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370" windowHeight="7440" tabRatio="743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'Bovino1'!$D$1:$K$87</definedName>
    <definedName name="_xlnm.Print_Area" localSheetId="1">'Bovino2'!$D$1:$L$89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<sst xmlns="http://schemas.openxmlformats.org/spreadsheetml/2006/main" count="327" uniqueCount="155">
  <si>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</si>
  <si>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</si>
  <si>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</si>
  <si>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</si>
  <si>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</si>
  <si>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</si>
  <si>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</si>
  <si>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</si>
  <si>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</si>
  <si>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</si>
  <si>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</si>
  <si>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</si>
  <si>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</si>
  <si>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</si>
  <si>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</si>
  <si>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</si>
  <si>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</si>
  <si>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</si>
  <si>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</si>
  <si>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</si>
  <si>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</si>
  <si>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</si>
  <si>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</si>
  <si>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</si>
  <si>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</si>
  <si>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</si>
  <si>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</si>
  <si>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</si>
  <si>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</si>
  <si>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</si>
  <si>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</si>
  <si>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</si>
  <si>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</si>
  <si>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</si>
  <si>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</si>
  <si>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</si>
  <si>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</si>
  <si>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</si>
  <si>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</si>
  <si>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</si>
  <si>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</si>
  <si>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</si>
  <si>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</si>
  <si>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</si>
  <si>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</si>
  <si>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</si>
  <si>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</si>
  <si>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</si>
  <si>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</si>
  <si>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</si>
  <si>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</si>
  <si>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</si>
  <si>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</si>
  <si>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</si>
  <si>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</si>
  <si>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</si>
  <si>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</si>
  <si>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</si>
  <si>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</si>
  <si>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</si>
  <si>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</si>
  <si>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</si>
  <si>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</si>
  <si>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</si>
  <si>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</si>
  <si>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</si>
  <si>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</si>
  <si>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</si>
  <si>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</si>
  <si>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</si>
  <si>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</si>
  <si>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</si>
  <si>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</si>
  <si>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</si>
  <si>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</si>
  <si>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</si>
  <si>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</si>
  <si>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</si>
  <si>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</si>
  <si>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</si>
  <si>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</si>
  <si>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</si>
  <si>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</si>
  <si>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</si>
  <si>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</si>
  <si>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</si>
  <si>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</si>
  <si>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</si>
  <si>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</si>
  <si>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</si>
  <si>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</si>
  <si>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</si>
  <si>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</si>
  <si>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</si>
  <si>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</si>
  <si>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</si>
  <si>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</si>
  <si>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</si>
  <si>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</si>
  <si>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</si>
  <si>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</si>
  <si>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</si>
  <si>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</si>
  <si>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</si>
  <si>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</si>
  <si>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</si>
  <si>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</si>
  <si>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</si>
  <si>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</si>
  <si>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</si>
  <si>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</si>
  <si>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</si>
  <si>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</si>
  <si>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</si>
  <si>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</si>
  <si>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</si>
  <si>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</si>
  <si>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</si>
  <si>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</si>
  <si>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</si>
  <si>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</si>
  <si>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</si>
  <si>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</si>
  <si>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</si>
  <si>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</si>
  <si>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</si>
  <si>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</si>
  <si>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</si>
  <si>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</si>
  <si>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</si>
  <si>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</si>
  <si>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</si>
  <si>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</si>
  <si>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</si>
  <si>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</si>
  <si>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</si>
  <si>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</si>
  <si>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</si>
  <si>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</si>
  <si>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</si>
  <si>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</si>
  <si>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</si>
  <si>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</si>
  <si>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</si>
  <si>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</si>
  <si>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</si>
  <si>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</si>
  <si>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</si>
  <si>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</si>
  <si>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</si>
  <si>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</si>
  <si>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t>Subidrección General de Estadística</t>
  </si>
  <si>
    <t>Secretaría General Técnica</t>
  </si>
  <si>
    <t>ENCUESTAS GANADERAS, 2010</t>
  </si>
  <si>
    <t>Análisis provincial del censo de animales por tipos, Noviembre de 2010 (número de animales)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</si>
</sst>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4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22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9" fillId="0" borderId="31" xfId="0" applyFont="1" applyFill="1" applyBorder="1" applyAlignment="1" quotePrefix="1">
      <alignment horizontal="left"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left"/>
    </xf>
    <xf numFmtId="0" fontId="7" fillId="0" borderId="31" xfId="0" applyFont="1" applyFill="1" applyBorder="1" applyAlignment="1" quotePrefix="1">
      <alignment horizontal="left"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3" fontId="32" fillId="0" borderId="34" xfId="0" applyNumberFormat="1" applyFont="1" applyFill="1" applyBorder="1" applyAlignment="1">
      <alignment/>
    </xf>
    <xf numFmtId="3" fontId="32" fillId="0" borderId="35" xfId="0" applyNumberFormat="1" applyFont="1" applyFill="1" applyBorder="1" applyAlignment="1">
      <alignment/>
    </xf>
    <xf numFmtId="3" fontId="32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left"/>
    </xf>
    <xf numFmtId="3" fontId="9" fillId="0" borderId="38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7" fillId="0" borderId="27" xfId="0" applyFont="1" applyFill="1" applyBorder="1" applyAlignment="1" quotePrefix="1">
      <alignment horizontal="left"/>
    </xf>
    <xf numFmtId="216" fontId="6" fillId="0" borderId="42" xfId="48" applyNumberFormat="1" applyFont="1" applyFill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3" fontId="6" fillId="0" borderId="3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3" fontId="2" fillId="0" borderId="48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3" fontId="31" fillId="0" borderId="50" xfId="0" applyNumberFormat="1" applyFont="1" applyFill="1" applyBorder="1" applyAlignment="1">
      <alignment horizontal="right"/>
    </xf>
    <xf numFmtId="3" fontId="31" fillId="0" borderId="51" xfId="0" applyNumberFormat="1" applyFont="1" applyFill="1" applyBorder="1" applyAlignment="1">
      <alignment horizontal="right"/>
    </xf>
    <xf numFmtId="3" fontId="31" fillId="0" borderId="52" xfId="0" applyNumberFormat="1" applyFont="1" applyFill="1" applyBorder="1" applyAlignment="1">
      <alignment horizontal="right"/>
    </xf>
    <xf numFmtId="3" fontId="31" fillId="0" borderId="53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 horizontal="right"/>
    </xf>
    <xf numFmtId="3" fontId="31" fillId="0" borderId="54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0" fontId="13" fillId="0" borderId="32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61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/>
    </xf>
    <xf numFmtId="3" fontId="2" fillId="0" borderId="63" xfId="0" applyNumberFormat="1" applyFont="1" applyFill="1" applyBorder="1" applyAlignment="1">
      <alignment horizontal="right"/>
    </xf>
    <xf numFmtId="3" fontId="2" fillId="0" borderId="64" xfId="0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3" fontId="2" fillId="0" borderId="66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6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17" fontId="4" fillId="0" borderId="71" xfId="0" applyNumberFormat="1" applyFont="1" applyBorder="1" applyAlignment="1" quotePrefix="1">
      <alignment horizontal="center" wrapText="1"/>
    </xf>
    <xf numFmtId="0" fontId="5" fillId="0" borderId="72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6" fillId="0" borderId="74" xfId="0" applyFont="1" applyBorder="1" applyAlignment="1" quotePrefix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7" fillId="0" borderId="77" xfId="0" applyFont="1" applyBorder="1" applyAlignment="1" quotePrefix="1">
      <alignment horizontal="center" vertical="center" wrapText="1"/>
    </xf>
    <xf numFmtId="0" fontId="0" fillId="0" borderId="53" xfId="0" applyBorder="1" applyAlignment="1">
      <alignment/>
    </xf>
    <xf numFmtId="0" fontId="6" fillId="0" borderId="7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7" fillId="0" borderId="8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" fontId="4" fillId="0" borderId="71" xfId="0" applyNumberFormat="1" applyFont="1" applyBorder="1" applyAlignment="1" quotePrefix="1">
      <alignment horizontal="center"/>
    </xf>
    <xf numFmtId="17" fontId="4" fillId="0" borderId="72" xfId="0" applyNumberFormat="1" applyFont="1" applyBorder="1" applyAlignment="1" quotePrefix="1">
      <alignment horizontal="center"/>
    </xf>
    <xf numFmtId="17" fontId="4" fillId="0" borderId="73" xfId="0" applyNumberFormat="1" applyFont="1" applyBorder="1" applyAlignment="1" quotePrefix="1">
      <alignment horizontal="center"/>
    </xf>
    <xf numFmtId="0" fontId="7" fillId="0" borderId="8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65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0" fillId="0" borderId="5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9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89"/>
  <sheetViews>
    <sheetView showZeros="0" tabSelected="1" workbookViewId="0" topLeftCell="D70">
      <selection activeCell="E92" sqref="E92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2.8515625" style="2" customWidth="1"/>
    <col min="6" max="6" width="11.140625" style="2" customWidth="1"/>
    <col min="7" max="7" width="10.8515625" style="2" customWidth="1"/>
    <col min="8" max="8" width="13.140625" style="2" customWidth="1"/>
    <col min="9" max="9" width="11.57421875" style="2" customWidth="1"/>
    <col min="10" max="10" width="11.28125" style="2" customWidth="1"/>
    <col min="11" max="11" width="9.7109375" style="2" customWidth="1"/>
    <col min="12" max="28" width="11.57421875" style="2" bestFit="1" customWidth="1"/>
    <col min="29" max="30" width="20.140625" style="2" bestFit="1" customWidth="1"/>
    <col min="31" max="34" width="21.28125" style="2" bestFit="1" customWidth="1"/>
    <col min="35" max="16384" width="11.421875" style="2" customWidth="1"/>
  </cols>
  <sheetData>
    <row r="1" spans="6:7" ht="15">
      <c r="F1" s="98" t="s">
        <v>152</v>
      </c>
      <c r="G1" s="98"/>
    </row>
    <row r="2" spans="6:7" ht="12.75">
      <c r="F2" s="99" t="s">
        <v>151</v>
      </c>
      <c r="G2" s="99"/>
    </row>
    <row r="3" ht="15" customHeight="1" thickBot="1"/>
    <row r="4" spans="4:11" ht="15.75">
      <c r="D4" s="103" t="s">
        <v>153</v>
      </c>
      <c r="E4" s="104"/>
      <c r="F4" s="104"/>
      <c r="G4" s="105"/>
      <c r="H4" s="105"/>
      <c r="I4" s="105"/>
      <c r="J4" s="105"/>
      <c r="K4" s="106"/>
    </row>
    <row r="5" spans="4:11" ht="12.75">
      <c r="D5" s="112" t="s">
        <v>129</v>
      </c>
      <c r="E5" s="113"/>
      <c r="F5" s="113"/>
      <c r="G5" s="113"/>
      <c r="H5" s="113"/>
      <c r="I5" s="113"/>
      <c r="J5" s="113"/>
      <c r="K5" s="114"/>
    </row>
    <row r="6" spans="4:11" ht="12.75" customHeight="1">
      <c r="D6" s="107" t="s">
        <v>154</v>
      </c>
      <c r="E6" s="108"/>
      <c r="F6" s="108"/>
      <c r="G6" s="108"/>
      <c r="H6" s="108"/>
      <c r="I6" s="108"/>
      <c r="J6" s="108"/>
      <c r="K6" s="109"/>
    </row>
    <row r="7" spans="4:11" ht="12.75" customHeight="1">
      <c r="D7" s="110" t="s">
        <v>128</v>
      </c>
      <c r="E7" s="115" t="s">
        <v>130</v>
      </c>
      <c r="F7" s="101" t="s">
        <v>131</v>
      </c>
      <c r="G7" s="118"/>
      <c r="H7" s="118"/>
      <c r="I7" s="119" t="s">
        <v>132</v>
      </c>
      <c r="J7" s="119"/>
      <c r="K7" s="120"/>
    </row>
    <row r="8" spans="4:11" ht="12.75" customHeight="1">
      <c r="D8" s="111"/>
      <c r="E8" s="116"/>
      <c r="F8" s="121" t="s">
        <v>133</v>
      </c>
      <c r="G8" s="101" t="s">
        <v>134</v>
      </c>
      <c r="H8" s="101"/>
      <c r="I8" s="123" t="s">
        <v>135</v>
      </c>
      <c r="J8" s="101" t="s">
        <v>136</v>
      </c>
      <c r="K8" s="102"/>
    </row>
    <row r="9" spans="1:11" ht="13.5" thickBot="1">
      <c r="A9" s="1" t="s">
        <v>6</v>
      </c>
      <c r="B9" s="1" t="s">
        <v>1</v>
      </c>
      <c r="C9" s="1" t="s">
        <v>7</v>
      </c>
      <c r="D9" s="111"/>
      <c r="E9" s="117"/>
      <c r="F9" s="122"/>
      <c r="G9" s="51" t="s">
        <v>135</v>
      </c>
      <c r="H9" s="52" t="s">
        <v>137</v>
      </c>
      <c r="I9" s="124"/>
      <c r="J9" s="51" t="s">
        <v>138</v>
      </c>
      <c r="K9" s="53" t="s">
        <v>139</v>
      </c>
    </row>
    <row r="10" spans="1:13" ht="12.75">
      <c r="A10" s="3" t="s">
        <v>31</v>
      </c>
      <c r="B10" s="4" t="s">
        <v>32</v>
      </c>
      <c r="C10" s="5" t="s">
        <v>33</v>
      </c>
      <c r="D10" s="40" t="s">
        <v>80</v>
      </c>
      <c r="E10" s="78">
        <f>SUM(F10:K10)+SUM(Bovino2!E12:L12)</f>
        <v>339222.06330000004</v>
      </c>
      <c r="F10" s="78">
        <v>71395</v>
      </c>
      <c r="G10" s="22">
        <v>589</v>
      </c>
      <c r="H10" s="22">
        <v>7503</v>
      </c>
      <c r="I10" s="22">
        <v>1912</v>
      </c>
      <c r="J10" s="30">
        <v>2075</v>
      </c>
      <c r="K10" s="31">
        <v>39416</v>
      </c>
      <c r="L10" s="17"/>
      <c r="M10" s="17"/>
    </row>
    <row r="11" spans="1:13" ht="12.75">
      <c r="A11" s="6"/>
      <c r="B11" s="7"/>
      <c r="C11" s="5" t="s">
        <v>34</v>
      </c>
      <c r="D11" s="32" t="s">
        <v>81</v>
      </c>
      <c r="E11" s="22">
        <f>SUM(F11:K11)+SUM(Bovino2!E13:L13)</f>
        <v>449860.26845</v>
      </c>
      <c r="F11" s="22">
        <v>103808</v>
      </c>
      <c r="G11" s="22">
        <v>926</v>
      </c>
      <c r="H11" s="22">
        <v>10313</v>
      </c>
      <c r="I11" s="22">
        <v>1875</v>
      </c>
      <c r="J11" s="30">
        <v>2417</v>
      </c>
      <c r="K11" s="31">
        <v>45924</v>
      </c>
      <c r="L11" s="17"/>
      <c r="M11" s="17"/>
    </row>
    <row r="12" spans="1:13" ht="12.75">
      <c r="A12" s="6"/>
      <c r="B12" s="7"/>
      <c r="C12" s="5" t="s">
        <v>35</v>
      </c>
      <c r="D12" s="32" t="s">
        <v>82</v>
      </c>
      <c r="E12" s="22">
        <f>SUM(F12:K12)+SUM(Bovino2!E14:L14)</f>
        <v>58133.8236</v>
      </c>
      <c r="F12" s="22">
        <v>25853</v>
      </c>
      <c r="G12" s="22">
        <v>297</v>
      </c>
      <c r="H12" s="22">
        <v>1991</v>
      </c>
      <c r="I12" s="22">
        <v>661</v>
      </c>
      <c r="J12" s="30">
        <v>165</v>
      </c>
      <c r="K12" s="31">
        <v>3142</v>
      </c>
      <c r="L12" s="17"/>
      <c r="M12" s="17"/>
    </row>
    <row r="13" spans="1:13" ht="12.75">
      <c r="A13" s="6"/>
      <c r="B13" s="7"/>
      <c r="C13" s="5" t="s">
        <v>36</v>
      </c>
      <c r="D13" s="32" t="s">
        <v>83</v>
      </c>
      <c r="E13" s="22">
        <f>SUM(F13:K13)+SUM(Bovino2!E15:L15)</f>
        <v>102550.19965</v>
      </c>
      <c r="F13" s="22">
        <v>23673</v>
      </c>
      <c r="G13" s="22">
        <v>195</v>
      </c>
      <c r="H13" s="22">
        <v>2488</v>
      </c>
      <c r="I13" s="22">
        <v>1473</v>
      </c>
      <c r="J13" s="30">
        <v>609</v>
      </c>
      <c r="K13" s="31">
        <v>11577</v>
      </c>
      <c r="L13" s="17"/>
      <c r="M13" s="17"/>
    </row>
    <row r="14" spans="1:13" ht="12.75">
      <c r="A14" s="6"/>
      <c r="B14" s="8" t="s">
        <v>37</v>
      </c>
      <c r="C14" s="8"/>
      <c r="D14" s="36" t="s">
        <v>32</v>
      </c>
      <c r="E14" s="28">
        <f>SUM(F14:K14)+SUM(Bovino2!E16:L16)</f>
        <v>949766.355</v>
      </c>
      <c r="F14" s="28">
        <v>224729</v>
      </c>
      <c r="G14" s="28">
        <v>2007</v>
      </c>
      <c r="H14" s="28">
        <v>22295</v>
      </c>
      <c r="I14" s="28">
        <v>5921</v>
      </c>
      <c r="J14" s="34">
        <v>5266</v>
      </c>
      <c r="K14" s="35">
        <v>100059</v>
      </c>
      <c r="L14" s="17"/>
      <c r="M14" s="17"/>
    </row>
    <row r="15" spans="1:13" ht="12" customHeight="1" thickBot="1">
      <c r="A15" s="9"/>
      <c r="B15" s="10"/>
      <c r="C15" s="10"/>
      <c r="D15" s="24"/>
      <c r="E15" s="23">
        <f>SUM(F15:K15)+SUM(Bovino2!E17:L17)</f>
        <v>0</v>
      </c>
      <c r="F15" s="23"/>
      <c r="G15" s="25"/>
      <c r="H15" s="23"/>
      <c r="I15" s="23"/>
      <c r="J15" s="26"/>
      <c r="K15" s="27"/>
      <c r="L15" s="17"/>
      <c r="M15" s="17"/>
    </row>
    <row r="16" spans="1:13" ht="12.75">
      <c r="A16" s="6"/>
      <c r="B16" s="8" t="s">
        <v>38</v>
      </c>
      <c r="C16" s="8"/>
      <c r="D16" s="42" t="s">
        <v>84</v>
      </c>
      <c r="E16" s="43">
        <f>SUM(F16:K16)+SUM(Bovino2!E18:L18)</f>
        <v>401038</v>
      </c>
      <c r="F16" s="43">
        <v>33108</v>
      </c>
      <c r="G16" s="44">
        <v>23294</v>
      </c>
      <c r="H16" s="43">
        <v>51890</v>
      </c>
      <c r="I16" s="43">
        <v>5586</v>
      </c>
      <c r="J16" s="45">
        <v>8089</v>
      </c>
      <c r="K16" s="46">
        <v>33880</v>
      </c>
      <c r="L16" s="17"/>
      <c r="M16" s="17"/>
    </row>
    <row r="17" spans="1:13" ht="12.75" customHeight="1" thickBot="1">
      <c r="A17" s="9"/>
      <c r="B17" s="10"/>
      <c r="C17" s="10"/>
      <c r="D17" s="24"/>
      <c r="E17" s="23">
        <f>SUM(F17:K17)+SUM(Bovino2!E19:L19)</f>
        <v>0</v>
      </c>
      <c r="F17" s="23">
        <v>0</v>
      </c>
      <c r="G17" s="25">
        <v>0</v>
      </c>
      <c r="H17" s="23">
        <v>0</v>
      </c>
      <c r="I17" s="23">
        <v>0</v>
      </c>
      <c r="J17" s="26">
        <v>0</v>
      </c>
      <c r="K17" s="27">
        <v>0</v>
      </c>
      <c r="L17" s="17"/>
      <c r="M17" s="17"/>
    </row>
    <row r="18" spans="1:13" ht="12.75">
      <c r="A18" s="6"/>
      <c r="B18" s="8" t="s">
        <v>41</v>
      </c>
      <c r="C18" s="8"/>
      <c r="D18" s="42" t="s">
        <v>40</v>
      </c>
      <c r="E18" s="43">
        <f>SUM(F18:K18)+SUM(Bovino2!E20:L20)</f>
        <v>275736</v>
      </c>
      <c r="F18" s="54">
        <v>3414</v>
      </c>
      <c r="G18" s="44">
        <v>10678</v>
      </c>
      <c r="H18" s="43">
        <v>42984</v>
      </c>
      <c r="I18" s="43">
        <v>2484</v>
      </c>
      <c r="J18" s="45">
        <v>136</v>
      </c>
      <c r="K18" s="46">
        <f>35858-70</f>
        <v>35788</v>
      </c>
      <c r="L18" s="17"/>
      <c r="M18" s="17"/>
    </row>
    <row r="19" spans="1:13" ht="12.75" customHeight="1" thickBot="1">
      <c r="A19" s="9"/>
      <c r="B19" s="10"/>
      <c r="C19" s="10"/>
      <c r="D19" s="24"/>
      <c r="E19" s="23">
        <f>SUM(F19:K19)+SUM(Bovino2!E21:L21)</f>
        <v>0</v>
      </c>
      <c r="F19" s="23"/>
      <c r="G19" s="23"/>
      <c r="H19" s="23"/>
      <c r="I19" s="23"/>
      <c r="J19" s="26"/>
      <c r="K19" s="27"/>
      <c r="L19" s="17"/>
      <c r="M19" s="17"/>
    </row>
    <row r="20" spans="1:13" ht="12.75">
      <c r="A20" s="3" t="s">
        <v>24</v>
      </c>
      <c r="B20" s="4" t="s">
        <v>42</v>
      </c>
      <c r="C20" s="5" t="s">
        <v>31</v>
      </c>
      <c r="D20" s="29" t="s">
        <v>85</v>
      </c>
      <c r="E20" s="22">
        <f>SUM(F20:K20)+SUM(Bovino2!E22:L22)</f>
        <v>40066</v>
      </c>
      <c r="F20" s="22">
        <v>5184</v>
      </c>
      <c r="G20" s="22">
        <v>518</v>
      </c>
      <c r="H20" s="22">
        <v>5247</v>
      </c>
      <c r="I20" s="22">
        <v>442</v>
      </c>
      <c r="J20" s="30">
        <v>496</v>
      </c>
      <c r="K20" s="31">
        <v>4274</v>
      </c>
      <c r="L20" s="17"/>
      <c r="M20" s="17"/>
    </row>
    <row r="21" spans="1:13" ht="12.75">
      <c r="A21" s="6"/>
      <c r="B21" s="7"/>
      <c r="C21" s="5" t="s">
        <v>43</v>
      </c>
      <c r="D21" s="29" t="s">
        <v>86</v>
      </c>
      <c r="E21" s="22">
        <f>SUM(F21:K21)+SUM(Bovino2!E23:L23)</f>
        <v>57180</v>
      </c>
      <c r="F21" s="22">
        <v>10789</v>
      </c>
      <c r="G21" s="96">
        <v>1464</v>
      </c>
      <c r="H21" s="22">
        <v>6483</v>
      </c>
      <c r="I21" s="22">
        <v>1423</v>
      </c>
      <c r="J21" s="30">
        <v>1423</v>
      </c>
      <c r="K21" s="31">
        <v>4471</v>
      </c>
      <c r="L21" s="17"/>
      <c r="M21" s="17"/>
    </row>
    <row r="22" spans="1:13" ht="12.75">
      <c r="A22" s="6"/>
      <c r="B22" s="7"/>
      <c r="C22" s="5" t="s">
        <v>44</v>
      </c>
      <c r="D22" s="32" t="s">
        <v>87</v>
      </c>
      <c r="E22" s="22">
        <f>SUM(F22:K22)+SUM(Bovino2!E24:L24)</f>
        <v>53107</v>
      </c>
      <c r="F22" s="22">
        <v>10070</v>
      </c>
      <c r="G22" s="96">
        <v>968</v>
      </c>
      <c r="H22" s="22">
        <v>5207</v>
      </c>
      <c r="I22" s="22">
        <v>932</v>
      </c>
      <c r="J22" s="30">
        <v>535</v>
      </c>
      <c r="K22" s="31">
        <v>4199</v>
      </c>
      <c r="L22" s="17"/>
      <c r="M22" s="17"/>
    </row>
    <row r="23" spans="1:13" ht="12.75">
      <c r="A23" s="6"/>
      <c r="B23" s="8" t="s">
        <v>45</v>
      </c>
      <c r="C23" s="8"/>
      <c r="D23" s="36" t="s">
        <v>42</v>
      </c>
      <c r="E23" s="28">
        <f>SUM(F23:K23)+SUM(Bovino2!E25:L25)</f>
        <v>150353</v>
      </c>
      <c r="F23" s="28">
        <v>26043</v>
      </c>
      <c r="G23" s="28">
        <v>2950</v>
      </c>
      <c r="H23" s="28">
        <v>16937</v>
      </c>
      <c r="I23" s="28">
        <v>2797</v>
      </c>
      <c r="J23" s="34">
        <v>2454</v>
      </c>
      <c r="K23" s="35">
        <v>12944</v>
      </c>
      <c r="L23" s="17"/>
      <c r="M23" s="17"/>
    </row>
    <row r="24" spans="1:13" ht="12" customHeight="1" thickBot="1">
      <c r="A24" s="9"/>
      <c r="B24" s="10"/>
      <c r="C24" s="10"/>
      <c r="D24" s="24"/>
      <c r="E24" s="23">
        <f>SUM(F24:K24)+SUM(Bovino2!E26:L26)</f>
        <v>0</v>
      </c>
      <c r="F24" s="23"/>
      <c r="G24" s="25"/>
      <c r="H24" s="23"/>
      <c r="I24" s="23"/>
      <c r="J24" s="26"/>
      <c r="K24" s="27"/>
      <c r="L24" s="17"/>
      <c r="M24" s="17"/>
    </row>
    <row r="25" spans="1:13" ht="12.75">
      <c r="A25" s="6"/>
      <c r="B25" s="8" t="s">
        <v>48</v>
      </c>
      <c r="C25" s="8"/>
      <c r="D25" s="36" t="s">
        <v>47</v>
      </c>
      <c r="E25" s="28">
        <f>SUM(F25:K25)+SUM(Bovino2!E27:L27)</f>
        <v>111468.17</v>
      </c>
      <c r="F25" s="28">
        <v>6883.96</v>
      </c>
      <c r="G25" s="47">
        <v>12021.56</v>
      </c>
      <c r="H25" s="28">
        <v>17225.16</v>
      </c>
      <c r="I25" s="28">
        <v>3134.19</v>
      </c>
      <c r="J25" s="34">
        <v>319.09</v>
      </c>
      <c r="K25" s="35">
        <v>12217.99</v>
      </c>
      <c r="L25" s="17"/>
      <c r="M25" s="17"/>
    </row>
    <row r="26" spans="1:13" ht="12.75" customHeight="1" thickBot="1">
      <c r="A26" s="9"/>
      <c r="B26" s="10"/>
      <c r="C26" s="10"/>
      <c r="D26" s="24"/>
      <c r="E26" s="23">
        <f>SUM(F26:K26)+SUM(Bovino2!E28:L28)</f>
        <v>0</v>
      </c>
      <c r="F26" s="23"/>
      <c r="G26" s="25"/>
      <c r="H26" s="23"/>
      <c r="I26" s="23"/>
      <c r="J26" s="26"/>
      <c r="K26" s="27"/>
      <c r="L26" s="17"/>
      <c r="M26" s="17"/>
    </row>
    <row r="27" spans="1:13" ht="12.75">
      <c r="A27" s="6"/>
      <c r="B27" s="8" t="s">
        <v>51</v>
      </c>
      <c r="C27" s="8"/>
      <c r="D27" s="36" t="s">
        <v>50</v>
      </c>
      <c r="E27" s="28">
        <f>SUM(F27:K27)+SUM(Bovino2!E29:L29)</f>
        <v>36776.43</v>
      </c>
      <c r="F27" s="28">
        <v>10592.12</v>
      </c>
      <c r="G27" s="47">
        <v>33.33</v>
      </c>
      <c r="H27" s="28">
        <v>553.29</v>
      </c>
      <c r="I27" s="28">
        <v>886.46</v>
      </c>
      <c r="J27" s="34">
        <v>1227.45</v>
      </c>
      <c r="K27" s="35">
        <v>2434.58</v>
      </c>
      <c r="L27" s="17"/>
      <c r="M27" s="17"/>
    </row>
    <row r="28" spans="1:13" ht="12.75" customHeight="1" thickBot="1">
      <c r="A28" s="9"/>
      <c r="B28" s="10"/>
      <c r="C28" s="10"/>
      <c r="D28" s="24"/>
      <c r="E28" s="23">
        <f>SUM(F28:K28)+SUM(Bovino2!E30:L30)</f>
        <v>0</v>
      </c>
      <c r="F28" s="23"/>
      <c r="G28" s="25"/>
      <c r="H28" s="23"/>
      <c r="I28" s="23"/>
      <c r="J28" s="26"/>
      <c r="K28" s="27"/>
      <c r="L28" s="17"/>
      <c r="M28" s="17"/>
    </row>
    <row r="29" spans="1:13" ht="12.75">
      <c r="A29" s="3" t="s">
        <v>8</v>
      </c>
      <c r="B29" s="4" t="s">
        <v>3</v>
      </c>
      <c r="C29" s="5" t="s">
        <v>9</v>
      </c>
      <c r="D29" s="32" t="s">
        <v>88</v>
      </c>
      <c r="E29" s="22">
        <f>SUM(F29:K29)+SUM(Bovino2!E31:L31)</f>
        <v>199556.23</v>
      </c>
      <c r="F29" s="22">
        <v>149773.34</v>
      </c>
      <c r="G29" s="22">
        <v>213.66</v>
      </c>
      <c r="H29" s="22">
        <v>4231.79</v>
      </c>
      <c r="I29" s="22">
        <v>97.67</v>
      </c>
      <c r="J29" s="48">
        <v>0</v>
      </c>
      <c r="K29" s="41">
        <v>5652.15</v>
      </c>
      <c r="L29" s="17"/>
      <c r="M29" s="17"/>
    </row>
    <row r="30" spans="1:13" ht="12.75">
      <c r="A30" s="6"/>
      <c r="B30" s="7"/>
      <c r="C30" s="5" t="s">
        <v>10</v>
      </c>
      <c r="D30" s="32" t="s">
        <v>89</v>
      </c>
      <c r="E30" s="22">
        <f>SUM(F30:K30)+SUM(Bovino2!E32:L32)</f>
        <v>35672.67</v>
      </c>
      <c r="F30" s="22">
        <v>18387.61</v>
      </c>
      <c r="G30" s="22">
        <v>116.65</v>
      </c>
      <c r="H30" s="22">
        <v>1317.33</v>
      </c>
      <c r="I30" s="22">
        <v>277.16</v>
      </c>
      <c r="J30" s="30">
        <v>0</v>
      </c>
      <c r="K30" s="31">
        <v>1904.87</v>
      </c>
      <c r="L30" s="17"/>
      <c r="M30" s="17"/>
    </row>
    <row r="31" spans="1:13" ht="12.75">
      <c r="A31" s="6"/>
      <c r="B31" s="7"/>
      <c r="C31" s="5" t="s">
        <v>11</v>
      </c>
      <c r="D31" s="32" t="s">
        <v>90</v>
      </c>
      <c r="E31" s="22">
        <f>SUM(F31:K31)+SUM(Bovino2!E33:L33)</f>
        <v>48786.74</v>
      </c>
      <c r="F31" s="22">
        <v>32768.78</v>
      </c>
      <c r="G31" s="22">
        <v>513.64</v>
      </c>
      <c r="H31" s="22">
        <v>1724.73</v>
      </c>
      <c r="I31" s="22">
        <v>521.06</v>
      </c>
      <c r="J31" s="30">
        <v>0</v>
      </c>
      <c r="K31" s="31">
        <v>2194.36</v>
      </c>
      <c r="L31" s="17"/>
      <c r="M31" s="17"/>
    </row>
    <row r="32" spans="1:13" ht="12.75">
      <c r="A32" s="6"/>
      <c r="B32" s="8" t="s">
        <v>20</v>
      </c>
      <c r="C32" s="8"/>
      <c r="D32" s="36" t="s">
        <v>3</v>
      </c>
      <c r="E32" s="28">
        <f>SUM(F32:K32)+SUM(Bovino2!E34:L34)</f>
        <v>284015.64</v>
      </c>
      <c r="F32" s="28">
        <v>200929.73</v>
      </c>
      <c r="G32" s="28">
        <v>843.95</v>
      </c>
      <c r="H32" s="28">
        <v>7273.85</v>
      </c>
      <c r="I32" s="28">
        <v>895.89</v>
      </c>
      <c r="J32" s="34">
        <v>0</v>
      </c>
      <c r="K32" s="35">
        <v>9751.38</v>
      </c>
      <c r="L32" s="17"/>
      <c r="M32" s="17"/>
    </row>
    <row r="33" spans="1:13" ht="12.75" customHeight="1" thickBot="1">
      <c r="A33" s="9"/>
      <c r="B33" s="10"/>
      <c r="C33" s="10"/>
      <c r="D33" s="24"/>
      <c r="E33" s="23">
        <f>SUM(F33:K33)+SUM(Bovino2!E35:L35)</f>
        <v>0</v>
      </c>
      <c r="F33" s="23"/>
      <c r="G33" s="23"/>
      <c r="H33" s="23"/>
      <c r="I33" s="23"/>
      <c r="J33" s="26"/>
      <c r="K33" s="27"/>
      <c r="L33" s="17"/>
      <c r="M33" s="17"/>
    </row>
    <row r="34" spans="1:13" ht="12.75">
      <c r="A34" s="3" t="s">
        <v>52</v>
      </c>
      <c r="B34" s="4" t="s">
        <v>53</v>
      </c>
      <c r="C34" s="5" t="s">
        <v>52</v>
      </c>
      <c r="D34" s="32" t="s">
        <v>91</v>
      </c>
      <c r="E34" s="22">
        <f>SUM(F34:K34)+SUM(Bovino2!E36:L36)</f>
        <v>166989.03</v>
      </c>
      <c r="F34" s="22">
        <v>97983.95</v>
      </c>
      <c r="G34" s="22">
        <v>2044.13</v>
      </c>
      <c r="H34" s="22">
        <v>7816.39</v>
      </c>
      <c r="I34" s="22">
        <v>1950.68</v>
      </c>
      <c r="J34" s="30">
        <v>660.93</v>
      </c>
      <c r="K34" s="31">
        <v>10357.99</v>
      </c>
      <c r="L34" s="17"/>
      <c r="M34" s="17"/>
    </row>
    <row r="35" spans="1:13" ht="12.75">
      <c r="A35" s="6"/>
      <c r="B35" s="7"/>
      <c r="C35" s="5" t="s">
        <v>54</v>
      </c>
      <c r="D35" s="32" t="s">
        <v>92</v>
      </c>
      <c r="E35" s="22">
        <f>SUM(F35:K35)+SUM(Bovino2!E37:L37)</f>
        <v>125530.70000000001</v>
      </c>
      <c r="F35" s="22">
        <v>48689.14</v>
      </c>
      <c r="G35" s="22">
        <v>2555.6</v>
      </c>
      <c r="H35" s="22">
        <v>10233.47</v>
      </c>
      <c r="I35" s="22">
        <v>1101.27</v>
      </c>
      <c r="J35" s="30">
        <v>1611.53</v>
      </c>
      <c r="K35" s="31">
        <v>9131.38</v>
      </c>
      <c r="L35" s="17"/>
      <c r="M35" s="17"/>
    </row>
    <row r="36" spans="1:13" ht="12.75">
      <c r="A36" s="6"/>
      <c r="B36" s="7"/>
      <c r="C36" s="5" t="s">
        <v>55</v>
      </c>
      <c r="D36" s="32" t="s">
        <v>93</v>
      </c>
      <c r="E36" s="22">
        <f>SUM(F36:K36)+SUM(Bovino2!E38:L38)</f>
        <v>249883.65999999997</v>
      </c>
      <c r="F36" s="22">
        <v>168410.74</v>
      </c>
      <c r="G36" s="22">
        <v>2695.44</v>
      </c>
      <c r="H36" s="22">
        <v>12251.88</v>
      </c>
      <c r="I36" s="22">
        <v>6292.43</v>
      </c>
      <c r="J36" s="30">
        <v>3787.86</v>
      </c>
      <c r="K36" s="31">
        <v>10966.52</v>
      </c>
      <c r="L36" s="17"/>
      <c r="M36" s="17"/>
    </row>
    <row r="37" spans="1:13" ht="12.75">
      <c r="A37" s="6"/>
      <c r="B37" s="7"/>
      <c r="C37" s="5" t="s">
        <v>56</v>
      </c>
      <c r="D37" s="32" t="s">
        <v>94</v>
      </c>
      <c r="E37" s="22">
        <f>SUM(F37:K37)+SUM(Bovino2!E39:L39)</f>
        <v>13425.409999999998</v>
      </c>
      <c r="F37" s="22">
        <v>9926.81</v>
      </c>
      <c r="G37" s="22">
        <v>141.97</v>
      </c>
      <c r="H37" s="22">
        <v>178.92</v>
      </c>
      <c r="I37" s="22">
        <v>381.46</v>
      </c>
      <c r="J37" s="30">
        <v>190.24</v>
      </c>
      <c r="K37" s="31">
        <v>92.45</v>
      </c>
      <c r="L37" s="17"/>
      <c r="M37" s="17"/>
    </row>
    <row r="38" spans="1:13" ht="12.75">
      <c r="A38" s="6"/>
      <c r="B38" s="8" t="s">
        <v>57</v>
      </c>
      <c r="C38" s="8"/>
      <c r="D38" s="36" t="s">
        <v>53</v>
      </c>
      <c r="E38" s="28">
        <f>SUM(F38:K38)+SUM(Bovino2!E40:L40)</f>
        <v>555828.8</v>
      </c>
      <c r="F38" s="28">
        <v>325010.64</v>
      </c>
      <c r="G38" s="28">
        <v>7437.14</v>
      </c>
      <c r="H38" s="28">
        <v>30480.66</v>
      </c>
      <c r="I38" s="28">
        <v>9725.84</v>
      </c>
      <c r="J38" s="34">
        <v>6250.56</v>
      </c>
      <c r="K38" s="35">
        <v>30548.34</v>
      </c>
      <c r="L38" s="17"/>
      <c r="M38" s="17"/>
    </row>
    <row r="39" spans="1:13" ht="12.75" customHeight="1" thickBot="1">
      <c r="A39" s="9"/>
      <c r="B39" s="10"/>
      <c r="C39" s="10"/>
      <c r="D39" s="24"/>
      <c r="E39" s="23">
        <f>SUM(F39:K39)+SUM(Bovino2!E41:L41)</f>
        <v>0</v>
      </c>
      <c r="F39" s="23"/>
      <c r="G39" s="23"/>
      <c r="H39" s="23"/>
      <c r="I39" s="23"/>
      <c r="J39" s="26"/>
      <c r="K39" s="27"/>
      <c r="L39" s="17"/>
      <c r="M39" s="17"/>
    </row>
    <row r="40" spans="1:13" ht="12.75">
      <c r="A40" s="6"/>
      <c r="B40" s="8" t="s">
        <v>21</v>
      </c>
      <c r="C40" s="8"/>
      <c r="D40" s="36" t="s">
        <v>4</v>
      </c>
      <c r="E40" s="28">
        <f>SUM(F40:K40)+SUM(Bovino2!E42:L42)</f>
        <v>26772.04</v>
      </c>
      <c r="F40" s="28">
        <v>3490.5</v>
      </c>
      <c r="G40" s="28">
        <v>194.67</v>
      </c>
      <c r="H40" s="28">
        <v>3057.45</v>
      </c>
      <c r="I40" s="28">
        <v>285.26</v>
      </c>
      <c r="J40" s="34">
        <v>81.64</v>
      </c>
      <c r="K40" s="35">
        <v>2962.58</v>
      </c>
      <c r="L40" s="17"/>
      <c r="M40" s="17"/>
    </row>
    <row r="41" spans="1:13" ht="12.75" customHeight="1" thickBot="1">
      <c r="A41" s="9"/>
      <c r="B41" s="10"/>
      <c r="C41" s="10"/>
      <c r="D41" s="24"/>
      <c r="E41" s="23">
        <f>SUM(F41:K41)+SUM(Bovino2!E43:L43)</f>
        <v>0</v>
      </c>
      <c r="F41" s="23"/>
      <c r="G41" s="23"/>
      <c r="H41" s="23"/>
      <c r="I41" s="23"/>
      <c r="J41" s="26"/>
      <c r="K41" s="27"/>
      <c r="L41" s="17"/>
      <c r="M41" s="17"/>
    </row>
    <row r="42" spans="1:13" ht="12.75">
      <c r="A42" s="3" t="s">
        <v>58</v>
      </c>
      <c r="B42" s="4" t="s">
        <v>59</v>
      </c>
      <c r="C42" s="5" t="s">
        <v>46</v>
      </c>
      <c r="D42" s="29" t="s">
        <v>95</v>
      </c>
      <c r="E42" s="22">
        <f>SUM(F42:K42)+SUM(Bovino2!E44:L44)</f>
        <v>232508.05</v>
      </c>
      <c r="F42" s="22">
        <v>53324.88</v>
      </c>
      <c r="G42" s="22">
        <v>7124.93</v>
      </c>
      <c r="H42" s="22">
        <v>13305.95</v>
      </c>
      <c r="I42" s="22">
        <v>8965.09</v>
      </c>
      <c r="J42" s="30">
        <v>5353.52</v>
      </c>
      <c r="K42" s="31">
        <v>17975.7</v>
      </c>
      <c r="L42" s="17"/>
      <c r="M42" s="17"/>
    </row>
    <row r="43" spans="1:13" ht="12.75">
      <c r="A43" s="6"/>
      <c r="B43" s="7"/>
      <c r="C43" s="5" t="s">
        <v>12</v>
      </c>
      <c r="D43" s="29" t="s">
        <v>96</v>
      </c>
      <c r="E43" s="22">
        <f>SUM(F43:K43)+SUM(Bovino2!E45:L45)</f>
        <v>70929.18</v>
      </c>
      <c r="F43" s="22">
        <v>10311.61</v>
      </c>
      <c r="G43" s="22">
        <v>814.3</v>
      </c>
      <c r="H43" s="22">
        <v>5563.03</v>
      </c>
      <c r="I43" s="22">
        <v>1551.42</v>
      </c>
      <c r="J43" s="30">
        <v>934.94</v>
      </c>
      <c r="K43" s="31">
        <v>5901.77</v>
      </c>
      <c r="L43" s="17"/>
      <c r="M43" s="17"/>
    </row>
    <row r="44" spans="1:13" ht="12.75">
      <c r="A44" s="6"/>
      <c r="B44" s="7"/>
      <c r="C44" s="5" t="s">
        <v>60</v>
      </c>
      <c r="D44" s="29" t="s">
        <v>97</v>
      </c>
      <c r="E44" s="22">
        <f>SUM(F44:K44)+SUM(Bovino2!E46:L46)</f>
        <v>118142.14000000001</v>
      </c>
      <c r="F44" s="22">
        <v>25487.28</v>
      </c>
      <c r="G44" s="22">
        <v>475.66</v>
      </c>
      <c r="H44" s="22">
        <v>9603.14</v>
      </c>
      <c r="I44" s="22">
        <v>441.93</v>
      </c>
      <c r="J44" s="30">
        <v>771.85</v>
      </c>
      <c r="K44" s="31">
        <v>12962.24</v>
      </c>
      <c r="L44" s="17"/>
      <c r="M44" s="17"/>
    </row>
    <row r="45" spans="1:13" ht="12.75">
      <c r="A45" s="6"/>
      <c r="B45" s="7"/>
      <c r="C45" s="5" t="s">
        <v>61</v>
      </c>
      <c r="D45" s="32" t="s">
        <v>98</v>
      </c>
      <c r="E45" s="22">
        <f>SUM(F45:K45)+SUM(Bovino2!E47:L47)</f>
        <v>57984.009999999995</v>
      </c>
      <c r="F45" s="22">
        <v>9591.31</v>
      </c>
      <c r="G45" s="22">
        <v>354.19</v>
      </c>
      <c r="H45" s="22">
        <v>5624.38</v>
      </c>
      <c r="I45" s="22">
        <v>2016.73</v>
      </c>
      <c r="J45" s="30">
        <v>609.37</v>
      </c>
      <c r="K45" s="31">
        <v>6993.86</v>
      </c>
      <c r="L45" s="17"/>
      <c r="M45" s="17"/>
    </row>
    <row r="46" spans="1:13" ht="12.75">
      <c r="A46" s="6"/>
      <c r="B46" s="7"/>
      <c r="C46" s="5" t="s">
        <v>62</v>
      </c>
      <c r="D46" s="32" t="s">
        <v>99</v>
      </c>
      <c r="E46" s="22">
        <f>SUM(F46:K46)+SUM(Bovino2!E48:L48)</f>
        <v>506023.39999999997</v>
      </c>
      <c r="F46" s="22">
        <v>124245.51</v>
      </c>
      <c r="G46" s="22">
        <v>12248.97</v>
      </c>
      <c r="H46" s="22">
        <v>24161.2</v>
      </c>
      <c r="I46" s="22">
        <v>18519.16</v>
      </c>
      <c r="J46" s="30">
        <v>6909.25</v>
      </c>
      <c r="K46" s="31">
        <v>28079.02</v>
      </c>
      <c r="L46" s="17"/>
      <c r="M46" s="17"/>
    </row>
    <row r="47" spans="1:13" ht="12.75">
      <c r="A47" s="6"/>
      <c r="B47" s="7"/>
      <c r="C47" s="5" t="s">
        <v>63</v>
      </c>
      <c r="D47" s="32" t="s">
        <v>100</v>
      </c>
      <c r="E47" s="22">
        <f>SUM(F47:K47)+SUM(Bovino2!E49:L49)</f>
        <v>116293.07</v>
      </c>
      <c r="F47" s="22">
        <v>27462</v>
      </c>
      <c r="G47" s="22">
        <v>2944.48</v>
      </c>
      <c r="H47" s="22">
        <v>7512.93</v>
      </c>
      <c r="I47" s="22">
        <v>17792.62</v>
      </c>
      <c r="J47" s="30">
        <v>7651.83</v>
      </c>
      <c r="K47" s="31">
        <v>7706.39</v>
      </c>
      <c r="L47" s="17"/>
      <c r="M47" s="17"/>
    </row>
    <row r="48" spans="1:13" ht="12.75">
      <c r="A48" s="6"/>
      <c r="B48" s="7"/>
      <c r="C48" s="5" t="s">
        <v>64</v>
      </c>
      <c r="D48" s="32" t="s">
        <v>101</v>
      </c>
      <c r="E48" s="22">
        <f>SUM(F48:K48)+SUM(Bovino2!E50:L50)</f>
        <v>20523.7</v>
      </c>
      <c r="F48" s="22">
        <v>4423.51</v>
      </c>
      <c r="G48" s="22">
        <v>248.6</v>
      </c>
      <c r="H48" s="22">
        <v>947.84</v>
      </c>
      <c r="I48" s="22">
        <v>407.89</v>
      </c>
      <c r="J48" s="30">
        <v>199.45</v>
      </c>
      <c r="K48" s="31">
        <v>1627.04</v>
      </c>
      <c r="L48" s="17"/>
      <c r="M48" s="17"/>
    </row>
    <row r="49" spans="1:13" ht="12.75">
      <c r="A49" s="6"/>
      <c r="B49" s="7"/>
      <c r="C49" s="5" t="s">
        <v>65</v>
      </c>
      <c r="D49" s="32" t="s">
        <v>102</v>
      </c>
      <c r="E49" s="22">
        <f>SUM(F49:K49)+SUM(Bovino2!E51:L51)</f>
        <v>51192.630000000005</v>
      </c>
      <c r="F49" s="22">
        <v>19697.16</v>
      </c>
      <c r="G49" s="22">
        <v>1264.36</v>
      </c>
      <c r="H49" s="22">
        <v>4015.25</v>
      </c>
      <c r="I49" s="22">
        <v>3215.81</v>
      </c>
      <c r="J49" s="30">
        <v>2790.14</v>
      </c>
      <c r="K49" s="31">
        <v>3418.69</v>
      </c>
      <c r="L49" s="17"/>
      <c r="M49" s="17"/>
    </row>
    <row r="50" spans="1:13" ht="12.75">
      <c r="A50" s="6"/>
      <c r="B50" s="7"/>
      <c r="C50" s="5" t="s">
        <v>66</v>
      </c>
      <c r="D50" s="32" t="s">
        <v>103</v>
      </c>
      <c r="E50" s="22">
        <f>SUM(F50:K50)+SUM(Bovino2!E52:L52)</f>
        <v>92416.54000000001</v>
      </c>
      <c r="F50" s="22">
        <v>28726.85</v>
      </c>
      <c r="G50" s="22">
        <v>100.5</v>
      </c>
      <c r="H50" s="22">
        <v>6444.15</v>
      </c>
      <c r="I50" s="22">
        <v>1877.65</v>
      </c>
      <c r="J50" s="30">
        <v>1609.6</v>
      </c>
      <c r="K50" s="31">
        <v>7366.25</v>
      </c>
      <c r="L50" s="17"/>
      <c r="M50" s="17"/>
    </row>
    <row r="51" spans="1:13" ht="12.75">
      <c r="A51" s="6"/>
      <c r="B51" s="8" t="s">
        <v>67</v>
      </c>
      <c r="C51" s="8"/>
      <c r="D51" s="33" t="s">
        <v>104</v>
      </c>
      <c r="E51" s="28">
        <f>SUM(F51:K51)+SUM(Bovino2!E53:L53)</f>
        <v>1266012.72</v>
      </c>
      <c r="F51" s="28">
        <v>303270.11</v>
      </c>
      <c r="G51" s="28">
        <v>25575.99</v>
      </c>
      <c r="H51" s="28">
        <v>77177.87</v>
      </c>
      <c r="I51" s="28">
        <v>54788.3</v>
      </c>
      <c r="J51" s="34">
        <v>26829.95</v>
      </c>
      <c r="K51" s="35">
        <v>92030.96</v>
      </c>
      <c r="L51" s="17"/>
      <c r="M51" s="17"/>
    </row>
    <row r="52" spans="1:13" ht="12.75" customHeight="1" thickBot="1">
      <c r="A52" s="9"/>
      <c r="B52" s="10"/>
      <c r="C52" s="10"/>
      <c r="D52" s="49"/>
      <c r="E52" s="23">
        <f>SUM(F52:K52)+SUM(Bovino2!E54:L54)</f>
        <v>0</v>
      </c>
      <c r="F52" s="23"/>
      <c r="G52" s="23"/>
      <c r="H52" s="23"/>
      <c r="I52" s="23"/>
      <c r="J52" s="26"/>
      <c r="K52" s="27"/>
      <c r="L52" s="17"/>
      <c r="M52" s="17"/>
    </row>
    <row r="53" spans="1:13" ht="12.75">
      <c r="A53" s="6"/>
      <c r="B53" s="8" t="s">
        <v>69</v>
      </c>
      <c r="C53" s="8"/>
      <c r="D53" s="36" t="s">
        <v>68</v>
      </c>
      <c r="E53" s="28">
        <f>SUM(F53:K53)+SUM(Bovino2!E55:L55)</f>
        <v>106658.18</v>
      </c>
      <c r="F53" s="28">
        <v>18572.1</v>
      </c>
      <c r="G53" s="28">
        <v>4114.46</v>
      </c>
      <c r="H53" s="28">
        <v>6918.49</v>
      </c>
      <c r="I53" s="28">
        <v>4349.72</v>
      </c>
      <c r="J53" s="34">
        <v>2704.31</v>
      </c>
      <c r="K53" s="35">
        <v>7485.11</v>
      </c>
      <c r="L53" s="17"/>
      <c r="M53" s="17"/>
    </row>
    <row r="54" spans="1:13" ht="12.75" customHeight="1" thickBot="1">
      <c r="A54" s="9"/>
      <c r="B54" s="10"/>
      <c r="C54" s="10"/>
      <c r="D54" s="24"/>
      <c r="E54" s="23">
        <f>SUM(F54:K54)+SUM(Bovino2!E56:L56)</f>
        <v>0</v>
      </c>
      <c r="F54" s="23"/>
      <c r="G54" s="23"/>
      <c r="H54" s="23"/>
      <c r="I54" s="23"/>
      <c r="J54" s="26"/>
      <c r="K54" s="27"/>
      <c r="L54" s="17"/>
      <c r="M54" s="17"/>
    </row>
    <row r="55" spans="1:13" ht="12.75">
      <c r="A55" s="3" t="s">
        <v>13</v>
      </c>
      <c r="B55" s="4" t="s">
        <v>5</v>
      </c>
      <c r="C55" s="5" t="s">
        <v>14</v>
      </c>
      <c r="D55" s="32" t="s">
        <v>105</v>
      </c>
      <c r="E55" s="22">
        <f>SUM(F55:K55)+SUM(Bovino2!E57:L57)</f>
        <v>11474.58</v>
      </c>
      <c r="F55" s="22">
        <v>2966.67</v>
      </c>
      <c r="G55" s="22">
        <v>376.9</v>
      </c>
      <c r="H55" s="22">
        <v>1111.32</v>
      </c>
      <c r="I55" s="22">
        <v>730.44</v>
      </c>
      <c r="J55" s="30">
        <v>606.19</v>
      </c>
      <c r="K55" s="31">
        <v>1277.25</v>
      </c>
      <c r="L55" s="17"/>
      <c r="M55" s="17"/>
    </row>
    <row r="56" spans="1:13" ht="12.75">
      <c r="A56" s="6"/>
      <c r="B56" s="7"/>
      <c r="C56" s="5" t="s">
        <v>15</v>
      </c>
      <c r="D56" s="29" t="s">
        <v>106</v>
      </c>
      <c r="E56" s="22">
        <f>SUM(F56:K56)+SUM(Bovino2!E58:L58)</f>
        <v>102864.45</v>
      </c>
      <c r="F56" s="22">
        <v>40064.23</v>
      </c>
      <c r="G56" s="22">
        <v>1916.34</v>
      </c>
      <c r="H56" s="22">
        <v>649.56</v>
      </c>
      <c r="I56" s="22">
        <v>359.07</v>
      </c>
      <c r="J56" s="30">
        <v>61.07</v>
      </c>
      <c r="K56" s="31">
        <v>3349.82</v>
      </c>
      <c r="L56" s="17"/>
      <c r="M56" s="17"/>
    </row>
    <row r="57" spans="1:13" ht="12.75">
      <c r="A57" s="6"/>
      <c r="B57" s="7"/>
      <c r="C57" s="5" t="s">
        <v>16</v>
      </c>
      <c r="D57" s="32" t="s">
        <v>107</v>
      </c>
      <c r="E57" s="22">
        <f>SUM(F57:K57)+SUM(Bovino2!E59:L59)</f>
        <v>10436.36</v>
      </c>
      <c r="F57" s="22">
        <v>3360</v>
      </c>
      <c r="G57" s="22">
        <v>428.64</v>
      </c>
      <c r="H57" s="22">
        <v>688.96</v>
      </c>
      <c r="I57" s="22">
        <v>1011.12</v>
      </c>
      <c r="J57" s="30">
        <v>1684.06</v>
      </c>
      <c r="K57" s="31">
        <v>380.15</v>
      </c>
      <c r="L57" s="17"/>
      <c r="M57" s="17"/>
    </row>
    <row r="58" spans="1:13" ht="12.75">
      <c r="A58" s="6"/>
      <c r="B58" s="7"/>
      <c r="C58" s="5" t="s">
        <v>23</v>
      </c>
      <c r="D58" s="32" t="s">
        <v>108</v>
      </c>
      <c r="E58" s="22">
        <f>SUM(F58:K58)+SUM(Bovino2!E60:L60)</f>
        <v>13056.720000000001</v>
      </c>
      <c r="F58" s="22">
        <v>61.54</v>
      </c>
      <c r="G58" s="22">
        <v>1932.49</v>
      </c>
      <c r="H58" s="22">
        <v>1626.81</v>
      </c>
      <c r="I58" s="22">
        <v>1164.97</v>
      </c>
      <c r="J58" s="30">
        <v>428.21</v>
      </c>
      <c r="K58" s="31">
        <v>762.14</v>
      </c>
      <c r="L58" s="17"/>
      <c r="M58" s="17"/>
    </row>
    <row r="59" spans="1:13" ht="12.75">
      <c r="A59" s="6"/>
      <c r="B59" s="7"/>
      <c r="C59" s="5" t="s">
        <v>17</v>
      </c>
      <c r="D59" s="32" t="s">
        <v>109</v>
      </c>
      <c r="E59" s="22">
        <f>SUM(F59:K59)+SUM(Bovino2!E61:L61)</f>
        <v>222287.59</v>
      </c>
      <c r="F59" s="22">
        <v>77028.14</v>
      </c>
      <c r="G59" s="22">
        <v>3339.23</v>
      </c>
      <c r="H59" s="22">
        <v>14949.91</v>
      </c>
      <c r="I59" s="22">
        <v>9620.46</v>
      </c>
      <c r="J59" s="30">
        <v>14501.35</v>
      </c>
      <c r="K59" s="31">
        <v>7936.62</v>
      </c>
      <c r="L59" s="17"/>
      <c r="M59" s="17"/>
    </row>
    <row r="60" spans="1:13" ht="12.75">
      <c r="A60" s="6"/>
      <c r="B60" s="8" t="s">
        <v>22</v>
      </c>
      <c r="C60" s="8"/>
      <c r="D60" s="36" t="s">
        <v>5</v>
      </c>
      <c r="E60" s="28">
        <f>SUM(F60:K60)+SUM(Bovino2!E62:L62)</f>
        <v>360119.7</v>
      </c>
      <c r="F60" s="28">
        <v>123480.58</v>
      </c>
      <c r="G60" s="28">
        <v>7993.6</v>
      </c>
      <c r="H60" s="28">
        <v>19026.56</v>
      </c>
      <c r="I60" s="28">
        <v>12886.06</v>
      </c>
      <c r="J60" s="34">
        <v>17280.88</v>
      </c>
      <c r="K60" s="35">
        <v>13705.98</v>
      </c>
      <c r="L60" s="17"/>
      <c r="M60" s="17"/>
    </row>
    <row r="61" spans="1:13" ht="12.75" customHeight="1" thickBot="1">
      <c r="A61" s="9"/>
      <c r="B61" s="10"/>
      <c r="C61" s="10"/>
      <c r="D61" s="24"/>
      <c r="E61" s="23">
        <f>SUM(F61:K61)+SUM(Bovino2!E63:L63)</f>
        <v>0</v>
      </c>
      <c r="F61" s="23"/>
      <c r="G61" s="23"/>
      <c r="H61" s="23"/>
      <c r="I61" s="23"/>
      <c r="J61" s="26"/>
      <c r="K61" s="27"/>
      <c r="L61" s="17"/>
      <c r="M61" s="17"/>
    </row>
    <row r="62" spans="1:13" ht="12.75">
      <c r="A62" s="3" t="s">
        <v>15</v>
      </c>
      <c r="B62" s="4" t="s">
        <v>70</v>
      </c>
      <c r="C62" s="5" t="s">
        <v>39</v>
      </c>
      <c r="D62" s="32" t="s">
        <v>110</v>
      </c>
      <c r="E62" s="22">
        <f>SUM(F62:K62)+SUM(Bovino2!E64:L64)</f>
        <v>5593</v>
      </c>
      <c r="F62" s="22">
        <v>1705</v>
      </c>
      <c r="G62" s="22">
        <v>253</v>
      </c>
      <c r="H62" s="22">
        <v>338</v>
      </c>
      <c r="I62" s="22">
        <v>331</v>
      </c>
      <c r="J62" s="30">
        <v>165</v>
      </c>
      <c r="K62" s="31">
        <v>298</v>
      </c>
      <c r="L62" s="17"/>
      <c r="M62" s="17"/>
    </row>
    <row r="63" spans="1:13" ht="12.75">
      <c r="A63" s="6"/>
      <c r="B63" s="7"/>
      <c r="C63" s="5" t="s">
        <v>13</v>
      </c>
      <c r="D63" s="29" t="s">
        <v>111</v>
      </c>
      <c r="E63" s="22">
        <f>SUM(F63:K63)+SUM(Bovino2!E65:L65)</f>
        <v>21602</v>
      </c>
      <c r="F63" s="22">
        <v>2860</v>
      </c>
      <c r="G63" s="22">
        <v>1468</v>
      </c>
      <c r="H63" s="22">
        <v>2007</v>
      </c>
      <c r="I63" s="22">
        <v>783</v>
      </c>
      <c r="J63" s="30">
        <v>260</v>
      </c>
      <c r="K63" s="31">
        <v>1387</v>
      </c>
      <c r="L63" s="17"/>
      <c r="M63" s="17"/>
    </row>
    <row r="64" spans="1:13" ht="12.75">
      <c r="A64" s="6"/>
      <c r="B64" s="7"/>
      <c r="C64" s="5" t="s">
        <v>71</v>
      </c>
      <c r="D64" s="32" t="s">
        <v>112</v>
      </c>
      <c r="E64" s="22">
        <f>SUM(F64:K64)+SUM(Bovino2!E66:L66)</f>
        <v>26871</v>
      </c>
      <c r="F64" s="97">
        <v>8939</v>
      </c>
      <c r="G64" s="22">
        <v>700</v>
      </c>
      <c r="H64" s="22">
        <v>1775</v>
      </c>
      <c r="I64" s="22">
        <v>2007</v>
      </c>
      <c r="J64" s="30">
        <v>2806</v>
      </c>
      <c r="K64" s="31">
        <v>1505</v>
      </c>
      <c r="L64" s="17"/>
      <c r="M64" s="17"/>
    </row>
    <row r="65" spans="1:13" ht="12.75">
      <c r="A65" s="6"/>
      <c r="B65" s="8" t="s">
        <v>72</v>
      </c>
      <c r="C65" s="8"/>
      <c r="D65" s="36" t="s">
        <v>113</v>
      </c>
      <c r="E65" s="28">
        <f>SUM(F65:K65)+SUM(Bovino2!E67:L67)</f>
        <v>54066</v>
      </c>
      <c r="F65" s="28">
        <v>13504</v>
      </c>
      <c r="G65" s="28">
        <v>2421</v>
      </c>
      <c r="H65" s="28">
        <v>4120</v>
      </c>
      <c r="I65" s="28">
        <v>3121</v>
      </c>
      <c r="J65" s="34">
        <v>3231</v>
      </c>
      <c r="K65" s="35">
        <v>3190</v>
      </c>
      <c r="L65" s="17"/>
      <c r="M65" s="17"/>
    </row>
    <row r="66" spans="1:13" ht="12.75" customHeight="1" thickBot="1">
      <c r="A66" s="9"/>
      <c r="B66" s="10"/>
      <c r="C66" s="10"/>
      <c r="D66" s="24"/>
      <c r="E66" s="23">
        <f>SUM(F66:K66)+SUM(Bovino2!E68:L68)</f>
        <v>0</v>
      </c>
      <c r="F66" s="23"/>
      <c r="G66" s="23"/>
      <c r="H66" s="23"/>
      <c r="I66" s="23"/>
      <c r="J66" s="26"/>
      <c r="K66" s="27"/>
      <c r="L66" s="17"/>
      <c r="M66" s="17"/>
    </row>
    <row r="67" spans="1:13" ht="12.75">
      <c r="A67" s="6"/>
      <c r="B67" s="8" t="s">
        <v>73</v>
      </c>
      <c r="C67" s="8"/>
      <c r="D67" s="36" t="s">
        <v>114</v>
      </c>
      <c r="E67" s="28">
        <f>SUM(F67:K67)+SUM(Bovino2!E69:L69)</f>
        <v>67940.15999999999</v>
      </c>
      <c r="F67" s="28">
        <v>33141.9</v>
      </c>
      <c r="G67" s="28">
        <v>9529.38</v>
      </c>
      <c r="H67" s="28">
        <v>4355.61</v>
      </c>
      <c r="I67" s="28">
        <v>6858.89</v>
      </c>
      <c r="J67" s="34">
        <v>4259.06</v>
      </c>
      <c r="K67" s="35">
        <v>1317.88</v>
      </c>
      <c r="L67" s="17"/>
      <c r="M67" s="17"/>
    </row>
    <row r="68" spans="1:13" ht="12.75" customHeight="1" thickBot="1">
      <c r="A68" s="9"/>
      <c r="B68" s="10"/>
      <c r="C68" s="10"/>
      <c r="D68" s="24"/>
      <c r="E68" s="23">
        <f>SUM(F68:K68)+SUM(Bovino2!E70:L70)</f>
        <v>0</v>
      </c>
      <c r="F68" s="23"/>
      <c r="G68" s="23"/>
      <c r="H68" s="23"/>
      <c r="I68" s="23"/>
      <c r="J68" s="26"/>
      <c r="K68" s="27"/>
      <c r="L68" s="17"/>
      <c r="M68" s="17"/>
    </row>
    <row r="69" spans="1:13" ht="12.75">
      <c r="A69" s="3" t="s">
        <v>33</v>
      </c>
      <c r="B69" s="4" t="s">
        <v>74</v>
      </c>
      <c r="C69" s="5" t="s">
        <v>49</v>
      </c>
      <c r="D69" s="32" t="s">
        <v>115</v>
      </c>
      <c r="E69" s="22">
        <f>SUM(F69:K69)+SUM(Bovino2!E71:L71)</f>
        <v>296698</v>
      </c>
      <c r="F69" s="22">
        <v>62158</v>
      </c>
      <c r="G69" s="22">
        <v>6423</v>
      </c>
      <c r="H69" s="22">
        <v>13123</v>
      </c>
      <c r="I69" s="22">
        <v>7452</v>
      </c>
      <c r="J69" s="30">
        <v>1209</v>
      </c>
      <c r="K69" s="31">
        <v>15201</v>
      </c>
      <c r="L69" s="17"/>
      <c r="M69" s="17"/>
    </row>
    <row r="70" spans="1:13" ht="12.75">
      <c r="A70" s="6"/>
      <c r="B70" s="7"/>
      <c r="C70" s="5" t="s">
        <v>58</v>
      </c>
      <c r="D70" s="32" t="s">
        <v>116</v>
      </c>
      <c r="E70" s="22">
        <f>SUM(F70:K70)+SUM(Bovino2!E72:L72)</f>
        <v>506784</v>
      </c>
      <c r="F70" s="22">
        <v>102854</v>
      </c>
      <c r="G70" s="22">
        <v>13743</v>
      </c>
      <c r="H70" s="22">
        <v>31547</v>
      </c>
      <c r="I70" s="22">
        <v>13423</v>
      </c>
      <c r="J70" s="30">
        <v>4578</v>
      </c>
      <c r="K70" s="31">
        <v>26895</v>
      </c>
      <c r="L70" s="17"/>
      <c r="M70" s="17"/>
    </row>
    <row r="71" spans="1:13" ht="12.75">
      <c r="A71" s="6"/>
      <c r="B71" s="8" t="s">
        <v>75</v>
      </c>
      <c r="C71" s="8"/>
      <c r="D71" s="36" t="s">
        <v>74</v>
      </c>
      <c r="E71" s="28">
        <f>SUM(F71:K71)+SUM(Bovino2!E73:L73)</f>
        <v>803482</v>
      </c>
      <c r="F71" s="28">
        <v>165012</v>
      </c>
      <c r="G71" s="28">
        <v>20166</v>
      </c>
      <c r="H71" s="28">
        <v>44670</v>
      </c>
      <c r="I71" s="28">
        <v>20875</v>
      </c>
      <c r="J71" s="34">
        <v>5787</v>
      </c>
      <c r="K71" s="35">
        <v>42096</v>
      </c>
      <c r="L71" s="17"/>
      <c r="M71" s="17"/>
    </row>
    <row r="72" spans="1:13" ht="12.75" customHeight="1" thickBot="1">
      <c r="A72" s="9"/>
      <c r="B72" s="10"/>
      <c r="C72" s="10"/>
      <c r="D72" s="24"/>
      <c r="E72" s="23">
        <f>SUM(F72:K72)+SUM(Bovino2!E74:L74)</f>
        <v>0</v>
      </c>
      <c r="F72" s="23"/>
      <c r="G72" s="23"/>
      <c r="H72" s="23"/>
      <c r="I72" s="23"/>
      <c r="J72" s="26"/>
      <c r="K72" s="27"/>
      <c r="L72" s="17"/>
      <c r="M72" s="17"/>
    </row>
    <row r="73" spans="1:13" ht="12.75">
      <c r="A73" s="3" t="s">
        <v>16</v>
      </c>
      <c r="B73" s="4" t="s">
        <v>2</v>
      </c>
      <c r="C73" s="5" t="s">
        <v>24</v>
      </c>
      <c r="D73" s="29" t="s">
        <v>117</v>
      </c>
      <c r="E73" s="22">
        <f>SUM(F73:K73)+SUM(Bovino2!E75:L75)</f>
        <v>2282.16</v>
      </c>
      <c r="F73" s="22">
        <v>925.38</v>
      </c>
      <c r="G73" s="22">
        <v>0</v>
      </c>
      <c r="H73" s="22">
        <v>587</v>
      </c>
      <c r="I73" s="22">
        <v>3.86</v>
      </c>
      <c r="J73" s="30">
        <v>2.86</v>
      </c>
      <c r="K73" s="31">
        <v>175</v>
      </c>
      <c r="L73" s="17"/>
      <c r="M73" s="17"/>
    </row>
    <row r="74" spans="1:13" ht="12.75">
      <c r="A74" s="6"/>
      <c r="B74" s="7"/>
      <c r="C74" s="5" t="s">
        <v>25</v>
      </c>
      <c r="D74" s="29" t="s">
        <v>118</v>
      </c>
      <c r="E74" s="22">
        <f>SUM(F74:K74)+SUM(Bovino2!E76:L76)</f>
        <v>201142.15000000002</v>
      </c>
      <c r="F74" s="22">
        <v>6484.85</v>
      </c>
      <c r="G74" s="22">
        <v>25829.13</v>
      </c>
      <c r="H74" s="22">
        <v>27096.58</v>
      </c>
      <c r="I74" s="22">
        <v>3589.11</v>
      </c>
      <c r="J74" s="30">
        <v>3786.89</v>
      </c>
      <c r="K74" s="31">
        <v>13518.75</v>
      </c>
      <c r="L74" s="17"/>
      <c r="M74" s="17"/>
    </row>
    <row r="75" spans="1:13" ht="12.75">
      <c r="A75" s="6"/>
      <c r="B75" s="7"/>
      <c r="C75" s="5" t="s">
        <v>26</v>
      </c>
      <c r="D75" s="29" t="s">
        <v>119</v>
      </c>
      <c r="E75" s="22">
        <f>SUM(F75:K75)+SUM(Bovino2!E77:L77)</f>
        <v>144996.2</v>
      </c>
      <c r="F75" s="22">
        <v>5943.01</v>
      </c>
      <c r="G75" s="22">
        <v>6737.67</v>
      </c>
      <c r="H75" s="22">
        <v>16904.6</v>
      </c>
      <c r="I75" s="22">
        <v>3914.82</v>
      </c>
      <c r="J75" s="30">
        <v>2022.39</v>
      </c>
      <c r="K75" s="31">
        <v>13900.78</v>
      </c>
      <c r="L75" s="17"/>
      <c r="M75" s="17"/>
    </row>
    <row r="76" spans="1:13" ht="12.75">
      <c r="A76" s="6"/>
      <c r="B76" s="7"/>
      <c r="C76" s="5" t="s">
        <v>27</v>
      </c>
      <c r="D76" s="32" t="s">
        <v>120</v>
      </c>
      <c r="E76" s="22">
        <f>SUM(F76:K76)+SUM(Bovino2!E78:L78)</f>
        <v>17676.53</v>
      </c>
      <c r="F76" s="22">
        <v>2250.34</v>
      </c>
      <c r="G76" s="22">
        <v>115.07</v>
      </c>
      <c r="H76" s="22">
        <v>2353.67</v>
      </c>
      <c r="I76" s="22">
        <v>174.35</v>
      </c>
      <c r="J76" s="30">
        <v>188.39</v>
      </c>
      <c r="K76" s="31">
        <v>1890.17</v>
      </c>
      <c r="L76" s="17"/>
      <c r="M76" s="17"/>
    </row>
    <row r="77" spans="1:13" ht="12.75">
      <c r="A77" s="6"/>
      <c r="B77" s="7"/>
      <c r="C77" s="5" t="s">
        <v>28</v>
      </c>
      <c r="D77" s="32" t="s">
        <v>121</v>
      </c>
      <c r="E77" s="22">
        <f>SUM(F77:K77)+SUM(Bovino2!E79:L79)</f>
        <v>65657.83</v>
      </c>
      <c r="F77" s="22">
        <v>17</v>
      </c>
      <c r="G77" s="22">
        <v>4724.08</v>
      </c>
      <c r="H77" s="22">
        <v>4771.33</v>
      </c>
      <c r="I77" s="22">
        <v>986.2</v>
      </c>
      <c r="J77" s="30">
        <v>26</v>
      </c>
      <c r="K77" s="31">
        <v>2834.06</v>
      </c>
      <c r="L77" s="17"/>
      <c r="M77" s="17"/>
    </row>
    <row r="78" spans="1:13" ht="12.75">
      <c r="A78" s="6"/>
      <c r="B78" s="7"/>
      <c r="C78" s="5" t="s">
        <v>29</v>
      </c>
      <c r="D78" s="29" t="s">
        <v>122</v>
      </c>
      <c r="E78" s="22">
        <f>SUM(F78:K78)+SUM(Bovino2!E80:L80)</f>
        <v>41156.21</v>
      </c>
      <c r="F78" s="22">
        <v>4278.82</v>
      </c>
      <c r="G78" s="22">
        <v>2710.21</v>
      </c>
      <c r="H78" s="22">
        <v>2808.81</v>
      </c>
      <c r="I78" s="22">
        <v>870.32</v>
      </c>
      <c r="J78" s="30">
        <v>138</v>
      </c>
      <c r="K78" s="31">
        <v>2750.97</v>
      </c>
      <c r="L78" s="17"/>
      <c r="M78" s="17"/>
    </row>
    <row r="79" spans="1:13" ht="12.75">
      <c r="A79" s="6"/>
      <c r="B79" s="7"/>
      <c r="C79" s="5" t="s">
        <v>18</v>
      </c>
      <c r="D79" s="29" t="s">
        <v>123</v>
      </c>
      <c r="E79" s="22">
        <f>SUM(F79:K79)+SUM(Bovino2!E81:L81)</f>
        <v>15948.76</v>
      </c>
      <c r="F79" s="22">
        <v>2592.63</v>
      </c>
      <c r="G79" s="22">
        <v>121.85</v>
      </c>
      <c r="H79" s="22">
        <v>538.39</v>
      </c>
      <c r="I79" s="22">
        <v>208.14</v>
      </c>
      <c r="J79" s="30">
        <v>1737.88</v>
      </c>
      <c r="K79" s="31">
        <v>1892.65</v>
      </c>
      <c r="L79" s="17"/>
      <c r="M79" s="17"/>
    </row>
    <row r="80" spans="1:13" ht="12.75">
      <c r="A80" s="6"/>
      <c r="B80" s="7"/>
      <c r="C80" s="5" t="s">
        <v>30</v>
      </c>
      <c r="D80" s="32" t="s">
        <v>124</v>
      </c>
      <c r="E80" s="22">
        <f>SUM(F80:K80)+SUM(Bovino2!E82:L82)</f>
        <v>116244.91</v>
      </c>
      <c r="F80" s="22">
        <v>12844.53</v>
      </c>
      <c r="G80" s="22">
        <v>5922.34</v>
      </c>
      <c r="H80" s="22">
        <v>8687.38</v>
      </c>
      <c r="I80" s="22">
        <v>5599.09</v>
      </c>
      <c r="J80" s="30">
        <v>1321.69</v>
      </c>
      <c r="K80" s="31">
        <v>9573.37</v>
      </c>
      <c r="L80" s="17"/>
      <c r="M80" s="17"/>
    </row>
    <row r="81" spans="1:13" ht="12.75">
      <c r="A81" s="6"/>
      <c r="B81" s="8" t="s">
        <v>19</v>
      </c>
      <c r="C81" s="8"/>
      <c r="D81" s="36" t="s">
        <v>2</v>
      </c>
      <c r="E81" s="28">
        <f>SUM(F81:K81)+SUM(Bovino2!E83:L83)</f>
        <v>605104.75</v>
      </c>
      <c r="F81" s="28">
        <v>35336.56</v>
      </c>
      <c r="G81" s="28">
        <v>46160.35</v>
      </c>
      <c r="H81" s="28">
        <v>63747.76</v>
      </c>
      <c r="I81" s="28">
        <v>15345.89</v>
      </c>
      <c r="J81" s="34">
        <v>9224.1</v>
      </c>
      <c r="K81" s="35">
        <v>46535.75</v>
      </c>
      <c r="L81" s="17"/>
      <c r="M81" s="17"/>
    </row>
    <row r="82" spans="1:13" ht="13.5" thickBot="1">
      <c r="A82" s="9"/>
      <c r="B82" s="10"/>
      <c r="C82" s="10"/>
      <c r="D82" s="24"/>
      <c r="E82" s="23">
        <f>SUM(F82:K82)+SUM(Bovino2!E84:L84)</f>
        <v>0</v>
      </c>
      <c r="F82" s="23"/>
      <c r="G82" s="23"/>
      <c r="H82" s="23"/>
      <c r="I82" s="23"/>
      <c r="J82" s="26"/>
      <c r="K82" s="27"/>
      <c r="L82" s="17"/>
      <c r="M82" s="17"/>
    </row>
    <row r="83" spans="1:13" ht="12.75">
      <c r="A83" s="3" t="s">
        <v>54</v>
      </c>
      <c r="B83" s="4" t="s">
        <v>76</v>
      </c>
      <c r="C83" s="5" t="s">
        <v>77</v>
      </c>
      <c r="D83" s="32" t="s">
        <v>125</v>
      </c>
      <c r="E83" s="22">
        <f>SUM(F83:K83)+SUM(Bovino2!E85:L85)</f>
        <v>12979.66</v>
      </c>
      <c r="F83" s="22">
        <v>2282.03</v>
      </c>
      <c r="G83" s="22">
        <v>260.42</v>
      </c>
      <c r="H83" s="22">
        <v>1039.19</v>
      </c>
      <c r="I83" s="22">
        <v>546.56</v>
      </c>
      <c r="J83" s="30">
        <v>2208.15</v>
      </c>
      <c r="K83" s="31">
        <v>988.32</v>
      </c>
      <c r="L83" s="17"/>
      <c r="M83" s="17"/>
    </row>
    <row r="84" spans="1:13" ht="12.75">
      <c r="A84" s="6"/>
      <c r="B84" s="7"/>
      <c r="C84" s="5" t="s">
        <v>78</v>
      </c>
      <c r="D84" s="32" t="s">
        <v>126</v>
      </c>
      <c r="E84" s="22">
        <f>SUM(F84:K84)+SUM(Bovino2!E86:L86)</f>
        <v>6963.299999999999</v>
      </c>
      <c r="F84" s="22">
        <v>1112.32</v>
      </c>
      <c r="G84" s="22">
        <v>571.99</v>
      </c>
      <c r="H84" s="22">
        <v>474.76</v>
      </c>
      <c r="I84" s="22">
        <v>637.48</v>
      </c>
      <c r="J84" s="30">
        <v>645.33</v>
      </c>
      <c r="K84" s="31">
        <v>451.18</v>
      </c>
      <c r="L84" s="17"/>
      <c r="M84" s="17"/>
    </row>
    <row r="85" spans="1:13" ht="12.75">
      <c r="A85" s="6"/>
      <c r="B85" s="8" t="s">
        <v>79</v>
      </c>
      <c r="C85" s="8"/>
      <c r="D85" s="36" t="s">
        <v>76</v>
      </c>
      <c r="E85" s="28">
        <f>SUM(F85:K85)+SUM(Bovino2!E87:L87)</f>
        <v>19942.96</v>
      </c>
      <c r="F85" s="28">
        <v>3394.35</v>
      </c>
      <c r="G85" s="28">
        <v>832.41</v>
      </c>
      <c r="H85" s="28">
        <v>1513.95</v>
      </c>
      <c r="I85" s="28">
        <v>1184.04</v>
      </c>
      <c r="J85" s="34">
        <v>2853.48</v>
      </c>
      <c r="K85" s="35">
        <v>1439.5</v>
      </c>
      <c r="L85" s="17"/>
      <c r="M85" s="17"/>
    </row>
    <row r="86" spans="1:13" ht="13.5" thickBot="1">
      <c r="A86" s="9"/>
      <c r="B86" s="10"/>
      <c r="C86" s="10"/>
      <c r="D86" s="36"/>
      <c r="E86" s="28">
        <f>SUM(F86:K86)+SUM(Bovino2!E88:L88)</f>
        <v>0</v>
      </c>
      <c r="F86" s="28"/>
      <c r="G86" s="28"/>
      <c r="H86" s="28"/>
      <c r="I86" s="28"/>
      <c r="J86" s="34"/>
      <c r="K86" s="35"/>
      <c r="L86" s="17"/>
      <c r="M86" s="17"/>
    </row>
    <row r="87" spans="1:13" ht="14.25" thickBot="1" thickTop="1">
      <c r="A87" s="11" t="s">
        <v>0</v>
      </c>
      <c r="B87" s="12"/>
      <c r="C87" s="12"/>
      <c r="D87" s="50" t="s">
        <v>127</v>
      </c>
      <c r="E87" s="37">
        <f aca="true" t="shared" si="0" ref="E87:K87">+E85+E81+E71+E67+E65+E60+E53+E51+E40+E38+E32+E27+E25+E23+E18+E16+E14</f>
        <v>6075080.904999999</v>
      </c>
      <c r="F87" s="37">
        <f t="shared" si="0"/>
        <v>1529912.55</v>
      </c>
      <c r="G87" s="37">
        <f t="shared" si="0"/>
        <v>176252.84000000003</v>
      </c>
      <c r="H87" s="37">
        <f t="shared" si="0"/>
        <v>414226.64999999997</v>
      </c>
      <c r="I87" s="37">
        <f t="shared" si="0"/>
        <v>151124.53999999998</v>
      </c>
      <c r="J87" s="38">
        <f t="shared" si="0"/>
        <v>95993.51999999999</v>
      </c>
      <c r="K87" s="39">
        <f t="shared" si="0"/>
        <v>448387.05</v>
      </c>
      <c r="L87" s="17"/>
      <c r="M87" s="17"/>
    </row>
    <row r="88" spans="5:11" ht="13.5" thickTop="1">
      <c r="E88" s="17"/>
      <c r="F88" s="17"/>
      <c r="G88" s="17"/>
      <c r="H88" s="17"/>
      <c r="I88" s="17"/>
      <c r="J88" s="17"/>
      <c r="K88" s="17"/>
    </row>
    <row r="89" ht="12.75">
      <c r="E89" s="17"/>
    </row>
  </sheetData>
  <sheetProtection/>
  <mergeCells count="11">
    <mergeCell ref="I8:I9"/>
    <mergeCell ref="J8:K8"/>
    <mergeCell ref="D4:K4"/>
    <mergeCell ref="D6:K6"/>
    <mergeCell ref="D7:D9"/>
    <mergeCell ref="D5:K5"/>
    <mergeCell ref="E7:E9"/>
    <mergeCell ref="F7:H7"/>
    <mergeCell ref="I7:K7"/>
    <mergeCell ref="F8:F9"/>
    <mergeCell ref="G8:H8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91"/>
  <sheetViews>
    <sheetView showZeros="0" workbookViewId="0" topLeftCell="D73">
      <selection activeCell="I89" sqref="I89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1.421875" style="2" customWidth="1"/>
    <col min="6" max="6" width="10.140625" style="2" customWidth="1"/>
    <col min="7" max="8" width="14.00390625" style="2" customWidth="1"/>
    <col min="9" max="9" width="12.57421875" style="2" customWidth="1"/>
    <col min="10" max="10" width="12.28125" style="2" customWidth="1"/>
    <col min="11" max="24" width="11.57421875" style="2" bestFit="1" customWidth="1"/>
    <col min="25" max="26" width="20.140625" style="2" bestFit="1" customWidth="1"/>
    <col min="27" max="30" width="21.28125" style="2" bestFit="1" customWidth="1"/>
    <col min="31" max="16384" width="11.421875" style="2" customWidth="1"/>
  </cols>
  <sheetData>
    <row r="1" spans="6:7" ht="15">
      <c r="F1" s="98" t="s">
        <v>152</v>
      </c>
      <c r="G1" s="98"/>
    </row>
    <row r="2" spans="6:7" ht="12.75">
      <c r="F2" s="99" t="s">
        <v>151</v>
      </c>
      <c r="G2" s="99"/>
    </row>
    <row r="3" ht="13.5" thickBot="1"/>
    <row r="4" spans="4:12" ht="15.75">
      <c r="D4" s="125" t="s">
        <v>153</v>
      </c>
      <c r="E4" s="126"/>
      <c r="F4" s="126"/>
      <c r="G4" s="126"/>
      <c r="H4" s="126"/>
      <c r="I4" s="126"/>
      <c r="J4" s="126"/>
      <c r="K4" s="126"/>
      <c r="L4" s="127"/>
    </row>
    <row r="5" spans="4:12" ht="12.75">
      <c r="D5" s="112" t="s">
        <v>129</v>
      </c>
      <c r="E5" s="138"/>
      <c r="F5" s="138"/>
      <c r="G5" s="138"/>
      <c r="H5" s="138"/>
      <c r="I5" s="138"/>
      <c r="J5" s="138"/>
      <c r="K5" s="138"/>
      <c r="L5" s="139"/>
    </row>
    <row r="6" spans="4:12" ht="12.75">
      <c r="D6" s="107" t="s">
        <v>154</v>
      </c>
      <c r="E6" s="108"/>
      <c r="F6" s="108"/>
      <c r="G6" s="108"/>
      <c r="H6" s="108"/>
      <c r="I6" s="108"/>
      <c r="J6" s="108"/>
      <c r="K6" s="108"/>
      <c r="L6" s="109"/>
    </row>
    <row r="7" spans="4:12" ht="12.75" customHeight="1">
      <c r="D7" s="110" t="s">
        <v>128</v>
      </c>
      <c r="E7" s="130" t="s">
        <v>140</v>
      </c>
      <c r="F7" s="131"/>
      <c r="G7" s="131"/>
      <c r="H7" s="131"/>
      <c r="I7" s="131"/>
      <c r="J7" s="131"/>
      <c r="K7" s="131"/>
      <c r="L7" s="132"/>
    </row>
    <row r="8" spans="4:12" ht="12.75" customHeight="1">
      <c r="D8" s="137"/>
      <c r="E8" s="128" t="s">
        <v>135</v>
      </c>
      <c r="F8" s="130" t="s">
        <v>137</v>
      </c>
      <c r="G8" s="131"/>
      <c r="H8" s="131"/>
      <c r="I8" s="131"/>
      <c r="J8" s="131"/>
      <c r="K8" s="131"/>
      <c r="L8" s="132"/>
    </row>
    <row r="9" spans="4:12" ht="12.75" customHeight="1">
      <c r="D9" s="137"/>
      <c r="E9" s="129"/>
      <c r="F9" s="130" t="s">
        <v>141</v>
      </c>
      <c r="G9" s="131"/>
      <c r="H9" s="131"/>
      <c r="I9" s="133"/>
      <c r="J9" s="131" t="s">
        <v>142</v>
      </c>
      <c r="K9" s="131"/>
      <c r="L9" s="132"/>
    </row>
    <row r="10" spans="4:12" ht="12.75" customHeight="1">
      <c r="D10" s="137"/>
      <c r="E10" s="129"/>
      <c r="F10" s="121" t="s">
        <v>143</v>
      </c>
      <c r="G10" s="130" t="s">
        <v>144</v>
      </c>
      <c r="H10" s="133"/>
      <c r="I10" s="121" t="s">
        <v>145</v>
      </c>
      <c r="J10" s="131" t="s">
        <v>146</v>
      </c>
      <c r="K10" s="133"/>
      <c r="L10" s="135" t="s">
        <v>147</v>
      </c>
    </row>
    <row r="11" spans="1:12" ht="13.5" thickBot="1">
      <c r="A11" s="1" t="s">
        <v>6</v>
      </c>
      <c r="B11" s="1" t="s">
        <v>1</v>
      </c>
      <c r="C11" s="1" t="s">
        <v>7</v>
      </c>
      <c r="D11" s="137"/>
      <c r="E11" s="129"/>
      <c r="F11" s="134"/>
      <c r="G11" s="16" t="s">
        <v>148</v>
      </c>
      <c r="H11" s="16" t="s">
        <v>149</v>
      </c>
      <c r="I11" s="134"/>
      <c r="J11" s="100" t="s">
        <v>148</v>
      </c>
      <c r="K11" s="16" t="s">
        <v>150</v>
      </c>
      <c r="L11" s="136"/>
    </row>
    <row r="12" spans="1:12" ht="12.75">
      <c r="A12" s="3" t="s">
        <v>31</v>
      </c>
      <c r="B12" s="4" t="s">
        <v>32</v>
      </c>
      <c r="C12" s="5" t="s">
        <v>33</v>
      </c>
      <c r="D12" s="13" t="s">
        <v>80</v>
      </c>
      <c r="E12" s="79">
        <v>1234</v>
      </c>
      <c r="F12" s="80">
        <v>101.06330000000001</v>
      </c>
      <c r="G12" s="81">
        <v>2688</v>
      </c>
      <c r="H12" s="81">
        <v>99</v>
      </c>
      <c r="I12" s="82">
        <v>1786</v>
      </c>
      <c r="J12" s="83">
        <v>144374</v>
      </c>
      <c r="K12" s="84">
        <v>10529</v>
      </c>
      <c r="L12" s="85">
        <v>55521</v>
      </c>
    </row>
    <row r="13" spans="1:12" ht="12.75">
      <c r="A13" s="6"/>
      <c r="B13" s="7"/>
      <c r="C13" s="5" t="s">
        <v>34</v>
      </c>
      <c r="D13" s="14" t="s">
        <v>81</v>
      </c>
      <c r="E13" s="69">
        <v>2822</v>
      </c>
      <c r="F13" s="70">
        <v>130.26845</v>
      </c>
      <c r="G13" s="71">
        <v>2743</v>
      </c>
      <c r="H13" s="71">
        <v>99</v>
      </c>
      <c r="I13" s="72">
        <v>3053</v>
      </c>
      <c r="J13" s="73">
        <v>155870</v>
      </c>
      <c r="K13" s="74">
        <v>11668</v>
      </c>
      <c r="L13" s="75">
        <v>108212</v>
      </c>
    </row>
    <row r="14" spans="1:12" ht="12.75">
      <c r="A14" s="6"/>
      <c r="B14" s="7"/>
      <c r="C14" s="5" t="s">
        <v>35</v>
      </c>
      <c r="D14" s="14" t="s">
        <v>82</v>
      </c>
      <c r="E14" s="69">
        <v>753</v>
      </c>
      <c r="F14" s="70">
        <v>15.8236</v>
      </c>
      <c r="G14" s="71">
        <v>63</v>
      </c>
      <c r="H14" s="71">
        <v>2</v>
      </c>
      <c r="I14" s="72">
        <v>652</v>
      </c>
      <c r="J14" s="73">
        <v>3016</v>
      </c>
      <c r="K14" s="74">
        <v>555</v>
      </c>
      <c r="L14" s="75">
        <v>20968</v>
      </c>
    </row>
    <row r="15" spans="1:12" ht="12.75">
      <c r="A15" s="6"/>
      <c r="B15" s="7"/>
      <c r="C15" s="5" t="s">
        <v>36</v>
      </c>
      <c r="D15" s="14" t="s">
        <v>83</v>
      </c>
      <c r="E15" s="69">
        <v>600</v>
      </c>
      <c r="F15" s="70">
        <v>30.199650000000002</v>
      </c>
      <c r="G15" s="71">
        <v>730</v>
      </c>
      <c r="H15" s="71">
        <v>45</v>
      </c>
      <c r="I15" s="72">
        <v>592</v>
      </c>
      <c r="J15" s="73">
        <v>41023</v>
      </c>
      <c r="K15" s="74">
        <v>4115</v>
      </c>
      <c r="L15" s="75">
        <v>15400</v>
      </c>
    </row>
    <row r="16" spans="1:12" ht="12.75" customHeight="1" thickBot="1">
      <c r="A16" s="6"/>
      <c r="B16" s="8" t="s">
        <v>37</v>
      </c>
      <c r="C16" s="8"/>
      <c r="D16" s="20" t="s">
        <v>32</v>
      </c>
      <c r="E16" s="86">
        <v>5409</v>
      </c>
      <c r="F16" s="87">
        <v>277.355</v>
      </c>
      <c r="G16" s="88">
        <v>6224</v>
      </c>
      <c r="H16" s="88">
        <v>245</v>
      </c>
      <c r="I16" s="89">
        <v>6083</v>
      </c>
      <c r="J16" s="90">
        <v>344283</v>
      </c>
      <c r="K16" s="91">
        <v>26867</v>
      </c>
      <c r="L16" s="92">
        <v>200101</v>
      </c>
    </row>
    <row r="17" spans="1:12" ht="12.75" customHeight="1">
      <c r="A17" s="9"/>
      <c r="B17" s="10"/>
      <c r="C17" s="10"/>
      <c r="D17" s="15"/>
      <c r="E17" s="69"/>
      <c r="F17" s="70"/>
      <c r="G17" s="71"/>
      <c r="H17" s="71"/>
      <c r="I17" s="72"/>
      <c r="J17" s="73"/>
      <c r="K17" s="74"/>
      <c r="L17" s="75"/>
    </row>
    <row r="18" spans="1:12" ht="12.75" customHeight="1" thickBot="1">
      <c r="A18" s="6"/>
      <c r="B18" s="8" t="s">
        <v>38</v>
      </c>
      <c r="C18" s="8"/>
      <c r="D18" s="21" t="s">
        <v>84</v>
      </c>
      <c r="E18" s="55">
        <v>8144</v>
      </c>
      <c r="F18" s="56">
        <v>861</v>
      </c>
      <c r="G18" s="57">
        <v>6864</v>
      </c>
      <c r="H18" s="57">
        <v>107</v>
      </c>
      <c r="I18" s="58">
        <v>20010</v>
      </c>
      <c r="J18" s="59">
        <v>76214</v>
      </c>
      <c r="K18" s="60">
        <v>1003</v>
      </c>
      <c r="L18" s="61">
        <v>131988</v>
      </c>
    </row>
    <row r="19" spans="1:12" ht="12.75" customHeight="1">
      <c r="A19" s="9"/>
      <c r="B19" s="10"/>
      <c r="C19" s="10"/>
      <c r="D19" s="15"/>
      <c r="E19" s="62"/>
      <c r="F19" s="63"/>
      <c r="G19" s="64"/>
      <c r="H19" s="64"/>
      <c r="I19" s="65"/>
      <c r="J19" s="66"/>
      <c r="K19" s="67"/>
      <c r="L19" s="68"/>
    </row>
    <row r="20" spans="1:12" ht="12.75" customHeight="1" thickBot="1">
      <c r="A20" s="6"/>
      <c r="B20" s="8" t="s">
        <v>41</v>
      </c>
      <c r="C20" s="8"/>
      <c r="D20" s="21" t="s">
        <v>40</v>
      </c>
      <c r="E20" s="55">
        <v>6930</v>
      </c>
      <c r="F20" s="56">
        <v>1108</v>
      </c>
      <c r="G20" s="57">
        <v>34768</v>
      </c>
      <c r="H20" s="57">
        <v>433</v>
      </c>
      <c r="I20" s="58">
        <v>74889</v>
      </c>
      <c r="J20" s="59">
        <v>40439</v>
      </c>
      <c r="K20" s="60">
        <v>300</v>
      </c>
      <c r="L20" s="61">
        <v>21385</v>
      </c>
    </row>
    <row r="21" spans="1:12" ht="5.25" customHeight="1">
      <c r="A21" s="9"/>
      <c r="B21" s="10"/>
      <c r="C21" s="10"/>
      <c r="D21" s="15"/>
      <c r="E21" s="62"/>
      <c r="F21" s="63"/>
      <c r="G21" s="64"/>
      <c r="H21" s="64"/>
      <c r="I21" s="65"/>
      <c r="J21" s="66"/>
      <c r="K21" s="67"/>
      <c r="L21" s="68"/>
    </row>
    <row r="22" spans="1:12" ht="12.75">
      <c r="A22" s="3" t="s">
        <v>24</v>
      </c>
      <c r="B22" s="4" t="s">
        <v>42</v>
      </c>
      <c r="C22" s="5" t="s">
        <v>31</v>
      </c>
      <c r="D22" s="14" t="s">
        <v>85</v>
      </c>
      <c r="E22" s="69">
        <v>665</v>
      </c>
      <c r="F22" s="70">
        <v>85</v>
      </c>
      <c r="G22" s="71">
        <v>711</v>
      </c>
      <c r="H22" s="71">
        <v>4</v>
      </c>
      <c r="I22" s="72">
        <v>1995</v>
      </c>
      <c r="J22" s="73">
        <v>5046</v>
      </c>
      <c r="K22" s="74">
        <v>111</v>
      </c>
      <c r="L22" s="75">
        <v>15288</v>
      </c>
    </row>
    <row r="23" spans="1:12" ht="12.75">
      <c r="A23" s="6"/>
      <c r="B23" s="7"/>
      <c r="C23" s="5" t="s">
        <v>43</v>
      </c>
      <c r="D23" s="14" t="s">
        <v>86</v>
      </c>
      <c r="E23" s="69">
        <v>1843</v>
      </c>
      <c r="F23" s="70">
        <v>60</v>
      </c>
      <c r="G23" s="71">
        <v>1133</v>
      </c>
      <c r="H23" s="71">
        <v>36</v>
      </c>
      <c r="I23" s="72">
        <v>1982</v>
      </c>
      <c r="J23" s="73">
        <v>9424</v>
      </c>
      <c r="K23" s="74">
        <v>1110</v>
      </c>
      <c r="L23" s="75">
        <v>15539</v>
      </c>
    </row>
    <row r="24" spans="1:12" ht="12.75">
      <c r="A24" s="6"/>
      <c r="B24" s="7"/>
      <c r="C24" s="5" t="s">
        <v>44</v>
      </c>
      <c r="D24" s="14" t="s">
        <v>87</v>
      </c>
      <c r="E24" s="69">
        <v>2028</v>
      </c>
      <c r="F24" s="70">
        <v>85</v>
      </c>
      <c r="G24" s="71">
        <v>863</v>
      </c>
      <c r="H24" s="71">
        <v>28</v>
      </c>
      <c r="I24" s="72">
        <v>2413</v>
      </c>
      <c r="J24" s="73">
        <v>7662</v>
      </c>
      <c r="K24" s="74">
        <v>554</v>
      </c>
      <c r="L24" s="75">
        <v>17563</v>
      </c>
    </row>
    <row r="25" spans="1:12" ht="12.75" customHeight="1" thickBot="1">
      <c r="A25" s="6"/>
      <c r="B25" s="8" t="s">
        <v>45</v>
      </c>
      <c r="C25" s="8"/>
      <c r="D25" s="21" t="s">
        <v>42</v>
      </c>
      <c r="E25" s="55">
        <v>4536</v>
      </c>
      <c r="F25" s="93">
        <v>230</v>
      </c>
      <c r="G25" s="58">
        <v>2707</v>
      </c>
      <c r="H25" s="58">
        <v>68</v>
      </c>
      <c r="I25" s="58">
        <v>6390</v>
      </c>
      <c r="J25" s="94">
        <v>22132</v>
      </c>
      <c r="K25" s="58">
        <v>1775</v>
      </c>
      <c r="L25" s="95">
        <v>48390</v>
      </c>
    </row>
    <row r="26" spans="1:12" ht="12.75" customHeight="1">
      <c r="A26" s="9"/>
      <c r="B26" s="10"/>
      <c r="C26" s="10"/>
      <c r="D26" s="15"/>
      <c r="E26" s="69"/>
      <c r="F26" s="70"/>
      <c r="G26" s="71"/>
      <c r="H26" s="71"/>
      <c r="I26" s="72"/>
      <c r="J26" s="73"/>
      <c r="K26" s="74"/>
      <c r="L26" s="75"/>
    </row>
    <row r="27" spans="1:12" ht="12.75" customHeight="1" thickBot="1">
      <c r="A27" s="6"/>
      <c r="B27" s="8" t="s">
        <v>48</v>
      </c>
      <c r="C27" s="8"/>
      <c r="D27" s="21" t="s">
        <v>47</v>
      </c>
      <c r="E27" s="55">
        <v>2046.72</v>
      </c>
      <c r="F27" s="56">
        <v>1111.16</v>
      </c>
      <c r="G27" s="57">
        <v>1862.18</v>
      </c>
      <c r="H27" s="57">
        <v>0</v>
      </c>
      <c r="I27" s="58">
        <v>3915.79</v>
      </c>
      <c r="J27" s="59">
        <v>21457.28</v>
      </c>
      <c r="K27" s="60">
        <v>0</v>
      </c>
      <c r="L27" s="61">
        <v>29273.09</v>
      </c>
    </row>
    <row r="28" spans="1:12" ht="5.25" customHeight="1">
      <c r="A28" s="9"/>
      <c r="B28" s="10"/>
      <c r="C28" s="10"/>
      <c r="D28" s="15"/>
      <c r="E28" s="69"/>
      <c r="F28" s="70"/>
      <c r="G28" s="71"/>
      <c r="H28" s="71"/>
      <c r="I28" s="72"/>
      <c r="J28" s="73"/>
      <c r="K28" s="74"/>
      <c r="L28" s="75"/>
    </row>
    <row r="29" spans="1:12" ht="12.75" customHeight="1" thickBot="1">
      <c r="A29" s="6"/>
      <c r="B29" s="8" t="s">
        <v>51</v>
      </c>
      <c r="C29" s="8"/>
      <c r="D29" s="21" t="s">
        <v>50</v>
      </c>
      <c r="E29" s="55">
        <v>444.66</v>
      </c>
      <c r="F29" s="56">
        <v>305.61</v>
      </c>
      <c r="G29" s="57">
        <v>97.42</v>
      </c>
      <c r="H29" s="57">
        <v>0</v>
      </c>
      <c r="I29" s="58">
        <v>1415.77</v>
      </c>
      <c r="J29" s="59">
        <v>1836.88</v>
      </c>
      <c r="K29" s="60">
        <v>0</v>
      </c>
      <c r="L29" s="61">
        <v>16948.86</v>
      </c>
    </row>
    <row r="30" spans="1:12" ht="12.75" customHeight="1">
      <c r="A30" s="9"/>
      <c r="B30" s="10"/>
      <c r="C30" s="10"/>
      <c r="D30" s="15"/>
      <c r="E30" s="69"/>
      <c r="F30" s="70"/>
      <c r="G30" s="71"/>
      <c r="H30" s="71"/>
      <c r="I30" s="72"/>
      <c r="J30" s="73"/>
      <c r="K30" s="74"/>
      <c r="L30" s="75"/>
    </row>
    <row r="31" spans="1:12" ht="12.75">
      <c r="A31" s="3" t="s">
        <v>8</v>
      </c>
      <c r="B31" s="4" t="s">
        <v>3</v>
      </c>
      <c r="C31" s="5" t="s">
        <v>9</v>
      </c>
      <c r="D31" s="14" t="s">
        <v>88</v>
      </c>
      <c r="E31" s="69">
        <v>1037.88</v>
      </c>
      <c r="F31" s="70">
        <v>0</v>
      </c>
      <c r="G31" s="71">
        <v>116.57</v>
      </c>
      <c r="H31" s="71">
        <v>0</v>
      </c>
      <c r="I31" s="72">
        <v>2335.73</v>
      </c>
      <c r="J31" s="73">
        <v>7784.41</v>
      </c>
      <c r="K31" s="74">
        <v>0</v>
      </c>
      <c r="L31" s="75">
        <v>28313.03</v>
      </c>
    </row>
    <row r="32" spans="1:12" ht="12.75">
      <c r="A32" s="6"/>
      <c r="B32" s="7"/>
      <c r="C32" s="5" t="s">
        <v>10</v>
      </c>
      <c r="D32" s="14" t="s">
        <v>89</v>
      </c>
      <c r="E32" s="69">
        <v>1313.53</v>
      </c>
      <c r="F32" s="70">
        <v>0</v>
      </c>
      <c r="G32" s="71">
        <v>24</v>
      </c>
      <c r="H32" s="71">
        <v>0</v>
      </c>
      <c r="I32" s="72">
        <v>798.09</v>
      </c>
      <c r="J32" s="73">
        <v>244</v>
      </c>
      <c r="K32" s="74">
        <v>0</v>
      </c>
      <c r="L32" s="75">
        <v>11289.43</v>
      </c>
    </row>
    <row r="33" spans="1:12" ht="12.75">
      <c r="A33" s="6"/>
      <c r="B33" s="7"/>
      <c r="C33" s="5" t="s">
        <v>11</v>
      </c>
      <c r="D33" s="14" t="s">
        <v>90</v>
      </c>
      <c r="E33" s="69">
        <v>584.04</v>
      </c>
      <c r="F33" s="70">
        <v>0</v>
      </c>
      <c r="G33" s="71">
        <v>77.35</v>
      </c>
      <c r="H33" s="71">
        <v>0</v>
      </c>
      <c r="I33" s="72">
        <v>657.4</v>
      </c>
      <c r="J33" s="73">
        <v>4771.5</v>
      </c>
      <c r="K33" s="74">
        <v>0</v>
      </c>
      <c r="L33" s="75">
        <v>4973.88</v>
      </c>
    </row>
    <row r="34" spans="1:12" ht="12.75" customHeight="1" thickBot="1">
      <c r="A34" s="6"/>
      <c r="B34" s="8" t="s">
        <v>20</v>
      </c>
      <c r="C34" s="8"/>
      <c r="D34" s="21" t="s">
        <v>3</v>
      </c>
      <c r="E34" s="55">
        <v>2935.45</v>
      </c>
      <c r="F34" s="56">
        <v>0</v>
      </c>
      <c r="G34" s="57">
        <v>217.92</v>
      </c>
      <c r="H34" s="57">
        <v>0</v>
      </c>
      <c r="I34" s="58">
        <v>3791.22</v>
      </c>
      <c r="J34" s="59">
        <v>12799.91</v>
      </c>
      <c r="K34" s="60">
        <v>0</v>
      </c>
      <c r="L34" s="61">
        <v>44576.34</v>
      </c>
    </row>
    <row r="35" spans="1:12" ht="5.25" customHeight="1">
      <c r="A35" s="9"/>
      <c r="B35" s="10"/>
      <c r="C35" s="10"/>
      <c r="D35" s="15"/>
      <c r="E35" s="69"/>
      <c r="F35" s="70"/>
      <c r="G35" s="71"/>
      <c r="H35" s="71"/>
      <c r="I35" s="72"/>
      <c r="J35" s="73"/>
      <c r="K35" s="74"/>
      <c r="L35" s="75"/>
    </row>
    <row r="36" spans="1:12" ht="12.75">
      <c r="A36" s="3" t="s">
        <v>52</v>
      </c>
      <c r="B36" s="4" t="s">
        <v>53</v>
      </c>
      <c r="C36" s="5" t="s">
        <v>52</v>
      </c>
      <c r="D36" s="14" t="s">
        <v>91</v>
      </c>
      <c r="E36" s="69">
        <v>1104.5</v>
      </c>
      <c r="F36" s="70">
        <v>118.05</v>
      </c>
      <c r="G36" s="71">
        <v>3876.05</v>
      </c>
      <c r="H36" s="71">
        <v>0</v>
      </c>
      <c r="I36" s="72">
        <v>2388.08</v>
      </c>
      <c r="J36" s="73">
        <v>18725.14</v>
      </c>
      <c r="K36" s="74">
        <v>4</v>
      </c>
      <c r="L36" s="75">
        <v>19959.14</v>
      </c>
    </row>
    <row r="37" spans="1:12" ht="12.75">
      <c r="A37" s="6"/>
      <c r="B37" s="7"/>
      <c r="C37" s="5" t="s">
        <v>54</v>
      </c>
      <c r="D37" s="14" t="s">
        <v>92</v>
      </c>
      <c r="E37" s="69">
        <v>1266.8</v>
      </c>
      <c r="F37" s="70">
        <v>251.56</v>
      </c>
      <c r="G37" s="71">
        <v>2122.1</v>
      </c>
      <c r="H37" s="71">
        <v>379.65</v>
      </c>
      <c r="I37" s="72">
        <v>2046.43</v>
      </c>
      <c r="J37" s="73">
        <v>25938.99</v>
      </c>
      <c r="K37" s="74">
        <v>690.65</v>
      </c>
      <c r="L37" s="75">
        <v>19512.13</v>
      </c>
    </row>
    <row r="38" spans="1:12" ht="12.75">
      <c r="A38" s="6"/>
      <c r="B38" s="7"/>
      <c r="C38" s="5" t="s">
        <v>55</v>
      </c>
      <c r="D38" s="14" t="s">
        <v>93</v>
      </c>
      <c r="E38" s="69">
        <v>833.95</v>
      </c>
      <c r="F38" s="70">
        <v>221.91</v>
      </c>
      <c r="G38" s="71">
        <v>896.12</v>
      </c>
      <c r="H38" s="71">
        <v>8.56</v>
      </c>
      <c r="I38" s="72">
        <v>3106.13</v>
      </c>
      <c r="J38" s="73">
        <v>20886.24</v>
      </c>
      <c r="K38" s="74">
        <v>453</v>
      </c>
      <c r="L38" s="75">
        <v>19072.88</v>
      </c>
    </row>
    <row r="39" spans="1:12" ht="12.75">
      <c r="A39" s="6"/>
      <c r="B39" s="7"/>
      <c r="C39" s="5" t="s">
        <v>56</v>
      </c>
      <c r="D39" s="14" t="s">
        <v>94</v>
      </c>
      <c r="E39" s="69">
        <v>246.48</v>
      </c>
      <c r="F39" s="70">
        <v>531.08</v>
      </c>
      <c r="G39" s="71">
        <v>60</v>
      </c>
      <c r="H39" s="71">
        <v>0</v>
      </c>
      <c r="I39" s="72">
        <v>314.86</v>
      </c>
      <c r="J39" s="73">
        <v>242.8</v>
      </c>
      <c r="K39" s="74">
        <v>0</v>
      </c>
      <c r="L39" s="75">
        <v>1118.34</v>
      </c>
    </row>
    <row r="40" spans="1:12" ht="12.75" customHeight="1" thickBot="1">
      <c r="A40" s="6"/>
      <c r="B40" s="8" t="s">
        <v>57</v>
      </c>
      <c r="C40" s="8"/>
      <c r="D40" s="21" t="s">
        <v>53</v>
      </c>
      <c r="E40" s="55">
        <v>3451.73</v>
      </c>
      <c r="F40" s="93">
        <v>1122.6</v>
      </c>
      <c r="G40" s="58">
        <v>6954.27</v>
      </c>
      <c r="H40" s="58">
        <v>388.21</v>
      </c>
      <c r="I40" s="58">
        <v>7855.5</v>
      </c>
      <c r="J40" s="94">
        <v>65793.17</v>
      </c>
      <c r="K40" s="58">
        <v>1147.65</v>
      </c>
      <c r="L40" s="95">
        <v>59662.49</v>
      </c>
    </row>
    <row r="41" spans="1:12" ht="12.75" customHeight="1">
      <c r="A41" s="9"/>
      <c r="B41" s="10"/>
      <c r="C41" s="10"/>
      <c r="D41" s="15"/>
      <c r="E41" s="69"/>
      <c r="F41" s="70"/>
      <c r="G41" s="71"/>
      <c r="H41" s="71"/>
      <c r="I41" s="72"/>
      <c r="J41" s="73"/>
      <c r="K41" s="74"/>
      <c r="L41" s="75"/>
    </row>
    <row r="42" spans="1:12" ht="12.75" customHeight="1" thickBot="1">
      <c r="A42" s="6"/>
      <c r="B42" s="8" t="s">
        <v>21</v>
      </c>
      <c r="C42" s="8"/>
      <c r="D42" s="21" t="s">
        <v>4</v>
      </c>
      <c r="E42" s="55">
        <v>404.12</v>
      </c>
      <c r="F42" s="56">
        <v>0</v>
      </c>
      <c r="G42" s="57">
        <v>733.14</v>
      </c>
      <c r="H42" s="57">
        <v>18</v>
      </c>
      <c r="I42" s="58">
        <v>161.43</v>
      </c>
      <c r="J42" s="59">
        <v>12399.71</v>
      </c>
      <c r="K42" s="60">
        <v>20.26</v>
      </c>
      <c r="L42" s="61">
        <v>2963.28</v>
      </c>
    </row>
    <row r="43" spans="1:12" ht="5.25" customHeight="1">
      <c r="A43" s="9"/>
      <c r="B43" s="10"/>
      <c r="C43" s="10"/>
      <c r="D43" s="15"/>
      <c r="E43" s="69"/>
      <c r="F43" s="70"/>
      <c r="G43" s="71"/>
      <c r="H43" s="71"/>
      <c r="I43" s="72"/>
      <c r="J43" s="73"/>
      <c r="K43" s="74"/>
      <c r="L43" s="75"/>
    </row>
    <row r="44" spans="1:12" ht="12.75">
      <c r="A44" s="3" t="s">
        <v>58</v>
      </c>
      <c r="B44" s="4" t="s">
        <v>59</v>
      </c>
      <c r="C44" s="5" t="s">
        <v>46</v>
      </c>
      <c r="D44" s="14" t="s">
        <v>95</v>
      </c>
      <c r="E44" s="69">
        <v>3918.75</v>
      </c>
      <c r="F44" s="70">
        <v>45.28</v>
      </c>
      <c r="G44" s="71">
        <v>770.12</v>
      </c>
      <c r="H44" s="71">
        <v>0</v>
      </c>
      <c r="I44" s="72">
        <v>8820.9</v>
      </c>
      <c r="J44" s="73">
        <v>12924.96</v>
      </c>
      <c r="K44" s="74">
        <v>100</v>
      </c>
      <c r="L44" s="75">
        <v>99877.97</v>
      </c>
    </row>
    <row r="45" spans="1:12" ht="12.75">
      <c r="A45" s="6"/>
      <c r="B45" s="7"/>
      <c r="C45" s="5" t="s">
        <v>12</v>
      </c>
      <c r="D45" s="14" t="s">
        <v>96</v>
      </c>
      <c r="E45" s="69">
        <v>1155.84</v>
      </c>
      <c r="F45" s="70">
        <v>478.48</v>
      </c>
      <c r="G45" s="71">
        <v>875.96</v>
      </c>
      <c r="H45" s="71">
        <v>64.06</v>
      </c>
      <c r="I45" s="72">
        <v>3392.92</v>
      </c>
      <c r="J45" s="73">
        <v>7793.69</v>
      </c>
      <c r="K45" s="74">
        <v>500.84</v>
      </c>
      <c r="L45" s="75">
        <v>31590.32</v>
      </c>
    </row>
    <row r="46" spans="1:12" ht="12.75">
      <c r="A46" s="6"/>
      <c r="B46" s="7"/>
      <c r="C46" s="5" t="s">
        <v>60</v>
      </c>
      <c r="D46" s="14" t="s">
        <v>97</v>
      </c>
      <c r="E46" s="69">
        <v>1615.87</v>
      </c>
      <c r="F46" s="70">
        <v>153.26</v>
      </c>
      <c r="G46" s="71">
        <v>1778.33</v>
      </c>
      <c r="H46" s="71">
        <v>396.78</v>
      </c>
      <c r="I46" s="72">
        <v>4407.71</v>
      </c>
      <c r="J46" s="73">
        <v>23411.13</v>
      </c>
      <c r="K46" s="74">
        <v>1893.21</v>
      </c>
      <c r="L46" s="75">
        <v>34743.75</v>
      </c>
    </row>
    <row r="47" spans="1:12" ht="12.75">
      <c r="A47" s="6"/>
      <c r="B47" s="7"/>
      <c r="C47" s="5" t="s">
        <v>61</v>
      </c>
      <c r="D47" s="14" t="s">
        <v>98</v>
      </c>
      <c r="E47" s="69">
        <v>1326.71</v>
      </c>
      <c r="F47" s="70">
        <v>369.58</v>
      </c>
      <c r="G47" s="71">
        <v>1684.84</v>
      </c>
      <c r="H47" s="71">
        <v>10.69</v>
      </c>
      <c r="I47" s="72">
        <v>1122.99</v>
      </c>
      <c r="J47" s="73">
        <v>15906.3</v>
      </c>
      <c r="K47" s="74">
        <v>65.19</v>
      </c>
      <c r="L47" s="75">
        <v>12307.87</v>
      </c>
    </row>
    <row r="48" spans="1:12" ht="12.75">
      <c r="A48" s="6"/>
      <c r="B48" s="7"/>
      <c r="C48" s="5" t="s">
        <v>62</v>
      </c>
      <c r="D48" s="14" t="s">
        <v>99</v>
      </c>
      <c r="E48" s="69">
        <v>16433.45</v>
      </c>
      <c r="F48" s="70">
        <v>174.26</v>
      </c>
      <c r="G48" s="71">
        <v>292.87</v>
      </c>
      <c r="H48" s="71">
        <v>0</v>
      </c>
      <c r="I48" s="72">
        <v>21087.65</v>
      </c>
      <c r="J48" s="73">
        <v>4624.71</v>
      </c>
      <c r="K48" s="74">
        <v>0</v>
      </c>
      <c r="L48" s="75">
        <v>249247.35</v>
      </c>
    </row>
    <row r="49" spans="1:12" ht="12.75">
      <c r="A49" s="6"/>
      <c r="B49" s="7"/>
      <c r="C49" s="5" t="s">
        <v>63</v>
      </c>
      <c r="D49" s="14" t="s">
        <v>100</v>
      </c>
      <c r="E49" s="69">
        <v>1909.25</v>
      </c>
      <c r="F49" s="70">
        <v>140.26</v>
      </c>
      <c r="G49" s="71">
        <v>452.09</v>
      </c>
      <c r="H49" s="71">
        <v>0</v>
      </c>
      <c r="I49" s="72">
        <v>4089.89</v>
      </c>
      <c r="J49" s="73">
        <v>8678.02</v>
      </c>
      <c r="K49" s="74">
        <v>0</v>
      </c>
      <c r="L49" s="75">
        <v>29953.31</v>
      </c>
    </row>
    <row r="50" spans="1:12" ht="12.75">
      <c r="A50" s="6"/>
      <c r="B50" s="7"/>
      <c r="C50" s="5" t="s">
        <v>64</v>
      </c>
      <c r="D50" s="14" t="s">
        <v>101</v>
      </c>
      <c r="E50" s="69">
        <v>325.56</v>
      </c>
      <c r="F50" s="70">
        <v>14.43</v>
      </c>
      <c r="G50" s="71">
        <v>12</v>
      </c>
      <c r="H50" s="71">
        <v>4</v>
      </c>
      <c r="I50" s="72">
        <v>674.13</v>
      </c>
      <c r="J50" s="73">
        <v>355</v>
      </c>
      <c r="K50" s="74">
        <v>91.59</v>
      </c>
      <c r="L50" s="75">
        <v>11192.66</v>
      </c>
    </row>
    <row r="51" spans="1:12" ht="12.75">
      <c r="A51" s="6"/>
      <c r="B51" s="7"/>
      <c r="C51" s="5" t="s">
        <v>65</v>
      </c>
      <c r="D51" s="14" t="s">
        <v>102</v>
      </c>
      <c r="E51" s="69">
        <v>449.27</v>
      </c>
      <c r="F51" s="70">
        <v>188.87</v>
      </c>
      <c r="G51" s="71">
        <v>430.48</v>
      </c>
      <c r="H51" s="71">
        <v>0</v>
      </c>
      <c r="I51" s="72">
        <v>756.93</v>
      </c>
      <c r="J51" s="73">
        <v>8109.83</v>
      </c>
      <c r="K51" s="74">
        <v>0</v>
      </c>
      <c r="L51" s="75">
        <v>6855.84</v>
      </c>
    </row>
    <row r="52" spans="1:12" ht="12.75">
      <c r="A52" s="6"/>
      <c r="B52" s="7"/>
      <c r="C52" s="5" t="s">
        <v>66</v>
      </c>
      <c r="D52" s="14" t="s">
        <v>103</v>
      </c>
      <c r="E52" s="69">
        <v>994.94</v>
      </c>
      <c r="F52" s="70">
        <v>82.62</v>
      </c>
      <c r="G52" s="71">
        <v>705.06</v>
      </c>
      <c r="H52" s="71">
        <v>0</v>
      </c>
      <c r="I52" s="72">
        <v>1073.42</v>
      </c>
      <c r="J52" s="73">
        <v>12518.36</v>
      </c>
      <c r="K52" s="74">
        <v>52.58</v>
      </c>
      <c r="L52" s="75">
        <v>30864.56</v>
      </c>
    </row>
    <row r="53" spans="1:12" ht="12.75" customHeight="1" thickBot="1">
      <c r="A53" s="6"/>
      <c r="B53" s="8" t="s">
        <v>67</v>
      </c>
      <c r="C53" s="8"/>
      <c r="D53" s="21" t="s">
        <v>104</v>
      </c>
      <c r="E53" s="55">
        <v>28129.64</v>
      </c>
      <c r="F53" s="56">
        <v>1647.04</v>
      </c>
      <c r="G53" s="57">
        <v>7001.75</v>
      </c>
      <c r="H53" s="57">
        <v>475.53</v>
      </c>
      <c r="I53" s="58">
        <v>45426.54</v>
      </c>
      <c r="J53" s="59">
        <v>94322</v>
      </c>
      <c r="K53" s="60">
        <v>2703.41</v>
      </c>
      <c r="L53" s="61">
        <v>506633.63</v>
      </c>
    </row>
    <row r="54" spans="1:12" ht="5.25" customHeight="1">
      <c r="A54" s="9"/>
      <c r="B54" s="10"/>
      <c r="C54" s="10"/>
      <c r="D54" s="15"/>
      <c r="E54" s="69"/>
      <c r="F54" s="70"/>
      <c r="G54" s="71"/>
      <c r="H54" s="71"/>
      <c r="I54" s="72"/>
      <c r="J54" s="73"/>
      <c r="K54" s="74"/>
      <c r="L54" s="75"/>
    </row>
    <row r="55" spans="1:12" ht="12.75" customHeight="1" thickBot="1">
      <c r="A55" s="6"/>
      <c r="B55" s="8" t="s">
        <v>69</v>
      </c>
      <c r="C55" s="8"/>
      <c r="D55" s="21" t="s">
        <v>68</v>
      </c>
      <c r="E55" s="55">
        <v>3380.57</v>
      </c>
      <c r="F55" s="56">
        <v>291.65</v>
      </c>
      <c r="G55" s="57">
        <v>403.82</v>
      </c>
      <c r="H55" s="57">
        <v>4</v>
      </c>
      <c r="I55" s="58">
        <v>3164.84</v>
      </c>
      <c r="J55" s="59">
        <v>7357.47</v>
      </c>
      <c r="K55" s="60">
        <v>62.41</v>
      </c>
      <c r="L55" s="61">
        <v>47849.23</v>
      </c>
    </row>
    <row r="56" spans="1:12" ht="5.25" customHeight="1">
      <c r="A56" s="9"/>
      <c r="B56" s="10"/>
      <c r="C56" s="10"/>
      <c r="D56" s="15"/>
      <c r="E56" s="69"/>
      <c r="F56" s="70"/>
      <c r="G56" s="71"/>
      <c r="H56" s="71"/>
      <c r="I56" s="72"/>
      <c r="J56" s="73"/>
      <c r="K56" s="74"/>
      <c r="L56" s="75"/>
    </row>
    <row r="57" spans="1:12" ht="12.75">
      <c r="A57" s="3" t="s">
        <v>13</v>
      </c>
      <c r="B57" s="4" t="s">
        <v>5</v>
      </c>
      <c r="C57" s="5" t="s">
        <v>14</v>
      </c>
      <c r="D57" s="14" t="s">
        <v>105</v>
      </c>
      <c r="E57" s="69">
        <v>567.68</v>
      </c>
      <c r="F57" s="70">
        <v>18.08</v>
      </c>
      <c r="G57" s="71">
        <v>70</v>
      </c>
      <c r="H57" s="71">
        <v>0</v>
      </c>
      <c r="I57" s="72">
        <v>315.07</v>
      </c>
      <c r="J57" s="73">
        <v>1504</v>
      </c>
      <c r="K57" s="74">
        <v>0</v>
      </c>
      <c r="L57" s="75">
        <v>1930.98</v>
      </c>
    </row>
    <row r="58" spans="1:12" ht="12.75">
      <c r="A58" s="6"/>
      <c r="B58" s="7"/>
      <c r="C58" s="5" t="s">
        <v>15</v>
      </c>
      <c r="D58" s="14" t="s">
        <v>106</v>
      </c>
      <c r="E58" s="69">
        <v>1969.29</v>
      </c>
      <c r="F58" s="70">
        <v>122.16</v>
      </c>
      <c r="G58" s="71">
        <v>451.32</v>
      </c>
      <c r="H58" s="71">
        <v>0</v>
      </c>
      <c r="I58" s="72">
        <v>2575.41</v>
      </c>
      <c r="J58" s="73">
        <v>3207.85</v>
      </c>
      <c r="K58" s="74">
        <v>0</v>
      </c>
      <c r="L58" s="75">
        <v>48138.33</v>
      </c>
    </row>
    <row r="59" spans="1:12" ht="12.75">
      <c r="A59" s="6"/>
      <c r="B59" s="7"/>
      <c r="C59" s="5" t="s">
        <v>16</v>
      </c>
      <c r="D59" s="14" t="s">
        <v>107</v>
      </c>
      <c r="E59" s="69">
        <v>105.03</v>
      </c>
      <c r="F59" s="70">
        <v>0</v>
      </c>
      <c r="G59" s="71">
        <v>0</v>
      </c>
      <c r="H59" s="71">
        <v>0</v>
      </c>
      <c r="I59" s="72">
        <v>120.33</v>
      </c>
      <c r="J59" s="73">
        <v>62</v>
      </c>
      <c r="K59" s="74">
        <v>0</v>
      </c>
      <c r="L59" s="75">
        <v>2596.07</v>
      </c>
    </row>
    <row r="60" spans="1:12" ht="12.75">
      <c r="A60" s="6"/>
      <c r="B60" s="7"/>
      <c r="C60" s="5" t="s">
        <v>23</v>
      </c>
      <c r="D60" s="14" t="s">
        <v>108</v>
      </c>
      <c r="E60" s="69">
        <v>732.27</v>
      </c>
      <c r="F60" s="70">
        <v>0</v>
      </c>
      <c r="G60" s="71">
        <v>24</v>
      </c>
      <c r="H60" s="71">
        <v>0</v>
      </c>
      <c r="I60" s="72">
        <v>491.09</v>
      </c>
      <c r="J60" s="73">
        <v>265</v>
      </c>
      <c r="K60" s="74">
        <v>0</v>
      </c>
      <c r="L60" s="75">
        <v>5568.2</v>
      </c>
    </row>
    <row r="61" spans="1:12" ht="12.75">
      <c r="A61" s="6"/>
      <c r="B61" s="7"/>
      <c r="C61" s="5" t="s">
        <v>17</v>
      </c>
      <c r="D61" s="14" t="s">
        <v>109</v>
      </c>
      <c r="E61" s="69">
        <v>3606.73</v>
      </c>
      <c r="F61" s="70">
        <v>2316.54</v>
      </c>
      <c r="G61" s="71">
        <v>3625.05</v>
      </c>
      <c r="H61" s="71">
        <v>0</v>
      </c>
      <c r="I61" s="72">
        <v>8832.88</v>
      </c>
      <c r="J61" s="73">
        <v>25016.54</v>
      </c>
      <c r="K61" s="74">
        <v>0</v>
      </c>
      <c r="L61" s="75">
        <v>51514.14</v>
      </c>
    </row>
    <row r="62" spans="1:12" ht="12.75" customHeight="1" thickBot="1">
      <c r="A62" s="6"/>
      <c r="B62" s="8" t="s">
        <v>22</v>
      </c>
      <c r="C62" s="8"/>
      <c r="D62" s="21" t="s">
        <v>5</v>
      </c>
      <c r="E62" s="55">
        <v>6981</v>
      </c>
      <c r="F62" s="56">
        <v>2456.78</v>
      </c>
      <c r="G62" s="57">
        <v>4170.37</v>
      </c>
      <c r="H62" s="57">
        <v>0</v>
      </c>
      <c r="I62" s="58">
        <v>12334.78</v>
      </c>
      <c r="J62" s="59">
        <v>30055.39</v>
      </c>
      <c r="K62" s="60">
        <v>0</v>
      </c>
      <c r="L62" s="61">
        <v>109747.72</v>
      </c>
    </row>
    <row r="63" spans="1:12" ht="12.75" customHeight="1">
      <c r="A63" s="9"/>
      <c r="B63" s="10"/>
      <c r="C63" s="10"/>
      <c r="D63" s="15"/>
      <c r="E63" s="69"/>
      <c r="F63" s="70"/>
      <c r="G63" s="71"/>
      <c r="H63" s="71"/>
      <c r="I63" s="72"/>
      <c r="J63" s="73"/>
      <c r="K63" s="74"/>
      <c r="L63" s="75"/>
    </row>
    <row r="64" spans="1:12" ht="12.75">
      <c r="A64" s="3" t="s">
        <v>15</v>
      </c>
      <c r="B64" s="4" t="s">
        <v>70</v>
      </c>
      <c r="C64" s="5" t="s">
        <v>39</v>
      </c>
      <c r="D64" s="14" t="s">
        <v>110</v>
      </c>
      <c r="E64" s="69">
        <v>426</v>
      </c>
      <c r="F64" s="70">
        <v>4</v>
      </c>
      <c r="G64" s="71">
        <v>268</v>
      </c>
      <c r="H64" s="71">
        <v>1</v>
      </c>
      <c r="I64" s="72">
        <v>169</v>
      </c>
      <c r="J64" s="73">
        <v>838</v>
      </c>
      <c r="K64" s="74">
        <v>8</v>
      </c>
      <c r="L64" s="75">
        <v>789</v>
      </c>
    </row>
    <row r="65" spans="1:12" ht="12.75">
      <c r="A65" s="6"/>
      <c r="B65" s="7"/>
      <c r="C65" s="5" t="s">
        <v>13</v>
      </c>
      <c r="D65" s="14" t="s">
        <v>111</v>
      </c>
      <c r="E65" s="69">
        <v>1862</v>
      </c>
      <c r="F65" s="70">
        <v>3</v>
      </c>
      <c r="G65" s="71">
        <v>129</v>
      </c>
      <c r="H65" s="71">
        <v>0</v>
      </c>
      <c r="I65" s="72">
        <v>1236</v>
      </c>
      <c r="J65" s="73">
        <v>255</v>
      </c>
      <c r="K65" s="74">
        <v>20</v>
      </c>
      <c r="L65" s="75">
        <v>9332</v>
      </c>
    </row>
    <row r="66" spans="1:12" ht="12.75">
      <c r="A66" s="6"/>
      <c r="B66" s="7"/>
      <c r="C66" s="5" t="s">
        <v>71</v>
      </c>
      <c r="D66" s="14" t="s">
        <v>112</v>
      </c>
      <c r="E66" s="69">
        <v>1205</v>
      </c>
      <c r="F66" s="70">
        <v>33</v>
      </c>
      <c r="G66" s="71">
        <v>1259</v>
      </c>
      <c r="H66" s="71">
        <v>19</v>
      </c>
      <c r="I66" s="72">
        <v>312</v>
      </c>
      <c r="J66" s="73">
        <v>2791</v>
      </c>
      <c r="K66" s="74">
        <v>65</v>
      </c>
      <c r="L66" s="75">
        <v>3455</v>
      </c>
    </row>
    <row r="67" spans="1:12" ht="12" customHeight="1" thickBot="1">
      <c r="A67" s="6"/>
      <c r="B67" s="8" t="s">
        <v>72</v>
      </c>
      <c r="C67" s="8"/>
      <c r="D67" s="21" t="s">
        <v>113</v>
      </c>
      <c r="E67" s="55">
        <v>3493</v>
      </c>
      <c r="F67" s="93">
        <v>40</v>
      </c>
      <c r="G67" s="58">
        <v>1656</v>
      </c>
      <c r="H67" s="58">
        <v>20</v>
      </c>
      <c r="I67" s="58">
        <v>1717</v>
      </c>
      <c r="J67" s="94">
        <v>3884</v>
      </c>
      <c r="K67" s="58">
        <v>93</v>
      </c>
      <c r="L67" s="95">
        <v>13576</v>
      </c>
    </row>
    <row r="68" spans="1:12" ht="12.75" customHeight="1">
      <c r="A68" s="9"/>
      <c r="B68" s="10"/>
      <c r="C68" s="10"/>
      <c r="D68" s="15"/>
      <c r="E68" s="69"/>
      <c r="F68" s="70"/>
      <c r="G68" s="71"/>
      <c r="H68" s="71"/>
      <c r="I68" s="72"/>
      <c r="J68" s="73"/>
      <c r="K68" s="74"/>
      <c r="L68" s="75"/>
    </row>
    <row r="69" spans="1:12" ht="12.75" customHeight="1" thickBot="1">
      <c r="A69" s="6"/>
      <c r="B69" s="8" t="s">
        <v>73</v>
      </c>
      <c r="C69" s="8"/>
      <c r="D69" s="21" t="s">
        <v>114</v>
      </c>
      <c r="E69" s="55">
        <v>155.8</v>
      </c>
      <c r="F69" s="56">
        <v>0</v>
      </c>
      <c r="G69" s="57">
        <v>1184.26</v>
      </c>
      <c r="H69" s="57">
        <v>0</v>
      </c>
      <c r="I69" s="58">
        <v>32</v>
      </c>
      <c r="J69" s="59">
        <v>6638.19</v>
      </c>
      <c r="K69" s="60">
        <v>0</v>
      </c>
      <c r="L69" s="61">
        <v>467.19</v>
      </c>
    </row>
    <row r="70" spans="1:12" ht="12.75" customHeight="1">
      <c r="A70" s="9"/>
      <c r="B70" s="10"/>
      <c r="C70" s="10"/>
      <c r="D70" s="15"/>
      <c r="E70" s="69"/>
      <c r="F70" s="70"/>
      <c r="G70" s="71"/>
      <c r="H70" s="71"/>
      <c r="I70" s="72"/>
      <c r="J70" s="73"/>
      <c r="K70" s="74"/>
      <c r="L70" s="75"/>
    </row>
    <row r="71" spans="1:12" ht="12.75">
      <c r="A71" s="3" t="s">
        <v>33</v>
      </c>
      <c r="B71" s="4" t="s">
        <v>74</v>
      </c>
      <c r="C71" s="5" t="s">
        <v>49</v>
      </c>
      <c r="D71" s="14" t="s">
        <v>115</v>
      </c>
      <c r="E71" s="69">
        <v>11623</v>
      </c>
      <c r="F71" s="70">
        <v>985</v>
      </c>
      <c r="G71" s="71">
        <v>335</v>
      </c>
      <c r="H71" s="71">
        <v>0</v>
      </c>
      <c r="I71" s="72">
        <v>21562</v>
      </c>
      <c r="J71" s="73">
        <v>1838</v>
      </c>
      <c r="K71" s="74">
        <v>0</v>
      </c>
      <c r="L71" s="75">
        <v>154789</v>
      </c>
    </row>
    <row r="72" spans="1:12" ht="12.75">
      <c r="A72" s="6"/>
      <c r="B72" s="7"/>
      <c r="C72" s="5" t="s">
        <v>58</v>
      </c>
      <c r="D72" s="14" t="s">
        <v>116</v>
      </c>
      <c r="E72" s="69">
        <v>18254</v>
      </c>
      <c r="F72" s="70">
        <v>1218</v>
      </c>
      <c r="G72" s="71">
        <v>401</v>
      </c>
      <c r="H72" s="71">
        <v>0</v>
      </c>
      <c r="I72" s="72">
        <v>35941</v>
      </c>
      <c r="J72" s="73">
        <v>2120</v>
      </c>
      <c r="K72" s="74">
        <v>0</v>
      </c>
      <c r="L72" s="75">
        <v>255810</v>
      </c>
    </row>
    <row r="73" spans="1:12" ht="12.75" customHeight="1" thickBot="1">
      <c r="A73" s="6"/>
      <c r="B73" s="8" t="s">
        <v>75</v>
      </c>
      <c r="C73" s="8"/>
      <c r="D73" s="21" t="s">
        <v>74</v>
      </c>
      <c r="E73" s="55">
        <v>29877</v>
      </c>
      <c r="F73" s="56">
        <v>2203</v>
      </c>
      <c r="G73" s="57">
        <v>736</v>
      </c>
      <c r="H73" s="57">
        <v>0</v>
      </c>
      <c r="I73" s="58">
        <v>57503</v>
      </c>
      <c r="J73" s="59">
        <v>3958</v>
      </c>
      <c r="K73" s="60">
        <v>0</v>
      </c>
      <c r="L73" s="61">
        <v>410599</v>
      </c>
    </row>
    <row r="74" spans="1:12" ht="12.75" customHeight="1">
      <c r="A74" s="9"/>
      <c r="B74" s="10"/>
      <c r="C74" s="10"/>
      <c r="D74" s="15"/>
      <c r="E74" s="69"/>
      <c r="F74" s="70"/>
      <c r="G74" s="71"/>
      <c r="H74" s="71"/>
      <c r="I74" s="72"/>
      <c r="J74" s="73"/>
      <c r="K74" s="74"/>
      <c r="L74" s="75"/>
    </row>
    <row r="75" spans="1:12" ht="12.75">
      <c r="A75" s="3" t="s">
        <v>16</v>
      </c>
      <c r="B75" s="4" t="s">
        <v>2</v>
      </c>
      <c r="C75" s="5" t="s">
        <v>24</v>
      </c>
      <c r="D75" s="14" t="s">
        <v>117</v>
      </c>
      <c r="E75" s="69">
        <v>11.86</v>
      </c>
      <c r="F75" s="70">
        <v>0</v>
      </c>
      <c r="G75" s="71">
        <v>0</v>
      </c>
      <c r="H75" s="71">
        <v>0</v>
      </c>
      <c r="I75" s="72">
        <v>0</v>
      </c>
      <c r="J75" s="73">
        <v>408</v>
      </c>
      <c r="K75" s="74">
        <v>0</v>
      </c>
      <c r="L75" s="75">
        <v>168.2</v>
      </c>
    </row>
    <row r="76" spans="1:12" ht="12.75">
      <c r="A76" s="6"/>
      <c r="B76" s="7"/>
      <c r="C76" s="5" t="s">
        <v>25</v>
      </c>
      <c r="D76" s="14" t="s">
        <v>118</v>
      </c>
      <c r="E76" s="69">
        <v>6068.94</v>
      </c>
      <c r="F76" s="70">
        <v>1998.36</v>
      </c>
      <c r="G76" s="71">
        <v>575.57</v>
      </c>
      <c r="H76" s="71">
        <v>133.88</v>
      </c>
      <c r="I76" s="72">
        <v>8151.21</v>
      </c>
      <c r="J76" s="73">
        <v>11072.17</v>
      </c>
      <c r="K76" s="74">
        <v>0</v>
      </c>
      <c r="L76" s="75">
        <v>92836.71</v>
      </c>
    </row>
    <row r="77" spans="1:12" ht="12.75">
      <c r="A77" s="6"/>
      <c r="B77" s="7"/>
      <c r="C77" s="5" t="s">
        <v>26</v>
      </c>
      <c r="D77" s="14" t="s">
        <v>119</v>
      </c>
      <c r="E77" s="69">
        <v>3197.94</v>
      </c>
      <c r="F77" s="70">
        <v>0</v>
      </c>
      <c r="G77" s="71">
        <v>3015.7</v>
      </c>
      <c r="H77" s="71">
        <v>0</v>
      </c>
      <c r="I77" s="72">
        <v>2957.48</v>
      </c>
      <c r="J77" s="73">
        <v>32991.51</v>
      </c>
      <c r="K77" s="74">
        <v>0</v>
      </c>
      <c r="L77" s="75">
        <v>53410.3</v>
      </c>
    </row>
    <row r="78" spans="1:12" ht="12.75">
      <c r="A78" s="6"/>
      <c r="B78" s="7"/>
      <c r="C78" s="5" t="s">
        <v>27</v>
      </c>
      <c r="D78" s="14" t="s">
        <v>120</v>
      </c>
      <c r="E78" s="69">
        <v>372.59</v>
      </c>
      <c r="F78" s="70">
        <v>34</v>
      </c>
      <c r="G78" s="71">
        <v>264.83</v>
      </c>
      <c r="H78" s="71">
        <v>0</v>
      </c>
      <c r="I78" s="72">
        <v>561.16</v>
      </c>
      <c r="J78" s="73">
        <v>4681.98</v>
      </c>
      <c r="K78" s="74">
        <v>0</v>
      </c>
      <c r="L78" s="75">
        <v>4789.98</v>
      </c>
    </row>
    <row r="79" spans="1:12" ht="12.75">
      <c r="A79" s="6"/>
      <c r="B79" s="7"/>
      <c r="C79" s="5" t="s">
        <v>28</v>
      </c>
      <c r="D79" s="14" t="s">
        <v>121</v>
      </c>
      <c r="E79" s="69">
        <v>3333.72</v>
      </c>
      <c r="F79" s="70">
        <v>14</v>
      </c>
      <c r="G79" s="71">
        <v>0</v>
      </c>
      <c r="H79" s="71">
        <v>0</v>
      </c>
      <c r="I79" s="72">
        <v>2530.84</v>
      </c>
      <c r="J79" s="73">
        <v>0</v>
      </c>
      <c r="K79" s="74">
        <v>0</v>
      </c>
      <c r="L79" s="75">
        <v>46420.6</v>
      </c>
    </row>
    <row r="80" spans="1:12" ht="12.75">
      <c r="A80" s="6"/>
      <c r="B80" s="7"/>
      <c r="C80" s="5" t="s">
        <v>29</v>
      </c>
      <c r="D80" s="14" t="s">
        <v>122</v>
      </c>
      <c r="E80" s="69">
        <v>1238.82</v>
      </c>
      <c r="F80" s="70">
        <v>0</v>
      </c>
      <c r="G80" s="71">
        <v>874.83</v>
      </c>
      <c r="H80" s="71">
        <v>0</v>
      </c>
      <c r="I80" s="72">
        <v>2466.91</v>
      </c>
      <c r="J80" s="73">
        <v>5112.87</v>
      </c>
      <c r="K80" s="74">
        <v>0</v>
      </c>
      <c r="L80" s="75">
        <v>17905.65</v>
      </c>
    </row>
    <row r="81" spans="1:12" ht="12.75">
      <c r="A81" s="6"/>
      <c r="B81" s="7"/>
      <c r="C81" s="5" t="s">
        <v>18</v>
      </c>
      <c r="D81" s="14" t="s">
        <v>123</v>
      </c>
      <c r="E81" s="69">
        <v>445.64</v>
      </c>
      <c r="F81" s="70">
        <v>0</v>
      </c>
      <c r="G81" s="71">
        <v>124.13</v>
      </c>
      <c r="H81" s="71">
        <v>0</v>
      </c>
      <c r="I81" s="72">
        <v>1053.45</v>
      </c>
      <c r="J81" s="73">
        <v>1447.87</v>
      </c>
      <c r="K81" s="74">
        <v>0</v>
      </c>
      <c r="L81" s="75">
        <v>5786.13</v>
      </c>
    </row>
    <row r="82" spans="1:12" ht="12.75">
      <c r="A82" s="6"/>
      <c r="B82" s="7"/>
      <c r="C82" s="5" t="s">
        <v>30</v>
      </c>
      <c r="D82" s="14" t="s">
        <v>124</v>
      </c>
      <c r="E82" s="69">
        <v>8332.37</v>
      </c>
      <c r="F82" s="70">
        <v>117</v>
      </c>
      <c r="G82" s="71">
        <v>1006.65</v>
      </c>
      <c r="H82" s="71">
        <v>0</v>
      </c>
      <c r="I82" s="72">
        <v>2371.82</v>
      </c>
      <c r="J82" s="73">
        <v>6901.65</v>
      </c>
      <c r="K82" s="74">
        <v>0</v>
      </c>
      <c r="L82" s="75">
        <v>53567.02</v>
      </c>
    </row>
    <row r="83" spans="1:12" ht="13.5" thickBot="1">
      <c r="A83" s="6"/>
      <c r="B83" s="8" t="s">
        <v>19</v>
      </c>
      <c r="C83" s="8"/>
      <c r="D83" s="21" t="s">
        <v>2</v>
      </c>
      <c r="E83" s="55">
        <v>23001.88</v>
      </c>
      <c r="F83" s="93">
        <v>2163.36</v>
      </c>
      <c r="G83" s="58">
        <v>5861.71</v>
      </c>
      <c r="H83" s="58">
        <v>133.88</v>
      </c>
      <c r="I83" s="58">
        <v>20092.87</v>
      </c>
      <c r="J83" s="94">
        <v>62616.05</v>
      </c>
      <c r="K83" s="58">
        <v>0</v>
      </c>
      <c r="L83" s="95">
        <v>274884.59</v>
      </c>
    </row>
    <row r="84" spans="1:12" ht="12.75" customHeight="1">
      <c r="A84" s="9"/>
      <c r="B84" s="10"/>
      <c r="C84" s="10"/>
      <c r="D84" s="15"/>
      <c r="E84" s="69"/>
      <c r="F84" s="70"/>
      <c r="G84" s="71"/>
      <c r="H84" s="71"/>
      <c r="I84" s="72"/>
      <c r="J84" s="73"/>
      <c r="K84" s="74"/>
      <c r="L84" s="75"/>
    </row>
    <row r="85" spans="1:12" ht="12.75">
      <c r="A85" s="3" t="s">
        <v>54</v>
      </c>
      <c r="B85" s="4" t="s">
        <v>76</v>
      </c>
      <c r="C85" s="5" t="s">
        <v>77</v>
      </c>
      <c r="D85" s="14" t="s">
        <v>125</v>
      </c>
      <c r="E85" s="69">
        <v>147.13</v>
      </c>
      <c r="F85" s="70">
        <v>0</v>
      </c>
      <c r="G85" s="71">
        <v>0</v>
      </c>
      <c r="H85" s="71">
        <v>4.14</v>
      </c>
      <c r="I85" s="72">
        <v>0</v>
      </c>
      <c r="J85" s="73">
        <v>3587.16</v>
      </c>
      <c r="K85" s="74">
        <v>1676.79</v>
      </c>
      <c r="L85" s="75">
        <v>239.77</v>
      </c>
    </row>
    <row r="86" spans="1:12" ht="12.75">
      <c r="A86" s="6"/>
      <c r="B86" s="7"/>
      <c r="C86" s="5" t="s">
        <v>78</v>
      </c>
      <c r="D86" s="14" t="s">
        <v>126</v>
      </c>
      <c r="E86" s="69">
        <v>250.18</v>
      </c>
      <c r="F86" s="70">
        <v>58.37</v>
      </c>
      <c r="G86" s="71">
        <v>19.44</v>
      </c>
      <c r="H86" s="71">
        <v>54.85</v>
      </c>
      <c r="I86" s="72">
        <v>161.51</v>
      </c>
      <c r="J86" s="73">
        <v>1026.68</v>
      </c>
      <c r="K86" s="74">
        <v>242.45</v>
      </c>
      <c r="L86" s="75">
        <v>1256.76</v>
      </c>
    </row>
    <row r="87" spans="1:12" ht="13.5" thickBot="1">
      <c r="A87" s="6"/>
      <c r="B87" s="8" t="s">
        <v>79</v>
      </c>
      <c r="C87" s="8"/>
      <c r="D87" s="21" t="s">
        <v>76</v>
      </c>
      <c r="E87" s="55">
        <v>397.31</v>
      </c>
      <c r="F87" s="93">
        <v>58.37</v>
      </c>
      <c r="G87" s="58">
        <v>19.44</v>
      </c>
      <c r="H87" s="58">
        <v>58.99</v>
      </c>
      <c r="I87" s="58">
        <v>161.51</v>
      </c>
      <c r="J87" s="94">
        <v>4613.84</v>
      </c>
      <c r="K87" s="58">
        <v>1919.24</v>
      </c>
      <c r="L87" s="95">
        <v>1496.53</v>
      </c>
    </row>
    <row r="88" spans="1:12" ht="12.75" customHeight="1" thickBot="1">
      <c r="A88" s="9"/>
      <c r="B88" s="10"/>
      <c r="C88" s="10"/>
      <c r="D88" s="15"/>
      <c r="E88" s="69"/>
      <c r="F88" s="70"/>
      <c r="G88" s="71"/>
      <c r="H88" s="71"/>
      <c r="I88" s="72"/>
      <c r="J88" s="73"/>
      <c r="K88" s="74"/>
      <c r="L88" s="75"/>
    </row>
    <row r="89" spans="1:12" ht="14.25" thickBot="1" thickTop="1">
      <c r="A89" s="11" t="s">
        <v>0</v>
      </c>
      <c r="B89" s="12"/>
      <c r="C89" s="12"/>
      <c r="D89" s="18" t="s">
        <v>127</v>
      </c>
      <c r="E89" s="19">
        <f>E16+E18+E20+E25+E27+E29+E34+E40+E42+E53+E55+E62+E67+E69+E73+E83+E87</f>
        <v>129717.88000000002</v>
      </c>
      <c r="F89" s="19">
        <f aca="true" t="shared" si="0" ref="F89:L89">F16+F18+F20+F25+F27+F29+F34+F40+F42+F53+F55+F62+F67+F69+F73+F83+F87</f>
        <v>13875.925000000001</v>
      </c>
      <c r="G89" s="19">
        <f t="shared" si="0"/>
        <v>81461.28</v>
      </c>
      <c r="H89" s="19">
        <f t="shared" si="0"/>
        <v>1951.61</v>
      </c>
      <c r="I89" s="19">
        <f t="shared" si="0"/>
        <v>264944.25</v>
      </c>
      <c r="J89" s="19">
        <f t="shared" si="0"/>
        <v>810799.8899999999</v>
      </c>
      <c r="K89" s="19">
        <f t="shared" si="0"/>
        <v>35890.97</v>
      </c>
      <c r="L89" s="19">
        <f t="shared" si="0"/>
        <v>1920541.95</v>
      </c>
    </row>
    <row r="90" spans="5:12" ht="13.5" thickTop="1">
      <c r="E90" s="17"/>
      <c r="F90" s="17"/>
      <c r="G90" s="17"/>
      <c r="H90" s="17"/>
      <c r="I90" s="17"/>
      <c r="J90" s="17"/>
      <c r="K90" s="17"/>
      <c r="L90" s="17"/>
    </row>
    <row r="91" spans="4:10" ht="13.5">
      <c r="D91" s="76"/>
      <c r="E91" s="77"/>
      <c r="F91" s="17"/>
      <c r="J91" s="17"/>
    </row>
  </sheetData>
  <sheetProtection/>
  <mergeCells count="14">
    <mergeCell ref="D7:D11"/>
    <mergeCell ref="D5:L5"/>
    <mergeCell ref="D6:L6"/>
    <mergeCell ref="E7:L7"/>
    <mergeCell ref="D4:L4"/>
    <mergeCell ref="E8:E11"/>
    <mergeCell ref="F8:L8"/>
    <mergeCell ref="F9:I9"/>
    <mergeCell ref="J9:L9"/>
    <mergeCell ref="F10:F11"/>
    <mergeCell ref="G10:H10"/>
    <mergeCell ref="I10:I11"/>
    <mergeCell ref="J10:K10"/>
    <mergeCell ref="L10:L11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trabader</cp:lastModifiedBy>
  <cp:lastPrinted>2011-05-12T13:35:11Z</cp:lastPrinted>
  <dcterms:created xsi:type="dcterms:W3CDTF">2007-05-16T09:26:09Z</dcterms:created>
  <dcterms:modified xsi:type="dcterms:W3CDTF">2013-01-21T08:46:34Z</dcterms:modified>
  <cp:category/>
  <cp:version/>
  <cp:contentType/>
  <cp:contentStatus/>
</cp:coreProperties>
</file>