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arr9roz" sheetId="13" r:id="rId13"/>
    <sheet name="jud10cas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ión" sheetId="22" r:id="rId22"/>
    <sheet name="pat19día" sheetId="23" r:id="rId23"/>
    <sheet name="rem20no)" sheetId="24" r:id="rId24"/>
    <sheet name="alg21dón" sheetId="25" r:id="rId25"/>
    <sheet name="gir22sol" sheetId="26" r:id="rId26"/>
    <sheet name="tab23aco" sheetId="27" r:id="rId27"/>
    <sheet name="maí24ero" sheetId="28" r:id="rId28"/>
    <sheet name="alf25lfa" sheetId="29" r:id="rId29"/>
    <sheet name="vez26aje" sheetId="30" r:id="rId30"/>
    <sheet name="lec27tal" sheetId="31" r:id="rId31"/>
    <sheet name="tom28IX)" sheetId="32" r:id="rId32"/>
    <sheet name="tom29II)" sheetId="33" r:id="rId33"/>
    <sheet name="tom30rva" sheetId="34" r:id="rId34"/>
    <sheet name="pim31rva" sheetId="35" r:id="rId35"/>
    <sheet name="fre32són" sheetId="36" r:id="rId36"/>
    <sheet name="alc33ofa" sheetId="37" r:id="rId37"/>
    <sheet name="ajo34ajo" sheetId="38" r:id="rId38"/>
    <sheet name="ceb35osa" sheetId="39" r:id="rId39"/>
    <sheet name="ceb36ano" sheetId="40" r:id="rId40"/>
    <sheet name="otr37las" sheetId="41" r:id="rId41"/>
    <sheet name="ceb38tal" sheetId="42" r:id="rId42"/>
    <sheet name="end39ias" sheetId="43" r:id="rId43"/>
    <sheet name="esc40las" sheetId="44" r:id="rId44"/>
    <sheet name="ber41ena" sheetId="45" r:id="rId45"/>
    <sheet name="cal42cín" sheetId="46" r:id="rId46"/>
    <sheet name="nar43lce" sheetId="47" r:id="rId47"/>
    <sheet name="lim45món" sheetId="48" r:id="rId48"/>
    <sheet name="man46dra" sheetId="49" r:id="rId49"/>
    <sheet name="man47esa" sheetId="50" r:id="rId50"/>
    <sheet name="per48tal" sheetId="51" r:id="rId51"/>
    <sheet name="alb49que" sheetId="52" r:id="rId52"/>
    <sheet name="mel50tón" sheetId="53" r:id="rId53"/>
    <sheet name="plá51ano" sheetId="54" r:id="rId54"/>
    <sheet name="hig52igo" sheetId="55" r:id="rId55"/>
    <sheet name="nec53ina" sheetId="56" r:id="rId56"/>
    <sheet name="alm54dra" sheetId="57" r:id="rId57"/>
    <sheet name="ave55ana" sheetId="58" r:id="rId58"/>
    <sheet name="uva56esa" sheetId="59" r:id="rId59"/>
    <sheet name="uva57ión" sheetId="60" r:id="rId60"/>
    <sheet name="uva59asa" sheetId="61" r:id="rId61"/>
    <sheet name="ace60ezo" sheetId="62" r:id="rId62"/>
    <sheet name="ace61ara" sheetId="63" r:id="rId63"/>
    <sheet name="ace62ite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xlnm.Print_Area" localSheetId="0">'portada'!$A$1:$K$70</definedName>
    <definedName name="_xlnm.Print_Area" localSheetId="2">'resumen nacional'!$A$1:$AB$91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61">'ace60ezo'!#REF!</definedName>
    <definedName name="Menú_cuaderno" localSheetId="62">'ace61ara'!#REF!</definedName>
    <definedName name="Menú_cuaderno" localSheetId="63">'ace62ite'!#REF!</definedName>
    <definedName name="Menú_cuaderno" localSheetId="37">'ajo34ajo'!#REF!</definedName>
    <definedName name="Menú_cuaderno" localSheetId="51">'alb49que'!#REF!</definedName>
    <definedName name="Menú_cuaderno" localSheetId="36">'alc33ofa'!#REF!</definedName>
    <definedName name="Menú_cuaderno" localSheetId="28">'alf25lfa'!#REF!</definedName>
    <definedName name="Menú_cuaderno" localSheetId="24">'alg21dón'!#REF!</definedName>
    <definedName name="Menú_cuaderno" localSheetId="56">'alm54dra'!#REF!</definedName>
    <definedName name="Menú_cuaderno" localSheetId="19">'alt16lce'!#REF!</definedName>
    <definedName name="Menú_cuaderno" localSheetId="12">'arr9roz'!#REF!</definedName>
    <definedName name="Menú_cuaderno" localSheetId="57">'ave55ana'!#REF!</definedName>
    <definedName name="Menú_cuaderno" localSheetId="9">'ave6ena'!#REF!</definedName>
    <definedName name="Menú_cuaderno" localSheetId="44">'ber41ena'!#REF!</definedName>
    <definedName name="Menú_cuaderno" localSheetId="45">'cal42cín'!#REF!</definedName>
    <definedName name="Menú_cuaderno" localSheetId="38">'ceb35osa'!#REF!</definedName>
    <definedName name="Menú_cuaderno" localSheetId="39">'ceb36ano'!#REF!</definedName>
    <definedName name="Menú_cuaderno" localSheetId="41">'ceb38tal'!#REF!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2">'end39ias'!#REF!</definedName>
    <definedName name="Menú_cuaderno" localSheetId="43">'esc40las'!#REF!</definedName>
    <definedName name="Menú_cuaderno" localSheetId="35">'fre32són'!#REF!</definedName>
    <definedName name="Menú_cuaderno" localSheetId="16">'gar13zos'!#REF!</definedName>
    <definedName name="Menú_cuaderno" localSheetId="25">'gir22sol'!#REF!</definedName>
    <definedName name="Menú_cuaderno" localSheetId="17">'gui14cos'!#REF!</definedName>
    <definedName name="Menú_cuaderno" localSheetId="14">'hab11cas'!#REF!</definedName>
    <definedName name="Menú_cuaderno" localSheetId="54">'hig52igo'!#REF!</definedName>
    <definedName name="Menú_cuaderno" localSheetId="13">'jud10cas'!#REF!</definedName>
    <definedName name="Menú_cuaderno" localSheetId="30">'lec27tal'!#REF!</definedName>
    <definedName name="Menú_cuaderno" localSheetId="15">'len12jas'!#REF!</definedName>
    <definedName name="Menú_cuaderno" localSheetId="47">'lim45món'!#REF!</definedName>
    <definedName name="Menú_cuaderno" localSheetId="27">'maí24ero'!#REF!</definedName>
    <definedName name="Menú_cuaderno" localSheetId="11">'maí8aíz'!#REF!</definedName>
    <definedName name="Menú_cuaderno" localSheetId="48">'man46dra'!#REF!</definedName>
    <definedName name="Menú_cuaderno" localSheetId="49">'man47esa'!#REF!</definedName>
    <definedName name="Menú_cuaderno" localSheetId="52">'mel50tón'!#REF!</definedName>
    <definedName name="Menú_cuaderno" localSheetId="46">'nar43lce'!#REF!</definedName>
    <definedName name="Menú_cuaderno" localSheetId="55">'nec53ina'!#REF!</definedName>
    <definedName name="Menú_cuaderno" localSheetId="40">'otr37las'!#REF!</definedName>
    <definedName name="Menú_cuaderno" localSheetId="21">'pat18ión'!#REF!</definedName>
    <definedName name="Menú_cuaderno" localSheetId="22">'pat19día'!#REF!</definedName>
    <definedName name="Menú_cuaderno" localSheetId="50">'per48tal'!#REF!</definedName>
    <definedName name="Menú_cuaderno" localSheetId="34">'pim31rva'!#REF!</definedName>
    <definedName name="Menú_cuaderno" localSheetId="53">'plá51ano'!#REF!</definedName>
    <definedName name="Menú_cuaderno" localSheetId="0">'[5]tri0ndo'!#REF!</definedName>
    <definedName name="Menú_cuaderno" localSheetId="23">'rem20no)'!#REF!</definedName>
    <definedName name="Menú_cuaderno" localSheetId="26">'tab23aco'!#REF!</definedName>
    <definedName name="Menú_cuaderno" localSheetId="31">'tom28IX)'!#REF!</definedName>
    <definedName name="Menú_cuaderno" localSheetId="32">'tom29II)'!#REF!</definedName>
    <definedName name="Menú_cuaderno" localSheetId="33">'tom30rva'!#REF!</definedName>
    <definedName name="Menú_cuaderno" localSheetId="4">'tri1uro'!#REF!</definedName>
    <definedName name="Menú_cuaderno" localSheetId="5">'tri2tal'!#REF!</definedName>
    <definedName name="Menú_cuaderno" localSheetId="58">'uva56esa'!#REF!</definedName>
    <definedName name="Menú_cuaderno" localSheetId="59">'uva57ión'!#REF!</definedName>
    <definedName name="Menú_cuaderno" localSheetId="60">'uva59asa'!#REF!</definedName>
    <definedName name="Menú_cuaderno" localSheetId="18">'vez15eza'!#REF!</definedName>
    <definedName name="Menú_cuaderno" localSheetId="29">'vez26aje'!#REF!</definedName>
    <definedName name="Menú_cuaderno" localSheetId="20">'yer17ros'!#REF!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<sst xmlns="http://schemas.openxmlformats.org/spreadsheetml/2006/main" count="4674" uniqueCount="351">
  <si>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</si>
  <si>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</si>
  <si>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</si>
  <si>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</si>
  <si>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</si>
  <si>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</si>
  <si>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</si>
  <si>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</si>
  <si>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</si>
  <si>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</si>
  <si>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</si>
  <si>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</si>
  <si>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</si>
  <si>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</si>
  <si>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</si>
  <si>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</si>
  <si>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</si>
  <si>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</si>
  <si>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</si>
  <si>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</si>
  <si>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</si>
  <si>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</si>
  <si>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</si>
  <si>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</si>
  <si>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</si>
  <si>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</si>
  <si>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</si>
  <si>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</si>
  <si>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</si>
  <si>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</si>
  <si>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</si>
  <si>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</si>
  <si>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</si>
  <si>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</si>
  <si>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</si>
  <si>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</si>
  <si>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</si>
  <si>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</si>
  <si>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</si>
  <si>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</si>
  <si>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</si>
  <si>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</si>
  <si>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</si>
  <si>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</si>
  <si>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</si>
  <si>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</si>
  <si>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</si>
  <si>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</si>
  <si>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</si>
  <si>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</si>
  <si>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</si>
  <si>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</si>
  <si>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</si>
  <si>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</si>
  <si>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</si>
  <si>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</si>
  <si>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</si>
  <si>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</si>
  <si>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</si>
  <si>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</si>
  <si>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</si>
  <si>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</si>
  <si>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</si>
  <si>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</si>
  <si>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</si>
  <si>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</si>
  <si>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</si>
  <si>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</si>
  <si>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</si>
  <si>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AGOSTO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</si>
  <si>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</si>
  <si>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</si>
  <si>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</si>
  <si>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</si>
  <si>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</si>
  <si>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</si>
  <si>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</si>
  <si>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</si>
  <si>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</si>
  <si>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</si>
  <si>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</si>
  <si>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</si>
  <si>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</si>
  <si>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</si>
  <si>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</si>
  <si>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</si>
  <si>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</si>
  <si>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MEDIA ESTACIÓN</t>
  </si>
  <si>
    <t>PATATA TARDÍA</t>
  </si>
  <si>
    <t>REMOLACHA AZUCARERA (R. VERANO)</t>
  </si>
  <si>
    <t>ALGODÓN</t>
  </si>
  <si>
    <t>GIRASOL</t>
  </si>
  <si>
    <t>TABACO</t>
  </si>
  <si>
    <t>MAÍZ FORRAJERO</t>
  </si>
  <si>
    <t>ALFALFA</t>
  </si>
  <si>
    <t>VEZA PARA FORRAJE</t>
  </si>
  <si>
    <t>LECHUGA TOTAL</t>
  </si>
  <si>
    <t>TOMATE (REC. 1-VI/30-IX)</t>
  </si>
  <si>
    <t>TOMATE (REC. 1-X/31XII)</t>
  </si>
  <si>
    <t>TOMATE CONSERVA</t>
  </si>
  <si>
    <t>PIMIENTO CONSERVA</t>
  </si>
  <si>
    <t>FRESA Y FRESÓN</t>
  </si>
  <si>
    <t>ALCACHOFA</t>
  </si>
  <si>
    <t>AJO</t>
  </si>
  <si>
    <t>CEBOLLA BABOSA</t>
  </si>
  <si>
    <t>CEBOLLA GRANO Y MEDIO GRANO</t>
  </si>
  <si>
    <t>OTRAS CEBOLLAS</t>
  </si>
  <si>
    <t>CEBOLLA TOTAL</t>
  </si>
  <si>
    <t>ENDIVIAS</t>
  </si>
  <si>
    <t>ESCAROLAS</t>
  </si>
  <si>
    <t>BERENJENA</t>
  </si>
  <si>
    <t>CALABACÍN</t>
  </si>
  <si>
    <t>NARANJA DULCE</t>
  </si>
  <si>
    <t>LIMÓN</t>
  </si>
  <si>
    <t>MANZANA SIDRA</t>
  </si>
  <si>
    <t>MANZANA DE MESA</t>
  </si>
  <si>
    <t>PERA TOTAL</t>
  </si>
  <si>
    <t>ALBARICOQUE</t>
  </si>
  <si>
    <t>MELOCOTÓN</t>
  </si>
  <si>
    <t>PLÁTANO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</si>
  <si>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</si>
  <si>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</si>
  <si>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</si>
  <si>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</si>
  <si>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</si>
  <si>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</si>
  <si>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</si>
  <si>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</si>
  <si>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</si>
  <si>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</si>
  <si>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</si>
  <si>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</si>
  <si>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</si>
  <si>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</si>
  <si>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</si>
  <si>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</si>
  <si>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</si>
  <si>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AGOSTO 2019</t>
  </si>
  <si>
    <t>HORTALIZAS</t>
  </si>
  <si>
    <t>escarolas</t>
  </si>
  <si>
    <t>calabacín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</si>
  <si>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</si>
  <si>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</si>
  <si>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</si>
  <si>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</si>
  <si>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</si>
  <si>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</si>
  <si>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</si>
  <si>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</si>
  <si>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</si>
  <si>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</si>
  <si>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</si>
  <si>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</si>
  <si>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</si>
  <si>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</si>
  <si>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</si>
  <si>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</si>
  <si>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</si>
  <si>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</si>
  <si>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</si>
  <si>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</si>
  <si>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</si>
  <si>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</si>
  <si>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</si>
  <si>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</si>
  <si>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</si>
  <si>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</si>
  <si>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</si>
  <si>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</si>
  <si>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</si>
  <si>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</si>
  <si>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</si>
  <si>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</si>
  <si>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</si>
  <si>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</si>
  <si>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</si>
  <si>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</si>
  <si>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</si>
  <si>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</si>
  <si>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</si>
  <si>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</si>
  <si>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</si>
  <si>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</si>
  <si>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</si>
  <si>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</si>
  <si>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</si>
  <si>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</si>
  <si>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</si>
  <si>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</si>
  <si>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</si>
  <si>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</si>
  <si>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</si>
  <si>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</si>
  <si>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</si>
  <si>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</si>
  <si>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</si>
  <si>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</si>
  <si>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</si>
  <si>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</si>
  <si>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</si>
  <si>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</si>
  <si>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</si>
  <si>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</si>
  <si>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</si>
  <si>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endivias</t>
  </si>
  <si>
    <t>espinacas</t>
  </si>
  <si>
    <t>champiñón</t>
  </si>
  <si>
    <t>otras setas</t>
  </si>
  <si>
    <t>brócoli</t>
  </si>
  <si>
    <t>apio</t>
  </si>
  <si>
    <t>pepino</t>
  </si>
  <si>
    <t>pepinillo</t>
  </si>
  <si>
    <t>berenjena</t>
  </si>
  <si>
    <t>calabaza</t>
  </si>
  <si>
    <t>zanahoria</t>
  </si>
  <si>
    <t>nabo</t>
  </si>
  <si>
    <t>rábano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</si>
  <si>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</si>
  <si>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</si>
  <si>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</si>
  <si>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</si>
  <si>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</si>
  <si>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</si>
  <si>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</si>
  <si>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</si>
  <si>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</si>
  <si>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</si>
  <si>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</si>
  <si>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</si>
  <si>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</si>
  <si>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</si>
  <si>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</si>
  <si>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</si>
  <si>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</si>
  <si>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</si>
  <si>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</si>
  <si>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</si>
  <si>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</si>
  <si>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</si>
  <si>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</si>
  <si>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</si>
  <si>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</si>
  <si>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</si>
  <si>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</si>
  <si>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</si>
  <si>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</si>
  <si>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vino + mosto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</si>
  <si>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</si>
  <si>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</si>
  <si>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</si>
  <si>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</si>
  <si>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</si>
  <si>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</si>
  <si>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</si>
  <si>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</si>
  <si>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</si>
  <si>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</si>
  <si>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</si>
  <si>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</si>
  <si>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</si>
  <si>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</si>
  <si>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</si>
  <si>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</si>
  <si>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</si>
  <si>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</si>
  <si>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</si>
  <si>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</si>
  <si>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</si>
  <si>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</si>
  <si>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</si>
  <si>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</si>
  <si>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</si>
  <si>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</si>
  <si>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</si>
  <si>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</si>
  <si>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</si>
  <si>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</si>
  <si>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</si>
  <si>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</si>
  <si>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</si>
  <si>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</si>
  <si>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</si>
  <si>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</si>
  <si>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lechuga total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</si>
  <si>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</si>
  <si>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</si>
  <si>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</si>
  <si>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</si>
  <si>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</si>
  <si>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</si>
  <si>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</si>
  <si>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</si>
  <si>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</si>
  <si>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</si>
  <si>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</si>
  <si>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</si>
  <si>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escarolas</t>
  </si>
  <si>
    <t xml:space="preserve"> berenjena</t>
  </si>
  <si>
    <t xml:space="preserve"> calabacín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</si>
  <si>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</si>
  <si>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</si>
  <si>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</si>
  <si>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</si>
  <si>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</si>
  <si>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</si>
  <si>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</si>
  <si>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plátano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</si>
  <si>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</si>
  <si>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</si>
  <si>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</si>
  <si>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</si>
  <si>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</si>
  <si>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</si>
  <si>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</si>
  <si>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</si>
  <si>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</si>
  <si>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</si>
  <si>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</si>
  <si>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</si>
  <si>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AGOSTO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</si>
  <si>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</si>
  <si>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</si>
  <si>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</si>
  <si>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</si>
  <si>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</si>
  <si>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08/10/2019</t>
  </si>
  <si>
    <t>DEFINITIVO</t>
  </si>
  <si>
    <t>cereales otoño invierno</t>
  </si>
  <si>
    <t>remolacha total</t>
  </si>
  <si>
    <t>mandarina total (11)</t>
  </si>
  <si>
    <t>manzana total</t>
  </si>
  <si>
    <t>MES (1)</t>
  </si>
  <si>
    <t>DEFINIT.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</si>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</sst>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Font="1" applyAlignment="1">
      <alignment horizontal="left"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0" borderId="0" xfId="55" applyFont="1" applyAlignment="1">
      <alignment horizontal="left"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1" customWidth="1"/>
    <col min="2" max="2" width="14.140625" style="121" customWidth="1"/>
    <col min="3" max="10" width="11.57421875" style="121" customWidth="1"/>
    <col min="11" max="11" width="1.57421875" style="121" customWidth="1"/>
    <col min="12" max="16384" width="11.57421875" style="121" customWidth="1"/>
  </cols>
  <sheetData>
    <row r="1" spans="1:11" ht="12.75">
      <c r="A1" s="120"/>
      <c r="B1" s="162" t="s">
        <v>320</v>
      </c>
      <c r="C1" s="162"/>
      <c r="D1" s="162"/>
      <c r="E1" s="120"/>
      <c r="F1" s="120"/>
      <c r="G1" s="120"/>
      <c r="H1" s="120"/>
      <c r="I1" s="120"/>
      <c r="J1" s="120"/>
      <c r="K1" s="120"/>
    </row>
    <row r="2" spans="1:11" ht="12.75">
      <c r="A2" s="120"/>
      <c r="B2" s="162"/>
      <c r="C2" s="162"/>
      <c r="D2" s="162"/>
      <c r="E2" s="120"/>
      <c r="F2" s="120"/>
      <c r="G2" s="163"/>
      <c r="H2" s="164"/>
      <c r="I2" s="164"/>
      <c r="J2" s="165"/>
      <c r="K2" s="122"/>
    </row>
    <row r="3" spans="1:11" ht="5.25" customHeight="1">
      <c r="A3" s="120"/>
      <c r="B3" s="162"/>
      <c r="C3" s="162"/>
      <c r="D3" s="162"/>
      <c r="E3" s="120"/>
      <c r="F3" s="120"/>
      <c r="G3" s="123"/>
      <c r="H3" s="124"/>
      <c r="I3" s="124"/>
      <c r="J3" s="125"/>
      <c r="K3" s="122"/>
    </row>
    <row r="4" spans="1:11" ht="12.75">
      <c r="A4" s="120"/>
      <c r="B4" s="162"/>
      <c r="C4" s="162"/>
      <c r="D4" s="162"/>
      <c r="E4" s="120"/>
      <c r="F4" s="120"/>
      <c r="G4" s="166" t="s">
        <v>317</v>
      </c>
      <c r="H4" s="167"/>
      <c r="I4" s="167"/>
      <c r="J4" s="168"/>
      <c r="K4" s="122"/>
    </row>
    <row r="5" spans="1:11" ht="12.75">
      <c r="A5" s="120"/>
      <c r="B5" s="120"/>
      <c r="C5" s="120"/>
      <c r="D5" s="120"/>
      <c r="E5" s="120"/>
      <c r="F5" s="120"/>
      <c r="G5" s="169"/>
      <c r="H5" s="170"/>
      <c r="I5" s="170"/>
      <c r="J5" s="171"/>
      <c r="K5" s="122"/>
    </row>
    <row r="6" spans="1:11" ht="12.75">
      <c r="A6" s="120"/>
      <c r="B6" s="120"/>
      <c r="C6" s="120"/>
      <c r="D6" s="120"/>
      <c r="E6" s="120"/>
      <c r="F6" s="120"/>
      <c r="G6" s="126"/>
      <c r="H6" s="126"/>
      <c r="I6" s="126"/>
      <c r="J6" s="126"/>
      <c r="K6" s="122"/>
    </row>
    <row r="7" spans="1:11" ht="5.25" customHeight="1">
      <c r="A7" s="120"/>
      <c r="B7" s="120"/>
      <c r="C7" s="120"/>
      <c r="D7" s="120"/>
      <c r="E7" s="120"/>
      <c r="F7" s="120"/>
      <c r="G7" s="127"/>
      <c r="H7" s="127"/>
      <c r="I7" s="127"/>
      <c r="J7" s="127"/>
      <c r="K7" s="122"/>
    </row>
    <row r="8" spans="1:11" ht="12.75">
      <c r="A8" s="120"/>
      <c r="B8" s="120"/>
      <c r="C8" s="120"/>
      <c r="D8" s="120"/>
      <c r="E8" s="120"/>
      <c r="F8" s="120"/>
      <c r="G8" s="172" t="s">
        <v>321</v>
      </c>
      <c r="H8" s="172"/>
      <c r="I8" s="172"/>
      <c r="J8" s="172"/>
      <c r="K8" s="172"/>
    </row>
    <row r="9" spans="1:11" ht="16.5" customHeight="1">
      <c r="A9" s="120"/>
      <c r="B9" s="120"/>
      <c r="C9" s="120"/>
      <c r="D9" s="128"/>
      <c r="E9" s="128"/>
      <c r="F9" s="120"/>
      <c r="G9" s="172" t="s">
        <v>322</v>
      </c>
      <c r="H9" s="172"/>
      <c r="I9" s="172"/>
      <c r="J9" s="172"/>
      <c r="K9" s="172"/>
    </row>
    <row r="10" spans="1:1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3.5" thickBo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3.5" thickTop="1">
      <c r="A24" s="120"/>
      <c r="B24" s="120"/>
      <c r="C24" s="129"/>
      <c r="D24" s="130"/>
      <c r="E24" s="130"/>
      <c r="F24" s="130"/>
      <c r="G24" s="130"/>
      <c r="H24" s="130"/>
      <c r="I24" s="131"/>
      <c r="J24" s="120"/>
      <c r="K24" s="120"/>
    </row>
    <row r="25" spans="1:11" ht="12.75">
      <c r="A25" s="120"/>
      <c r="B25" s="120"/>
      <c r="C25" s="132"/>
      <c r="D25" s="133"/>
      <c r="E25" s="133"/>
      <c r="F25" s="133"/>
      <c r="G25" s="133"/>
      <c r="H25" s="133"/>
      <c r="I25" s="134"/>
      <c r="J25" s="120"/>
      <c r="K25" s="120"/>
    </row>
    <row r="26" spans="1:11" ht="12.75">
      <c r="A26" s="120"/>
      <c r="B26" s="120"/>
      <c r="C26" s="132"/>
      <c r="D26" s="133"/>
      <c r="E26" s="133"/>
      <c r="F26" s="133"/>
      <c r="G26" s="133"/>
      <c r="H26" s="133"/>
      <c r="I26" s="134"/>
      <c r="J26" s="120"/>
      <c r="K26" s="120"/>
    </row>
    <row r="27" spans="1:11" ht="18.75" customHeight="1">
      <c r="A27" s="120"/>
      <c r="B27" s="120"/>
      <c r="C27" s="157" t="s">
        <v>318</v>
      </c>
      <c r="D27" s="158"/>
      <c r="E27" s="158"/>
      <c r="F27" s="158"/>
      <c r="G27" s="158"/>
      <c r="H27" s="158"/>
      <c r="I27" s="159"/>
      <c r="J27" s="120"/>
      <c r="K27" s="120"/>
    </row>
    <row r="28" spans="1:11" ht="12.75">
      <c r="A28" s="120"/>
      <c r="B28" s="120"/>
      <c r="C28" s="132"/>
      <c r="D28" s="133"/>
      <c r="E28" s="133"/>
      <c r="F28" s="133"/>
      <c r="G28" s="133"/>
      <c r="H28" s="133"/>
      <c r="I28" s="134"/>
      <c r="J28" s="120"/>
      <c r="K28" s="120"/>
    </row>
    <row r="29" spans="1:11" ht="12.75">
      <c r="A29" s="120"/>
      <c r="B29" s="120"/>
      <c r="C29" s="132"/>
      <c r="D29" s="133"/>
      <c r="E29" s="133"/>
      <c r="F29" s="133"/>
      <c r="G29" s="133"/>
      <c r="H29" s="133"/>
      <c r="I29" s="134"/>
      <c r="J29" s="120"/>
      <c r="K29" s="120"/>
    </row>
    <row r="30" spans="1:11" ht="18.75" customHeight="1">
      <c r="A30" s="120"/>
      <c r="B30" s="120"/>
      <c r="C30" s="157" t="s">
        <v>319</v>
      </c>
      <c r="D30" s="158"/>
      <c r="E30" s="158"/>
      <c r="F30" s="158"/>
      <c r="G30" s="158"/>
      <c r="H30" s="158"/>
      <c r="I30" s="159"/>
      <c r="J30" s="120"/>
      <c r="K30" s="120"/>
    </row>
    <row r="31" spans="1:11" ht="12.75">
      <c r="A31" s="120"/>
      <c r="B31" s="120"/>
      <c r="C31" s="132"/>
      <c r="D31" s="133"/>
      <c r="E31" s="133"/>
      <c r="F31" s="133"/>
      <c r="G31" s="133"/>
      <c r="H31" s="133"/>
      <c r="I31" s="134"/>
      <c r="J31" s="120"/>
      <c r="K31" s="120"/>
    </row>
    <row r="32" spans="1:11" ht="12.75">
      <c r="A32" s="120"/>
      <c r="B32" s="120"/>
      <c r="C32" s="132"/>
      <c r="D32" s="133"/>
      <c r="E32" s="133"/>
      <c r="F32" s="133"/>
      <c r="G32" s="133"/>
      <c r="H32" s="133"/>
      <c r="I32" s="134"/>
      <c r="J32" s="120"/>
      <c r="K32" s="120"/>
    </row>
    <row r="33" spans="1:11" ht="12.75">
      <c r="A33" s="120"/>
      <c r="B33" s="120"/>
      <c r="C33" s="132"/>
      <c r="D33" s="133"/>
      <c r="E33" s="133"/>
      <c r="F33" s="133"/>
      <c r="G33" s="133"/>
      <c r="H33" s="133"/>
      <c r="I33" s="134"/>
      <c r="J33" s="120"/>
      <c r="K33" s="120"/>
    </row>
    <row r="34" spans="1:11" ht="13.5" thickBot="1">
      <c r="A34" s="120"/>
      <c r="B34" s="120"/>
      <c r="C34" s="135"/>
      <c r="D34" s="136"/>
      <c r="E34" s="136"/>
      <c r="F34" s="136"/>
      <c r="G34" s="136"/>
      <c r="H34" s="136"/>
      <c r="I34" s="137"/>
      <c r="J34" s="120"/>
      <c r="K34" s="120"/>
    </row>
    <row r="35" spans="1:11" ht="13.5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1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5">
      <c r="A40" s="120"/>
      <c r="B40" s="120"/>
      <c r="C40" s="120"/>
      <c r="D40" s="120"/>
      <c r="E40" s="160"/>
      <c r="F40" s="160"/>
      <c r="G40" s="160"/>
      <c r="H40" s="120"/>
      <c r="I40" s="120"/>
      <c r="J40" s="120"/>
      <c r="K40" s="120"/>
    </row>
    <row r="41" spans="1:11" ht="12.75">
      <c r="A41" s="120"/>
      <c r="B41" s="120"/>
      <c r="C41" s="120"/>
      <c r="D41" s="120"/>
      <c r="E41" s="161"/>
      <c r="F41" s="161"/>
      <c r="G41" s="161"/>
      <c r="H41" s="120"/>
      <c r="I41" s="120"/>
      <c r="J41" s="120"/>
      <c r="K41" s="120"/>
    </row>
    <row r="42" spans="1:11" ht="15">
      <c r="A42" s="120"/>
      <c r="B42" s="120"/>
      <c r="C42" s="120"/>
      <c r="D42" s="120"/>
      <c r="E42" s="160"/>
      <c r="F42" s="160"/>
      <c r="G42" s="160"/>
      <c r="H42" s="120"/>
      <c r="I42" s="120"/>
      <c r="J42" s="120"/>
      <c r="K42" s="120"/>
    </row>
    <row r="43" spans="1:11" ht="12.75">
      <c r="A43" s="120"/>
      <c r="B43" s="120"/>
      <c r="C43" s="120"/>
      <c r="D43" s="120"/>
      <c r="E43" s="161"/>
      <c r="F43" s="161"/>
      <c r="G43" s="161"/>
      <c r="H43" s="120"/>
      <c r="I43" s="120"/>
      <c r="J43" s="120"/>
      <c r="K43" s="120"/>
    </row>
    <row r="44" spans="1:11" ht="15">
      <c r="A44" s="120"/>
      <c r="B44" s="120"/>
      <c r="C44" s="120"/>
      <c r="D44" s="120"/>
      <c r="E44" s="138" t="s">
        <v>323</v>
      </c>
      <c r="F44" s="138"/>
      <c r="G44" s="138"/>
      <c r="H44" s="120"/>
      <c r="I44" s="120"/>
      <c r="J44" s="120"/>
      <c r="K44" s="120"/>
    </row>
    <row r="45" spans="1:11" ht="12.75">
      <c r="A45" s="120"/>
      <c r="B45" s="120"/>
      <c r="C45" s="120"/>
      <c r="D45" s="120"/>
      <c r="E45" s="153" t="s">
        <v>324</v>
      </c>
      <c r="F45" s="153"/>
      <c r="G45" s="153"/>
      <c r="H45" s="120"/>
      <c r="I45" s="120"/>
      <c r="J45" s="120"/>
      <c r="K45" s="120"/>
    </row>
    <row r="46" spans="1:11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1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15">
      <c r="A53" s="120"/>
      <c r="B53" s="120"/>
      <c r="C53" s="120"/>
      <c r="D53" s="139"/>
      <c r="E53" s="120"/>
      <c r="F53" s="140"/>
      <c r="G53" s="140"/>
      <c r="H53" s="120"/>
      <c r="I53" s="120"/>
      <c r="J53" s="120"/>
      <c r="K53" s="120"/>
    </row>
    <row r="54" spans="1:11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1:1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</row>
    <row r="66" spans="1:11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3.5" thickBo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ht="19.5" customHeight="1" thickBot="1" thickTop="1">
      <c r="A68" s="120"/>
      <c r="B68" s="120"/>
      <c r="C68" s="120"/>
      <c r="D68" s="120"/>
      <c r="E68" s="120"/>
      <c r="F68" s="120"/>
      <c r="G68" s="120"/>
      <c r="H68" s="154" t="s">
        <v>325</v>
      </c>
      <c r="I68" s="155"/>
      <c r="J68" s="156"/>
      <c r="K68" s="141"/>
    </row>
    <row r="69" spans="1:11" s="142" customFormat="1" ht="12.75" customHeight="1" thickTop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pans="1:11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1:11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1:11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</row>
    <row r="76" spans="1:4" ht="12.75">
      <c r="A76" s="143"/>
      <c r="B76" s="143"/>
      <c r="C76" s="143"/>
      <c r="D76" s="143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</v>
      </c>
      <c r="E9" s="30">
        <v>104</v>
      </c>
      <c r="F9" s="31"/>
      <c r="G9" s="31"/>
      <c r="H9" s="144">
        <v>0.018</v>
      </c>
      <c r="I9" s="144">
        <v>0.026</v>
      </c>
      <c r="J9" s="144">
        <v>0.212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54</v>
      </c>
      <c r="E10" s="30">
        <v>59</v>
      </c>
      <c r="F10" s="31"/>
      <c r="G10" s="31"/>
      <c r="H10" s="144">
        <v>0.076</v>
      </c>
      <c r="I10" s="144">
        <v>0.108</v>
      </c>
      <c r="J10" s="144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4</v>
      </c>
      <c r="E11" s="30">
        <v>40</v>
      </c>
      <c r="F11" s="31"/>
      <c r="G11" s="31"/>
      <c r="H11" s="144">
        <v>0.03</v>
      </c>
      <c r="I11" s="144">
        <v>0.012</v>
      </c>
      <c r="J11" s="144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37</v>
      </c>
      <c r="E12" s="30">
        <v>20</v>
      </c>
      <c r="F12" s="31"/>
      <c r="G12" s="31"/>
      <c r="H12" s="144">
        <v>0.052</v>
      </c>
      <c r="I12" s="144">
        <v>0.081</v>
      </c>
      <c r="J12" s="144">
        <v>0.044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108</v>
      </c>
      <c r="E13" s="38">
        <v>223</v>
      </c>
      <c r="F13" s="39">
        <v>206.4814814814815</v>
      </c>
      <c r="G13" s="40"/>
      <c r="H13" s="145">
        <v>0.176</v>
      </c>
      <c r="I13" s="146">
        <v>0.22700000000000004</v>
      </c>
      <c r="J13" s="146">
        <v>0.49199999999999994</v>
      </c>
      <c r="K13" s="41">
        <v>216.7400881057268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45">
        <v>0.144</v>
      </c>
      <c r="I17" s="146">
        <v>0.059</v>
      </c>
      <c r="J17" s="146">
        <v>0.058</v>
      </c>
      <c r="K17" s="41">
        <v>98.30508474576273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6608</v>
      </c>
      <c r="E19" s="30">
        <v>6020</v>
      </c>
      <c r="F19" s="31"/>
      <c r="G19" s="31"/>
      <c r="H19" s="144">
        <v>31.343</v>
      </c>
      <c r="I19" s="144">
        <v>33.04</v>
      </c>
      <c r="J19" s="144">
        <v>33.12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6608</v>
      </c>
      <c r="E22" s="38">
        <v>6020</v>
      </c>
      <c r="F22" s="39">
        <v>91.10169491525424</v>
      </c>
      <c r="G22" s="40"/>
      <c r="H22" s="145">
        <v>31.343</v>
      </c>
      <c r="I22" s="146">
        <v>33.04</v>
      </c>
      <c r="J22" s="146">
        <v>33.12</v>
      </c>
      <c r="K22" s="41">
        <v>100.24213075060531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11169</v>
      </c>
      <c r="E24" s="38">
        <v>12037</v>
      </c>
      <c r="F24" s="39">
        <v>107.77151043065628</v>
      </c>
      <c r="G24" s="40"/>
      <c r="H24" s="145">
        <v>56.183</v>
      </c>
      <c r="I24" s="146">
        <v>52.614</v>
      </c>
      <c r="J24" s="146">
        <v>60.506</v>
      </c>
      <c r="K24" s="41">
        <v>114.99980993651882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385</v>
      </c>
      <c r="E26" s="38">
        <v>450</v>
      </c>
      <c r="F26" s="39">
        <v>116.88311688311688</v>
      </c>
      <c r="G26" s="40"/>
      <c r="H26" s="145">
        <v>1.952</v>
      </c>
      <c r="I26" s="146">
        <v>1.793</v>
      </c>
      <c r="J26" s="146">
        <v>1.8</v>
      </c>
      <c r="K26" s="41">
        <v>100.3904071388734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2961</v>
      </c>
      <c r="F28" s="31"/>
      <c r="G28" s="31"/>
      <c r="H28" s="144">
        <v>10.309</v>
      </c>
      <c r="I28" s="144">
        <v>9.12</v>
      </c>
      <c r="J28" s="144">
        <v>7.472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17069</v>
      </c>
      <c r="E29" s="30">
        <v>15495</v>
      </c>
      <c r="F29" s="31"/>
      <c r="G29" s="31"/>
      <c r="H29" s="144">
        <v>20.808</v>
      </c>
      <c r="I29" s="144">
        <v>29.75</v>
      </c>
      <c r="J29" s="144">
        <v>17.046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8459</v>
      </c>
      <c r="E30" s="30">
        <v>8428</v>
      </c>
      <c r="F30" s="31"/>
      <c r="G30" s="31"/>
      <c r="H30" s="144">
        <v>9.451</v>
      </c>
      <c r="I30" s="144">
        <v>10.934</v>
      </c>
      <c r="J30" s="144">
        <v>14.095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28601</v>
      </c>
      <c r="E31" s="38">
        <v>26884</v>
      </c>
      <c r="F31" s="39">
        <v>93.99671340162931</v>
      </c>
      <c r="G31" s="40"/>
      <c r="H31" s="145">
        <v>40.568</v>
      </c>
      <c r="I31" s="146">
        <v>49.803999999999995</v>
      </c>
      <c r="J31" s="146">
        <v>38.613</v>
      </c>
      <c r="K31" s="41">
        <v>77.52991727572083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1759</v>
      </c>
      <c r="E33" s="30">
        <v>1500</v>
      </c>
      <c r="F33" s="31"/>
      <c r="G33" s="31"/>
      <c r="H33" s="144">
        <v>5.169</v>
      </c>
      <c r="I33" s="144">
        <v>7.606</v>
      </c>
      <c r="J33" s="144">
        <v>4.95</v>
      </c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1336</v>
      </c>
      <c r="E34" s="30">
        <v>1230</v>
      </c>
      <c r="F34" s="31"/>
      <c r="G34" s="31"/>
      <c r="H34" s="144">
        <v>5.348</v>
      </c>
      <c r="I34" s="144">
        <v>2.848</v>
      </c>
      <c r="J34" s="144">
        <v>2.6</v>
      </c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2236</v>
      </c>
      <c r="E35" s="30">
        <v>2500</v>
      </c>
      <c r="F35" s="31"/>
      <c r="G35" s="31"/>
      <c r="H35" s="144">
        <v>6.92</v>
      </c>
      <c r="I35" s="144">
        <v>8.1</v>
      </c>
      <c r="J35" s="144">
        <v>5.6</v>
      </c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827</v>
      </c>
      <c r="E36" s="30">
        <v>827</v>
      </c>
      <c r="F36" s="31"/>
      <c r="G36" s="31"/>
      <c r="H36" s="144">
        <v>0.73</v>
      </c>
      <c r="I36" s="144">
        <v>1.311</v>
      </c>
      <c r="J36" s="144">
        <v>0.96</v>
      </c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6158</v>
      </c>
      <c r="E37" s="38">
        <v>6057</v>
      </c>
      <c r="F37" s="39">
        <v>98.35985709645989</v>
      </c>
      <c r="G37" s="40"/>
      <c r="H37" s="145">
        <v>18.166999999999998</v>
      </c>
      <c r="I37" s="146">
        <v>19.865000000000002</v>
      </c>
      <c r="J37" s="146">
        <v>14.11</v>
      </c>
      <c r="K37" s="41">
        <v>71.02944877926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15215</v>
      </c>
      <c r="E39" s="38">
        <v>15200</v>
      </c>
      <c r="F39" s="39">
        <v>99.90141307919816</v>
      </c>
      <c r="G39" s="40"/>
      <c r="H39" s="145">
        <v>8.075</v>
      </c>
      <c r="I39" s="146">
        <v>10.194</v>
      </c>
      <c r="J39" s="146">
        <v>9</v>
      </c>
      <c r="K39" s="41">
        <v>88.28722778104766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662</v>
      </c>
      <c r="F41" s="31"/>
      <c r="G41" s="31"/>
      <c r="H41" s="144">
        <v>1.827</v>
      </c>
      <c r="I41" s="144">
        <v>9.38</v>
      </c>
      <c r="J41" s="144">
        <v>0.509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15020</v>
      </c>
      <c r="E42" s="30">
        <v>9093</v>
      </c>
      <c r="F42" s="31"/>
      <c r="G42" s="31"/>
      <c r="H42" s="144">
        <v>32.139</v>
      </c>
      <c r="I42" s="144">
        <v>54.684</v>
      </c>
      <c r="J42" s="144">
        <v>28.913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11030</v>
      </c>
      <c r="F43" s="31"/>
      <c r="G43" s="31"/>
      <c r="H43" s="144">
        <v>17.036</v>
      </c>
      <c r="I43" s="144">
        <v>59.174</v>
      </c>
      <c r="J43" s="144">
        <v>16.177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29562</v>
      </c>
      <c r="E44" s="30">
        <v>16277</v>
      </c>
      <c r="F44" s="31"/>
      <c r="G44" s="31"/>
      <c r="H44" s="144">
        <v>35.224</v>
      </c>
      <c r="I44" s="144">
        <v>115.082</v>
      </c>
      <c r="J44" s="144">
        <v>45.529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13769</v>
      </c>
      <c r="E45" s="30">
        <v>7184</v>
      </c>
      <c r="F45" s="31"/>
      <c r="G45" s="31"/>
      <c r="H45" s="144">
        <v>9.227</v>
      </c>
      <c r="I45" s="144">
        <v>42.409</v>
      </c>
      <c r="J45" s="144">
        <v>10.48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3043</v>
      </c>
      <c r="F46" s="31"/>
      <c r="G46" s="31"/>
      <c r="H46" s="144">
        <v>1.315</v>
      </c>
      <c r="I46" s="144">
        <v>6.514</v>
      </c>
      <c r="J46" s="144">
        <v>4.742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1218</v>
      </c>
      <c r="E47" s="30">
        <v>1339</v>
      </c>
      <c r="F47" s="31"/>
      <c r="G47" s="31"/>
      <c r="H47" s="144">
        <v>1.762</v>
      </c>
      <c r="I47" s="144">
        <v>3.199</v>
      </c>
      <c r="J47" s="144">
        <v>2.305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13500</v>
      </c>
      <c r="E48" s="30">
        <v>3661</v>
      </c>
      <c r="F48" s="31"/>
      <c r="G48" s="31"/>
      <c r="H48" s="144">
        <v>6.248</v>
      </c>
      <c r="I48" s="144">
        <v>39.083</v>
      </c>
      <c r="J48" s="144">
        <v>4.024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18511</v>
      </c>
      <c r="E49" s="30">
        <v>5352</v>
      </c>
      <c r="F49" s="31"/>
      <c r="G49" s="31"/>
      <c r="H49" s="144">
        <v>13.56</v>
      </c>
      <c r="I49" s="144">
        <v>56.344</v>
      </c>
      <c r="J49" s="144">
        <v>9.801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117261</v>
      </c>
      <c r="E50" s="38">
        <v>57641</v>
      </c>
      <c r="F50" s="39">
        <v>49.156155925670085</v>
      </c>
      <c r="G50" s="40"/>
      <c r="H50" s="145">
        <v>118.33800000000001</v>
      </c>
      <c r="I50" s="146">
        <v>385.86899999999997</v>
      </c>
      <c r="J50" s="146">
        <v>122.48000000000003</v>
      </c>
      <c r="K50" s="41">
        <v>31.741342269008406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7242</v>
      </c>
      <c r="E52" s="38">
        <v>7242</v>
      </c>
      <c r="F52" s="39">
        <v>100</v>
      </c>
      <c r="G52" s="40"/>
      <c r="H52" s="145">
        <v>5.649</v>
      </c>
      <c r="I52" s="146">
        <v>18.448</v>
      </c>
      <c r="J52" s="146">
        <v>18.448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40463</v>
      </c>
      <c r="E54" s="30">
        <v>34448</v>
      </c>
      <c r="F54" s="31"/>
      <c r="G54" s="31"/>
      <c r="H54" s="144">
        <v>94.955</v>
      </c>
      <c r="I54" s="144">
        <v>87.839</v>
      </c>
      <c r="J54" s="144">
        <v>81.748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78475</v>
      </c>
      <c r="E55" s="30">
        <v>67894</v>
      </c>
      <c r="F55" s="31"/>
      <c r="G55" s="31"/>
      <c r="H55" s="144">
        <v>130.65</v>
      </c>
      <c r="I55" s="144">
        <v>172.784</v>
      </c>
      <c r="J55" s="144">
        <v>119.49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9730</v>
      </c>
      <c r="E56" s="30">
        <v>10553</v>
      </c>
      <c r="F56" s="31"/>
      <c r="G56" s="31"/>
      <c r="H56" s="144">
        <v>22.95</v>
      </c>
      <c r="I56" s="144">
        <v>19.677</v>
      </c>
      <c r="J56" s="144">
        <v>21.8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7533</v>
      </c>
      <c r="E57" s="30">
        <v>5807</v>
      </c>
      <c r="F57" s="31"/>
      <c r="G57" s="31"/>
      <c r="H57" s="144">
        <v>10.058</v>
      </c>
      <c r="I57" s="144">
        <v>24.196</v>
      </c>
      <c r="J57" s="144">
        <v>9.022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4">
        <v>40.275</v>
      </c>
      <c r="I58" s="144">
        <v>102.162</v>
      </c>
      <c r="J58" s="144">
        <v>28.21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175835</v>
      </c>
      <c r="E59" s="38">
        <v>159066</v>
      </c>
      <c r="F59" s="39">
        <v>90.46321835811983</v>
      </c>
      <c r="G59" s="40"/>
      <c r="H59" s="145">
        <v>298.888</v>
      </c>
      <c r="I59" s="146">
        <v>406.658</v>
      </c>
      <c r="J59" s="146">
        <v>260.27</v>
      </c>
      <c r="K59" s="41">
        <v>64.00218365309425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1922</v>
      </c>
      <c r="E61" s="30">
        <v>2700</v>
      </c>
      <c r="F61" s="31"/>
      <c r="G61" s="31"/>
      <c r="H61" s="144">
        <v>4.911</v>
      </c>
      <c r="I61" s="144">
        <v>3.779</v>
      </c>
      <c r="J61" s="144">
        <v>3.74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1302</v>
      </c>
      <c r="E62" s="30">
        <v>1287</v>
      </c>
      <c r="F62" s="31"/>
      <c r="G62" s="31"/>
      <c r="H62" s="144">
        <v>1.355</v>
      </c>
      <c r="I62" s="144">
        <v>1.348</v>
      </c>
      <c r="J62" s="144">
        <v>1.663</v>
      </c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2033</v>
      </c>
      <c r="E63" s="30">
        <v>2020</v>
      </c>
      <c r="F63" s="31"/>
      <c r="G63" s="31"/>
      <c r="H63" s="144">
        <v>3.697</v>
      </c>
      <c r="I63" s="144">
        <v>5.55</v>
      </c>
      <c r="J63" s="144">
        <v>3.523</v>
      </c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5257</v>
      </c>
      <c r="E64" s="38">
        <v>6007</v>
      </c>
      <c r="F64" s="39">
        <v>114.26669202967472</v>
      </c>
      <c r="G64" s="40"/>
      <c r="H64" s="145">
        <v>9.963000000000001</v>
      </c>
      <c r="I64" s="146">
        <v>10.677</v>
      </c>
      <c r="J64" s="146">
        <v>8.926</v>
      </c>
      <c r="K64" s="41">
        <v>83.60026224594924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15982</v>
      </c>
      <c r="E66" s="38">
        <v>14666</v>
      </c>
      <c r="F66" s="39">
        <v>91.7657364535102</v>
      </c>
      <c r="G66" s="40"/>
      <c r="H66" s="145">
        <v>17.453</v>
      </c>
      <c r="I66" s="146">
        <v>20.936</v>
      </c>
      <c r="J66" s="146">
        <v>19.935</v>
      </c>
      <c r="K66" s="41">
        <v>95.21876194115399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57780</v>
      </c>
      <c r="E68" s="30">
        <v>46000</v>
      </c>
      <c r="F68" s="31"/>
      <c r="G68" s="31"/>
      <c r="H68" s="144">
        <v>61.255</v>
      </c>
      <c r="I68" s="144">
        <v>190.747</v>
      </c>
      <c r="J68" s="144">
        <v>55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6209</v>
      </c>
      <c r="E69" s="30">
        <v>5200</v>
      </c>
      <c r="F69" s="31"/>
      <c r="G69" s="31"/>
      <c r="H69" s="144">
        <v>5.417</v>
      </c>
      <c r="I69" s="144">
        <v>14.198</v>
      </c>
      <c r="J69" s="144">
        <v>4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63989</v>
      </c>
      <c r="E70" s="38">
        <v>51200</v>
      </c>
      <c r="F70" s="39">
        <v>80.01375236368752</v>
      </c>
      <c r="G70" s="40"/>
      <c r="H70" s="145">
        <v>66.672</v>
      </c>
      <c r="I70" s="146">
        <v>204.94500000000002</v>
      </c>
      <c r="J70" s="146">
        <v>59</v>
      </c>
      <c r="K70" s="41">
        <v>28.788211471370364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4644</v>
      </c>
      <c r="E72" s="30">
        <v>2913</v>
      </c>
      <c r="F72" s="31"/>
      <c r="G72" s="31"/>
      <c r="H72" s="144">
        <v>6.008</v>
      </c>
      <c r="I72" s="144">
        <v>7.531</v>
      </c>
      <c r="J72" s="144">
        <v>4.508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12274</v>
      </c>
      <c r="E73" s="30">
        <v>12954</v>
      </c>
      <c r="F73" s="31"/>
      <c r="G73" s="31"/>
      <c r="H73" s="144">
        <v>18.941</v>
      </c>
      <c r="I73" s="144">
        <v>17.938</v>
      </c>
      <c r="J73" s="144">
        <v>18.926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27230</v>
      </c>
      <c r="E74" s="30">
        <v>27084</v>
      </c>
      <c r="F74" s="31"/>
      <c r="G74" s="31"/>
      <c r="H74" s="144">
        <v>50.704</v>
      </c>
      <c r="I74" s="144">
        <v>122.535</v>
      </c>
      <c r="J74" s="144">
        <v>47.925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26224</v>
      </c>
      <c r="E75" s="30">
        <v>26224</v>
      </c>
      <c r="F75" s="31"/>
      <c r="G75" s="31"/>
      <c r="H75" s="144">
        <v>33.224</v>
      </c>
      <c r="I75" s="144">
        <v>41.053</v>
      </c>
      <c r="J75" s="144">
        <v>40.999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2682</v>
      </c>
      <c r="E76" s="30">
        <v>2135</v>
      </c>
      <c r="F76" s="31"/>
      <c r="G76" s="31"/>
      <c r="H76" s="144">
        <v>6.215</v>
      </c>
      <c r="I76" s="144">
        <v>4.899</v>
      </c>
      <c r="J76" s="144">
        <v>4.862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4954</v>
      </c>
      <c r="E77" s="30">
        <v>4535</v>
      </c>
      <c r="F77" s="31"/>
      <c r="G77" s="31"/>
      <c r="H77" s="144">
        <v>10.91</v>
      </c>
      <c r="I77" s="144">
        <v>18.434</v>
      </c>
      <c r="J77" s="144">
        <v>4.86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9547</v>
      </c>
      <c r="E78" s="30">
        <v>9200</v>
      </c>
      <c r="F78" s="31"/>
      <c r="G78" s="31"/>
      <c r="H78" s="144">
        <v>11.557</v>
      </c>
      <c r="I78" s="144">
        <v>17.316</v>
      </c>
      <c r="J78" s="144">
        <v>12.151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14707</v>
      </c>
      <c r="E79" s="30">
        <v>13795</v>
      </c>
      <c r="F79" s="31"/>
      <c r="G79" s="31"/>
      <c r="H79" s="144">
        <v>31.836</v>
      </c>
      <c r="I79" s="144">
        <v>41.822</v>
      </c>
      <c r="J79" s="144">
        <v>30.349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102262</v>
      </c>
      <c r="E80" s="38">
        <v>98840</v>
      </c>
      <c r="F80" s="39">
        <v>96.65369345406896</v>
      </c>
      <c r="G80" s="40"/>
      <c r="H80" s="145">
        <v>169.39499999999998</v>
      </c>
      <c r="I80" s="146">
        <v>271.528</v>
      </c>
      <c r="J80" s="146">
        <v>164.57999999999998</v>
      </c>
      <c r="K80" s="41">
        <v>60.612533514039065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172</v>
      </c>
      <c r="E82" s="30">
        <v>172</v>
      </c>
      <c r="F82" s="31"/>
      <c r="G82" s="31"/>
      <c r="H82" s="144">
        <v>0.163</v>
      </c>
      <c r="I82" s="144">
        <v>0.138</v>
      </c>
      <c r="J82" s="144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207</v>
      </c>
      <c r="E83" s="30">
        <v>200</v>
      </c>
      <c r="F83" s="31"/>
      <c r="G83" s="31"/>
      <c r="H83" s="144">
        <v>0.13</v>
      </c>
      <c r="I83" s="144">
        <v>0.153</v>
      </c>
      <c r="J83" s="144">
        <v>0.15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379</v>
      </c>
      <c r="E84" s="38">
        <v>372</v>
      </c>
      <c r="F84" s="39">
        <v>98.15303430079156</v>
      </c>
      <c r="G84" s="40"/>
      <c r="H84" s="145">
        <v>0.29300000000000004</v>
      </c>
      <c r="I84" s="146">
        <v>0.29100000000000004</v>
      </c>
      <c r="J84" s="146">
        <v>0.28800000000000003</v>
      </c>
      <c r="K84" s="41">
        <v>98.96907216494846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556500</v>
      </c>
      <c r="E87" s="53">
        <v>461955</v>
      </c>
      <c r="F87" s="54">
        <f>IF(D87&gt;0,100*E87/D87,0)</f>
        <v>83.01078167115902</v>
      </c>
      <c r="G87" s="40"/>
      <c r="H87" s="149">
        <v>843.2589999999999</v>
      </c>
      <c r="I87" s="150">
        <v>1486.9479999999999</v>
      </c>
      <c r="J87" s="150">
        <v>811.626</v>
      </c>
      <c r="K87" s="54">
        <f>IF(I87&gt;0,100*J87/I87,0)</f>
        <v>54.583347904566935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59</v>
      </c>
      <c r="E9" s="30">
        <v>60</v>
      </c>
      <c r="F9" s="31"/>
      <c r="G9" s="31"/>
      <c r="H9" s="144">
        <v>0.164</v>
      </c>
      <c r="I9" s="144">
        <v>0.174</v>
      </c>
      <c r="J9" s="144">
        <v>0.177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712</v>
      </c>
      <c r="E10" s="30">
        <v>453</v>
      </c>
      <c r="F10" s="31"/>
      <c r="G10" s="31"/>
      <c r="H10" s="144">
        <v>0.957</v>
      </c>
      <c r="I10" s="144">
        <v>1.104</v>
      </c>
      <c r="J10" s="144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4183</v>
      </c>
      <c r="E11" s="30">
        <v>2600</v>
      </c>
      <c r="F11" s="31"/>
      <c r="G11" s="31"/>
      <c r="H11" s="144">
        <v>20.278</v>
      </c>
      <c r="I11" s="144">
        <v>16.857</v>
      </c>
      <c r="J11" s="144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</v>
      </c>
      <c r="E12" s="30">
        <v>50</v>
      </c>
      <c r="F12" s="31"/>
      <c r="G12" s="31"/>
      <c r="H12" s="144">
        <v>0.041</v>
      </c>
      <c r="I12" s="144">
        <v>0.011</v>
      </c>
      <c r="J12" s="144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4959</v>
      </c>
      <c r="E13" s="38">
        <v>3163</v>
      </c>
      <c r="F13" s="39">
        <v>63.7830207703166</v>
      </c>
      <c r="G13" s="40"/>
      <c r="H13" s="145">
        <v>21.439999999999998</v>
      </c>
      <c r="I13" s="146">
        <v>18.145999999999997</v>
      </c>
      <c r="J13" s="146">
        <v>12.924000000000001</v>
      </c>
      <c r="K13" s="41">
        <v>71.22230794665492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5">
        <v>0.036</v>
      </c>
      <c r="I17" s="146">
        <v>0.056</v>
      </c>
      <c r="J17" s="146">
        <v>0.084</v>
      </c>
      <c r="K17" s="41">
        <v>150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101</v>
      </c>
      <c r="F19" s="31"/>
      <c r="G19" s="31"/>
      <c r="H19" s="144">
        <v>0.349</v>
      </c>
      <c r="I19" s="144">
        <v>0.24</v>
      </c>
      <c r="J19" s="144">
        <v>0.556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101</v>
      </c>
      <c r="F22" s="39">
        <v>168.33333333333334</v>
      </c>
      <c r="G22" s="40"/>
      <c r="H22" s="145">
        <v>0.349</v>
      </c>
      <c r="I22" s="146">
        <v>0.24</v>
      </c>
      <c r="J22" s="146">
        <v>0.556</v>
      </c>
      <c r="K22" s="41">
        <v>231.6666666666667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66</v>
      </c>
      <c r="E24" s="38">
        <v>98</v>
      </c>
      <c r="F24" s="39">
        <v>148.4848484848485</v>
      </c>
      <c r="G24" s="40"/>
      <c r="H24" s="145">
        <v>0.15</v>
      </c>
      <c r="I24" s="146">
        <v>0.184</v>
      </c>
      <c r="J24" s="146">
        <v>0.304</v>
      </c>
      <c r="K24" s="41">
        <v>165.2173913043478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166</v>
      </c>
      <c r="E26" s="38">
        <v>100</v>
      </c>
      <c r="F26" s="39">
        <v>60.24096385542169</v>
      </c>
      <c r="G26" s="40"/>
      <c r="H26" s="145">
        <v>0.786</v>
      </c>
      <c r="I26" s="146">
        <v>0.711</v>
      </c>
      <c r="J26" s="146">
        <v>0.35</v>
      </c>
      <c r="K26" s="41">
        <v>49.226441631504926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869</v>
      </c>
      <c r="F28" s="31"/>
      <c r="G28" s="31"/>
      <c r="H28" s="144">
        <v>1.182</v>
      </c>
      <c r="I28" s="144">
        <v>1.602</v>
      </c>
      <c r="J28" s="144">
        <v>1.987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9414</v>
      </c>
      <c r="E29" s="30">
        <v>9001</v>
      </c>
      <c r="F29" s="31"/>
      <c r="G29" s="31"/>
      <c r="H29" s="144">
        <v>12.912</v>
      </c>
      <c r="I29" s="144">
        <v>18.397</v>
      </c>
      <c r="J29" s="144">
        <v>18.731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3587</v>
      </c>
      <c r="F30" s="31"/>
      <c r="G30" s="31"/>
      <c r="H30" s="144">
        <v>5.264</v>
      </c>
      <c r="I30" s="144">
        <v>10.074</v>
      </c>
      <c r="J30" s="144">
        <v>5.877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14580</v>
      </c>
      <c r="E31" s="38">
        <v>13457</v>
      </c>
      <c r="F31" s="39">
        <v>92.29766803840877</v>
      </c>
      <c r="G31" s="40"/>
      <c r="H31" s="145">
        <v>19.358</v>
      </c>
      <c r="I31" s="146">
        <v>30.073</v>
      </c>
      <c r="J31" s="146">
        <v>26.595000000000002</v>
      </c>
      <c r="K31" s="41">
        <v>88.43480863232801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27</v>
      </c>
      <c r="E33" s="30">
        <v>23</v>
      </c>
      <c r="F33" s="31"/>
      <c r="G33" s="31"/>
      <c r="H33" s="144">
        <v>0.154</v>
      </c>
      <c r="I33" s="144">
        <v>0.086</v>
      </c>
      <c r="J33" s="144">
        <v>0.075</v>
      </c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638</v>
      </c>
      <c r="E34" s="30">
        <v>500</v>
      </c>
      <c r="F34" s="31"/>
      <c r="G34" s="31"/>
      <c r="H34" s="144">
        <v>1.555</v>
      </c>
      <c r="I34" s="144">
        <v>1.784</v>
      </c>
      <c r="J34" s="144">
        <v>1.2</v>
      </c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670</v>
      </c>
      <c r="E35" s="30">
        <v>700</v>
      </c>
      <c r="F35" s="31"/>
      <c r="G35" s="31"/>
      <c r="H35" s="144">
        <v>1.653</v>
      </c>
      <c r="I35" s="144">
        <v>2.121</v>
      </c>
      <c r="J35" s="144">
        <v>1.1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3</v>
      </c>
      <c r="E36" s="30">
        <v>13</v>
      </c>
      <c r="F36" s="31"/>
      <c r="G36" s="31"/>
      <c r="H36" s="144">
        <v>0.027</v>
      </c>
      <c r="I36" s="144">
        <v>0.006</v>
      </c>
      <c r="J36" s="144">
        <v>0.004</v>
      </c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1338</v>
      </c>
      <c r="E37" s="38">
        <v>1236</v>
      </c>
      <c r="F37" s="39">
        <v>92.37668161434978</v>
      </c>
      <c r="G37" s="40"/>
      <c r="H37" s="145">
        <v>3.3890000000000002</v>
      </c>
      <c r="I37" s="146">
        <v>3.997</v>
      </c>
      <c r="J37" s="146">
        <v>2.379</v>
      </c>
      <c r="K37" s="41">
        <v>59.51963972979735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12595</v>
      </c>
      <c r="F41" s="31"/>
      <c r="G41" s="31"/>
      <c r="H41" s="144">
        <v>3.042</v>
      </c>
      <c r="I41" s="144">
        <v>31.613</v>
      </c>
      <c r="J41" s="144">
        <v>11.094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5349</v>
      </c>
      <c r="E42" s="30">
        <v>5772</v>
      </c>
      <c r="F42" s="31"/>
      <c r="G42" s="31"/>
      <c r="H42" s="144">
        <v>4.989</v>
      </c>
      <c r="I42" s="144">
        <v>17.283</v>
      </c>
      <c r="J42" s="144">
        <v>15.75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9558</v>
      </c>
      <c r="E43" s="30">
        <v>11708</v>
      </c>
      <c r="F43" s="31"/>
      <c r="G43" s="31"/>
      <c r="H43" s="144">
        <v>5.67</v>
      </c>
      <c r="I43" s="144">
        <v>24.521</v>
      </c>
      <c r="J43" s="144">
        <v>16.303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15410</v>
      </c>
      <c r="E44" s="30">
        <v>15616</v>
      </c>
      <c r="F44" s="31"/>
      <c r="G44" s="31"/>
      <c r="H44" s="144">
        <v>15.235</v>
      </c>
      <c r="I44" s="144">
        <v>53.135</v>
      </c>
      <c r="J44" s="144">
        <v>40.093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9187</v>
      </c>
      <c r="E45" s="30">
        <v>8690</v>
      </c>
      <c r="F45" s="31"/>
      <c r="G45" s="31"/>
      <c r="H45" s="144">
        <v>5.267</v>
      </c>
      <c r="I45" s="144">
        <v>25.526</v>
      </c>
      <c r="J45" s="144">
        <v>9.033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11870</v>
      </c>
      <c r="F46" s="31"/>
      <c r="G46" s="31"/>
      <c r="H46" s="144">
        <v>6.368</v>
      </c>
      <c r="I46" s="144">
        <v>32.067</v>
      </c>
      <c r="J46" s="144">
        <v>20.72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18526</v>
      </c>
      <c r="E47" s="30">
        <v>18725</v>
      </c>
      <c r="F47" s="31"/>
      <c r="G47" s="31"/>
      <c r="H47" s="144">
        <v>23.724</v>
      </c>
      <c r="I47" s="144">
        <v>65.903</v>
      </c>
      <c r="J47" s="144">
        <v>46.366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9088</v>
      </c>
      <c r="E48" s="30">
        <v>7908</v>
      </c>
      <c r="F48" s="31"/>
      <c r="G48" s="31"/>
      <c r="H48" s="144">
        <v>8.163</v>
      </c>
      <c r="I48" s="144">
        <v>29.423</v>
      </c>
      <c r="J48" s="144">
        <v>8.745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3866</v>
      </c>
      <c r="E49" s="30">
        <v>4636</v>
      </c>
      <c r="F49" s="31"/>
      <c r="G49" s="31"/>
      <c r="H49" s="144">
        <v>2.853</v>
      </c>
      <c r="I49" s="144">
        <v>12.822</v>
      </c>
      <c r="J49" s="144">
        <v>8.459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94693</v>
      </c>
      <c r="E50" s="38">
        <v>97520</v>
      </c>
      <c r="F50" s="39">
        <v>102.98543714952531</v>
      </c>
      <c r="G50" s="40"/>
      <c r="H50" s="145">
        <v>75.31099999999999</v>
      </c>
      <c r="I50" s="146">
        <v>292.293</v>
      </c>
      <c r="J50" s="146">
        <v>176.56300000000002</v>
      </c>
      <c r="K50" s="41">
        <v>60.4061677836965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885</v>
      </c>
      <c r="E52" s="38">
        <v>885</v>
      </c>
      <c r="F52" s="39">
        <v>100</v>
      </c>
      <c r="G52" s="40"/>
      <c r="H52" s="145">
        <v>0.553</v>
      </c>
      <c r="I52" s="146">
        <v>2.264</v>
      </c>
      <c r="J52" s="146">
        <v>2.264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2874</v>
      </c>
      <c r="F54" s="31"/>
      <c r="G54" s="31"/>
      <c r="H54" s="144">
        <v>3.187</v>
      </c>
      <c r="I54" s="144">
        <v>3.891</v>
      </c>
      <c r="J54" s="144">
        <v>4.502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1680</v>
      </c>
      <c r="E55" s="30">
        <v>1808</v>
      </c>
      <c r="F55" s="31"/>
      <c r="G55" s="31"/>
      <c r="H55" s="144">
        <v>1.55</v>
      </c>
      <c r="I55" s="144">
        <v>2.716</v>
      </c>
      <c r="J55" s="144">
        <v>2.3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967</v>
      </c>
      <c r="E56" s="30">
        <v>662</v>
      </c>
      <c r="F56" s="31"/>
      <c r="G56" s="31"/>
      <c r="H56" s="144">
        <v>1.691</v>
      </c>
      <c r="I56" s="144">
        <v>2.421</v>
      </c>
      <c r="J56" s="144">
        <v>1.275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4202</v>
      </c>
      <c r="E57" s="30">
        <v>3690</v>
      </c>
      <c r="F57" s="31"/>
      <c r="G57" s="31"/>
      <c r="H57" s="144">
        <v>4.848</v>
      </c>
      <c r="I57" s="144">
        <v>11.809</v>
      </c>
      <c r="J57" s="144">
        <v>3.7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4">
        <v>4.46</v>
      </c>
      <c r="I58" s="144">
        <v>16.174</v>
      </c>
      <c r="J58" s="144">
        <v>6.016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17152</v>
      </c>
      <c r="E59" s="38">
        <v>16817</v>
      </c>
      <c r="F59" s="39">
        <v>98.046875</v>
      </c>
      <c r="G59" s="40"/>
      <c r="H59" s="145">
        <v>15.736</v>
      </c>
      <c r="I59" s="146">
        <v>37.010999999999996</v>
      </c>
      <c r="J59" s="146">
        <v>17.793</v>
      </c>
      <c r="K59" s="41">
        <v>48.0748966523466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109</v>
      </c>
      <c r="E61" s="30">
        <v>90</v>
      </c>
      <c r="F61" s="31"/>
      <c r="G61" s="31"/>
      <c r="H61" s="144">
        <v>0.067</v>
      </c>
      <c r="I61" s="144">
        <v>0.078</v>
      </c>
      <c r="J61" s="144">
        <v>0.041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422</v>
      </c>
      <c r="E62" s="30">
        <v>387</v>
      </c>
      <c r="F62" s="31"/>
      <c r="G62" s="31"/>
      <c r="H62" s="144">
        <v>0.393</v>
      </c>
      <c r="I62" s="144">
        <v>0.402</v>
      </c>
      <c r="J62" s="144">
        <v>0.368</v>
      </c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73</v>
      </c>
      <c r="E63" s="30">
        <v>73</v>
      </c>
      <c r="F63" s="31"/>
      <c r="G63" s="31"/>
      <c r="H63" s="144">
        <v>0.123</v>
      </c>
      <c r="I63" s="144">
        <v>0.15</v>
      </c>
      <c r="J63" s="144">
        <v>0.11</v>
      </c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604</v>
      </c>
      <c r="E64" s="38">
        <v>550</v>
      </c>
      <c r="F64" s="39">
        <v>91.05960264900662</v>
      </c>
      <c r="G64" s="40"/>
      <c r="H64" s="145">
        <v>0.583</v>
      </c>
      <c r="I64" s="146">
        <v>0.63</v>
      </c>
      <c r="J64" s="146">
        <v>0.519</v>
      </c>
      <c r="K64" s="41">
        <v>82.38095238095238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258</v>
      </c>
      <c r="E66" s="38">
        <v>243</v>
      </c>
      <c r="F66" s="39">
        <v>94.18604651162791</v>
      </c>
      <c r="G66" s="40"/>
      <c r="H66" s="145">
        <v>0.224</v>
      </c>
      <c r="I66" s="146">
        <v>0.125</v>
      </c>
      <c r="J66" s="146">
        <v>0.125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83</v>
      </c>
      <c r="E68" s="30">
        <v>100</v>
      </c>
      <c r="F68" s="31"/>
      <c r="G68" s="31"/>
      <c r="H68" s="144">
        <v>0.116</v>
      </c>
      <c r="I68" s="144">
        <v>0.149</v>
      </c>
      <c r="J68" s="144">
        <v>0.05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4">
        <v>0.049</v>
      </c>
      <c r="I69" s="144">
        <v>0.09</v>
      </c>
      <c r="J69" s="144">
        <v>0.04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133</v>
      </c>
      <c r="E70" s="38">
        <v>150</v>
      </c>
      <c r="F70" s="39">
        <v>112.78195488721805</v>
      </c>
      <c r="G70" s="40"/>
      <c r="H70" s="145">
        <v>0.165</v>
      </c>
      <c r="I70" s="146">
        <v>0.239</v>
      </c>
      <c r="J70" s="146">
        <v>0.09</v>
      </c>
      <c r="K70" s="41">
        <v>37.65690376569038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163</v>
      </c>
      <c r="E72" s="30">
        <v>193</v>
      </c>
      <c r="F72" s="31"/>
      <c r="G72" s="31"/>
      <c r="H72" s="144">
        <v>0.276</v>
      </c>
      <c r="I72" s="144">
        <v>0.261</v>
      </c>
      <c r="J72" s="144">
        <v>0.292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5</v>
      </c>
      <c r="F73" s="31"/>
      <c r="G73" s="31"/>
      <c r="H73" s="144">
        <v>0.03</v>
      </c>
      <c r="I73" s="144">
        <v>0.022</v>
      </c>
      <c r="J73" s="144">
        <v>0.01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430</v>
      </c>
      <c r="E74" s="30">
        <v>331</v>
      </c>
      <c r="F74" s="31"/>
      <c r="G74" s="31"/>
      <c r="H74" s="144">
        <v>0.311</v>
      </c>
      <c r="I74" s="144">
        <v>1.29</v>
      </c>
      <c r="J74" s="144">
        <v>0.397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468</v>
      </c>
      <c r="E75" s="30">
        <v>468</v>
      </c>
      <c r="F75" s="31"/>
      <c r="G75" s="31"/>
      <c r="H75" s="144">
        <v>0.249</v>
      </c>
      <c r="I75" s="144">
        <v>0.662</v>
      </c>
      <c r="J75" s="144">
        <v>0.662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7</v>
      </c>
      <c r="F76" s="31"/>
      <c r="G76" s="31"/>
      <c r="H76" s="144"/>
      <c r="I76" s="144">
        <v>0.025</v>
      </c>
      <c r="J76" s="144">
        <v>0.009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5</v>
      </c>
      <c r="F77" s="31"/>
      <c r="G77" s="31"/>
      <c r="H77" s="144">
        <v>0.057</v>
      </c>
      <c r="I77" s="144">
        <v>0.128</v>
      </c>
      <c r="J77" s="144">
        <v>0.005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4"/>
      <c r="I78" s="144">
        <v>0.001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4">
        <v>0.07</v>
      </c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1151</v>
      </c>
      <c r="E80" s="38">
        <v>1009</v>
      </c>
      <c r="F80" s="39">
        <v>87.66290182450044</v>
      </c>
      <c r="G80" s="40"/>
      <c r="H80" s="145">
        <v>0.9930000000000001</v>
      </c>
      <c r="I80" s="146">
        <v>2.389</v>
      </c>
      <c r="J80" s="146">
        <v>1.375</v>
      </c>
      <c r="K80" s="41">
        <v>57.55546253662621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4">
        <v>0.06</v>
      </c>
      <c r="I82" s="144">
        <v>0.06</v>
      </c>
      <c r="J82" s="144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67</v>
      </c>
      <c r="E83" s="30">
        <v>65</v>
      </c>
      <c r="F83" s="31"/>
      <c r="G83" s="31"/>
      <c r="H83" s="144">
        <v>0.045</v>
      </c>
      <c r="I83" s="144">
        <v>0.049</v>
      </c>
      <c r="J83" s="144">
        <v>0.05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153</v>
      </c>
      <c r="E84" s="38">
        <v>151</v>
      </c>
      <c r="F84" s="39">
        <v>98.69281045751634</v>
      </c>
      <c r="G84" s="40"/>
      <c r="H84" s="145">
        <v>0.105</v>
      </c>
      <c r="I84" s="146">
        <v>0.109</v>
      </c>
      <c r="J84" s="146">
        <v>0.11</v>
      </c>
      <c r="K84" s="41">
        <v>100.91743119266054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136251</v>
      </c>
      <c r="E87" s="53">
        <v>135533</v>
      </c>
      <c r="F87" s="54">
        <f>IF(D87&gt;0,100*E87/D87,0)</f>
        <v>99.4730313905953</v>
      </c>
      <c r="G87" s="40"/>
      <c r="H87" s="149">
        <v>139.17799999999994</v>
      </c>
      <c r="I87" s="150">
        <v>388.467</v>
      </c>
      <c r="J87" s="150">
        <v>242.03100000000006</v>
      </c>
      <c r="K87" s="54">
        <f>IF(I87&gt;0,100*J87/I87,0)</f>
        <v>62.30413394187925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7614</v>
      </c>
      <c r="E9" s="30">
        <v>7700</v>
      </c>
      <c r="F9" s="31"/>
      <c r="G9" s="31"/>
      <c r="H9" s="144">
        <v>46.293</v>
      </c>
      <c r="I9" s="144">
        <v>48.357</v>
      </c>
      <c r="J9" s="144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2300</v>
      </c>
      <c r="E10" s="30">
        <v>2300</v>
      </c>
      <c r="F10" s="31"/>
      <c r="G10" s="31"/>
      <c r="H10" s="144">
        <v>14.318</v>
      </c>
      <c r="I10" s="144">
        <v>14.638</v>
      </c>
      <c r="J10" s="144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1962</v>
      </c>
      <c r="E11" s="30">
        <v>1970</v>
      </c>
      <c r="F11" s="31"/>
      <c r="G11" s="31"/>
      <c r="H11" s="144">
        <v>12.376</v>
      </c>
      <c r="I11" s="144">
        <v>11.792</v>
      </c>
      <c r="J11" s="144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5627</v>
      </c>
      <c r="E12" s="30">
        <v>5600</v>
      </c>
      <c r="F12" s="31"/>
      <c r="G12" s="31"/>
      <c r="H12" s="144">
        <v>30.715</v>
      </c>
      <c r="I12" s="144">
        <v>28.146</v>
      </c>
      <c r="J12" s="144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17503</v>
      </c>
      <c r="E13" s="38">
        <v>17570</v>
      </c>
      <c r="F13" s="39">
        <v>100.38279152145347</v>
      </c>
      <c r="G13" s="40"/>
      <c r="H13" s="145">
        <v>103.702</v>
      </c>
      <c r="I13" s="146">
        <v>102.93299999999999</v>
      </c>
      <c r="J13" s="146">
        <v>108.31700000000001</v>
      </c>
      <c r="K13" s="41">
        <v>105.23058688661558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45">
        <v>1.002</v>
      </c>
      <c r="I15" s="146">
        <v>1.183</v>
      </c>
      <c r="J15" s="146">
        <v>1.1</v>
      </c>
      <c r="K15" s="41">
        <v>92.9839391377853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2</v>
      </c>
      <c r="E19" s="30">
        <v>4</v>
      </c>
      <c r="F19" s="31"/>
      <c r="G19" s="31"/>
      <c r="H19" s="144">
        <v>0.004</v>
      </c>
      <c r="I19" s="144">
        <v>0.009</v>
      </c>
      <c r="J19" s="144">
        <v>0.018</v>
      </c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103</v>
      </c>
      <c r="F20" s="31"/>
      <c r="G20" s="31"/>
      <c r="H20" s="144">
        <v>0.294</v>
      </c>
      <c r="I20" s="144">
        <v>0.309</v>
      </c>
      <c r="J20" s="144">
        <v>0.33</v>
      </c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71</v>
      </c>
      <c r="E21" s="30">
        <v>148</v>
      </c>
      <c r="F21" s="31"/>
      <c r="G21" s="31"/>
      <c r="H21" s="144">
        <v>0.21</v>
      </c>
      <c r="I21" s="144">
        <v>0.227</v>
      </c>
      <c r="J21" s="144">
        <v>0.24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176</v>
      </c>
      <c r="E22" s="38">
        <v>255</v>
      </c>
      <c r="F22" s="39">
        <v>144.88636363636363</v>
      </c>
      <c r="G22" s="40"/>
      <c r="H22" s="145">
        <v>0.508</v>
      </c>
      <c r="I22" s="146">
        <v>0.545</v>
      </c>
      <c r="J22" s="146">
        <v>0.5880000000000001</v>
      </c>
      <c r="K22" s="41">
        <f>IF(I22&gt;0,100*J22/I22,0)</f>
        <v>107.88990825688074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13462</v>
      </c>
      <c r="E24" s="38">
        <v>15197</v>
      </c>
      <c r="F24" s="39">
        <v>112.88812954984401</v>
      </c>
      <c r="G24" s="40"/>
      <c r="H24" s="145">
        <v>149.705</v>
      </c>
      <c r="I24" s="146">
        <v>161.624</v>
      </c>
      <c r="J24" s="146">
        <v>172.904</v>
      </c>
      <c r="K24" s="41">
        <v>106.97916151066674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416</v>
      </c>
      <c r="E26" s="38">
        <v>300</v>
      </c>
      <c r="F26" s="39">
        <v>72.11538461538461</v>
      </c>
      <c r="G26" s="40"/>
      <c r="H26" s="145">
        <v>5.746</v>
      </c>
      <c r="I26" s="146">
        <v>4.831</v>
      </c>
      <c r="J26" s="146">
        <v>3.6</v>
      </c>
      <c r="K26" s="41">
        <v>74.51873318153591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63316</v>
      </c>
      <c r="E28" s="30">
        <v>70670</v>
      </c>
      <c r="F28" s="31"/>
      <c r="G28" s="31"/>
      <c r="H28" s="144">
        <v>846.753</v>
      </c>
      <c r="I28" s="144">
        <v>758.524</v>
      </c>
      <c r="J28" s="144">
        <v>845.736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1947</v>
      </c>
      <c r="E29" s="30">
        <v>2250</v>
      </c>
      <c r="F29" s="31"/>
      <c r="G29" s="31"/>
      <c r="H29" s="144">
        <v>27.09</v>
      </c>
      <c r="I29" s="144">
        <v>18.987</v>
      </c>
      <c r="J29" s="144">
        <v>23.4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15663</v>
      </c>
      <c r="F30" s="31"/>
      <c r="G30" s="31"/>
      <c r="H30" s="144">
        <v>204.061</v>
      </c>
      <c r="I30" s="144">
        <v>172.889</v>
      </c>
      <c r="J30" s="144">
        <v>170.358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80858</v>
      </c>
      <c r="E31" s="38">
        <v>88583</v>
      </c>
      <c r="F31" s="39">
        <v>109.55378564891538</v>
      </c>
      <c r="G31" s="40"/>
      <c r="H31" s="145">
        <v>1077.904</v>
      </c>
      <c r="I31" s="146">
        <v>950.4</v>
      </c>
      <c r="J31" s="146">
        <v>1039.494</v>
      </c>
      <c r="K31" s="41">
        <v>109.37436868686868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4">
        <v>0.765</v>
      </c>
      <c r="I33" s="144">
        <v>1.17</v>
      </c>
      <c r="J33" s="144">
        <v>0.9</v>
      </c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5545</v>
      </c>
      <c r="E34" s="30">
        <v>6000</v>
      </c>
      <c r="F34" s="31"/>
      <c r="G34" s="31"/>
      <c r="H34" s="144">
        <v>69.05</v>
      </c>
      <c r="I34" s="144">
        <v>58.096</v>
      </c>
      <c r="J34" s="144">
        <v>60</v>
      </c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31243</v>
      </c>
      <c r="E35" s="30">
        <v>34000</v>
      </c>
      <c r="F35" s="31"/>
      <c r="G35" s="31"/>
      <c r="H35" s="144">
        <v>295.363</v>
      </c>
      <c r="I35" s="144">
        <v>320.435</v>
      </c>
      <c r="J35" s="144">
        <v>306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112</v>
      </c>
      <c r="E36" s="30">
        <v>112</v>
      </c>
      <c r="F36" s="31"/>
      <c r="G36" s="31"/>
      <c r="H36" s="144">
        <v>1.068</v>
      </c>
      <c r="I36" s="144">
        <v>0.908</v>
      </c>
      <c r="J36" s="144">
        <v>0.908</v>
      </c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37073</v>
      </c>
      <c r="E37" s="38">
        <v>40282</v>
      </c>
      <c r="F37" s="39">
        <v>108.65589512583281</v>
      </c>
      <c r="G37" s="40"/>
      <c r="H37" s="145">
        <v>366.246</v>
      </c>
      <c r="I37" s="146">
        <v>380.60900000000004</v>
      </c>
      <c r="J37" s="146">
        <v>367.808</v>
      </c>
      <c r="K37" s="41">
        <v>96.63670591079034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138</v>
      </c>
      <c r="E39" s="38">
        <v>135</v>
      </c>
      <c r="F39" s="39">
        <v>97.82608695652173</v>
      </c>
      <c r="G39" s="40"/>
      <c r="H39" s="145">
        <v>0.732</v>
      </c>
      <c r="I39" s="146">
        <v>0.759</v>
      </c>
      <c r="J39" s="146">
        <v>0.75</v>
      </c>
      <c r="K39" s="41">
        <v>98.81422924901186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44">
        <v>18.07</v>
      </c>
      <c r="I41" s="144">
        <v>15.825</v>
      </c>
      <c r="J41" s="144">
        <v>5.579</v>
      </c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647</v>
      </c>
      <c r="E42" s="30">
        <v>661</v>
      </c>
      <c r="F42" s="31"/>
      <c r="G42" s="31"/>
      <c r="H42" s="144">
        <v>9.659</v>
      </c>
      <c r="I42" s="144">
        <v>7.748</v>
      </c>
      <c r="J42" s="144">
        <v>7.916</v>
      </c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69013</v>
      </c>
      <c r="F43" s="31"/>
      <c r="G43" s="31"/>
      <c r="H43" s="144">
        <v>522.588</v>
      </c>
      <c r="I43" s="144">
        <v>714.7</v>
      </c>
      <c r="J43" s="144">
        <v>862.738</v>
      </c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3413</v>
      </c>
      <c r="F44" s="31"/>
      <c r="G44" s="31"/>
      <c r="H44" s="144">
        <v>1.36</v>
      </c>
      <c r="I44" s="144">
        <v>23.952</v>
      </c>
      <c r="J44" s="144">
        <v>41.079</v>
      </c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17018</v>
      </c>
      <c r="F45" s="31"/>
      <c r="G45" s="31"/>
      <c r="H45" s="144">
        <v>211.887</v>
      </c>
      <c r="I45" s="144">
        <v>198.925</v>
      </c>
      <c r="J45" s="144">
        <v>212.725</v>
      </c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63</v>
      </c>
      <c r="F46" s="31"/>
      <c r="G46" s="31"/>
      <c r="H46" s="144">
        <v>0.88</v>
      </c>
      <c r="I46" s="144">
        <v>0.803</v>
      </c>
      <c r="J46" s="144">
        <v>0.715</v>
      </c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44">
        <v>0.792</v>
      </c>
      <c r="I47" s="144">
        <v>1.755</v>
      </c>
      <c r="J47" s="144">
        <v>1.719</v>
      </c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5283</v>
      </c>
      <c r="F48" s="31"/>
      <c r="G48" s="31"/>
      <c r="H48" s="144">
        <v>28.037</v>
      </c>
      <c r="I48" s="144">
        <v>47.602</v>
      </c>
      <c r="J48" s="144">
        <v>65.541</v>
      </c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13859</v>
      </c>
      <c r="F49" s="31"/>
      <c r="G49" s="31"/>
      <c r="H49" s="144">
        <v>147.288</v>
      </c>
      <c r="I49" s="144">
        <v>159.584</v>
      </c>
      <c r="J49" s="144">
        <v>194.443</v>
      </c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92327</v>
      </c>
      <c r="E50" s="38">
        <v>109863</v>
      </c>
      <c r="F50" s="39">
        <v>118.99336055541715</v>
      </c>
      <c r="G50" s="40"/>
      <c r="H50" s="145">
        <v>940.5610000000001</v>
      </c>
      <c r="I50" s="146">
        <v>1170.894</v>
      </c>
      <c r="J50" s="146">
        <v>1392.455</v>
      </c>
      <c r="K50" s="41">
        <v>118.92237896854881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4250</v>
      </c>
      <c r="E52" s="38">
        <v>4250</v>
      </c>
      <c r="F52" s="39">
        <v>100</v>
      </c>
      <c r="G52" s="40"/>
      <c r="H52" s="145">
        <v>59.062</v>
      </c>
      <c r="I52" s="146">
        <v>50.221</v>
      </c>
      <c r="J52" s="146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6442</v>
      </c>
      <c r="E54" s="30">
        <v>6500</v>
      </c>
      <c r="F54" s="31"/>
      <c r="G54" s="31"/>
      <c r="H54" s="144">
        <v>108</v>
      </c>
      <c r="I54" s="144">
        <v>90.188</v>
      </c>
      <c r="J54" s="144">
        <v>91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3553</v>
      </c>
      <c r="E55" s="30">
        <v>4029</v>
      </c>
      <c r="F55" s="31"/>
      <c r="G55" s="31"/>
      <c r="H55" s="144">
        <v>44.025</v>
      </c>
      <c r="I55" s="144">
        <v>40.875</v>
      </c>
      <c r="J55" s="144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44">
        <v>14.963</v>
      </c>
      <c r="I56" s="144">
        <v>9.408</v>
      </c>
      <c r="J56" s="144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2434</v>
      </c>
      <c r="E57" s="30">
        <v>2824</v>
      </c>
      <c r="F57" s="31"/>
      <c r="G57" s="31"/>
      <c r="H57" s="144">
        <v>30.22</v>
      </c>
      <c r="I57" s="144">
        <v>32.815</v>
      </c>
      <c r="J57" s="144">
        <v>45.184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5140</v>
      </c>
      <c r="F58" s="31"/>
      <c r="G58" s="31"/>
      <c r="H58" s="144">
        <v>64.735</v>
      </c>
      <c r="I58" s="144">
        <v>68.1</v>
      </c>
      <c r="J58" s="144">
        <v>54.675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18680</v>
      </c>
      <c r="E59" s="38">
        <v>19155</v>
      </c>
      <c r="F59" s="39">
        <v>102.54282655246253</v>
      </c>
      <c r="G59" s="40"/>
      <c r="H59" s="145">
        <v>261.943</v>
      </c>
      <c r="I59" s="146">
        <v>241.38599999999997</v>
      </c>
      <c r="J59" s="146">
        <v>245.012</v>
      </c>
      <c r="K59" s="41">
        <v>101.5021583687538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210</v>
      </c>
      <c r="E61" s="30">
        <v>130</v>
      </c>
      <c r="F61" s="31"/>
      <c r="G61" s="31"/>
      <c r="H61" s="144">
        <v>2.332</v>
      </c>
      <c r="I61" s="144">
        <v>2.299</v>
      </c>
      <c r="J61" s="144">
        <v>1.43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139</v>
      </c>
      <c r="F62" s="31"/>
      <c r="G62" s="31"/>
      <c r="H62" s="144">
        <v>0.501</v>
      </c>
      <c r="I62" s="144">
        <v>0.502</v>
      </c>
      <c r="J62" s="144">
        <v>0.502</v>
      </c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119</v>
      </c>
      <c r="F63" s="31"/>
      <c r="G63" s="31"/>
      <c r="H63" s="144">
        <v>2.822</v>
      </c>
      <c r="I63" s="144">
        <v>1.452</v>
      </c>
      <c r="J63" s="144">
        <v>1.428</v>
      </c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485</v>
      </c>
      <c r="E64" s="38">
        <v>388</v>
      </c>
      <c r="F64" s="39">
        <v>80</v>
      </c>
      <c r="G64" s="40"/>
      <c r="H64" s="145">
        <v>5.654999999999999</v>
      </c>
      <c r="I64" s="146">
        <v>4.253</v>
      </c>
      <c r="J64" s="146">
        <v>3.36</v>
      </c>
      <c r="K64" s="41">
        <f>IF(I64&gt;0,100*J64/I64,0)</f>
        <v>79.00305666588291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114</v>
      </c>
      <c r="E66" s="38">
        <v>114</v>
      </c>
      <c r="F66" s="39">
        <v>100</v>
      </c>
      <c r="G66" s="40"/>
      <c r="H66" s="145">
        <v>1.172</v>
      </c>
      <c r="I66" s="146">
        <v>1.083</v>
      </c>
      <c r="J66" s="146">
        <v>0.99</v>
      </c>
      <c r="K66" s="41">
        <v>91.41274238227147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26134</v>
      </c>
      <c r="E68" s="30">
        <v>28000</v>
      </c>
      <c r="F68" s="31"/>
      <c r="G68" s="31"/>
      <c r="H68" s="144">
        <v>348.953</v>
      </c>
      <c r="I68" s="144">
        <v>362.27</v>
      </c>
      <c r="J68" s="144">
        <v>325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18022</v>
      </c>
      <c r="E69" s="30">
        <v>18000</v>
      </c>
      <c r="F69" s="31"/>
      <c r="G69" s="31"/>
      <c r="H69" s="144">
        <v>258.221</v>
      </c>
      <c r="I69" s="144">
        <v>271.826</v>
      </c>
      <c r="J69" s="144">
        <v>215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44156</v>
      </c>
      <c r="E70" s="38">
        <v>46000</v>
      </c>
      <c r="F70" s="39">
        <v>104.17610290787209</v>
      </c>
      <c r="G70" s="40"/>
      <c r="H70" s="145">
        <v>607.174</v>
      </c>
      <c r="I70" s="146">
        <v>634.096</v>
      </c>
      <c r="J70" s="146">
        <v>540</v>
      </c>
      <c r="K70" s="41">
        <v>85.16060659584669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5</v>
      </c>
      <c r="F72" s="31"/>
      <c r="G72" s="31"/>
      <c r="H72" s="144">
        <v>0.045</v>
      </c>
      <c r="I72" s="144">
        <v>0.061</v>
      </c>
      <c r="J72" s="144">
        <v>0.039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1837</v>
      </c>
      <c r="E73" s="30">
        <v>2196</v>
      </c>
      <c r="F73" s="31"/>
      <c r="G73" s="31"/>
      <c r="H73" s="144">
        <v>22.076</v>
      </c>
      <c r="I73" s="144">
        <v>22.361</v>
      </c>
      <c r="J73" s="144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1783</v>
      </c>
      <c r="E74" s="30">
        <v>2575</v>
      </c>
      <c r="F74" s="31"/>
      <c r="G74" s="31"/>
      <c r="H74" s="144">
        <v>35.882</v>
      </c>
      <c r="I74" s="144">
        <v>22.283</v>
      </c>
      <c r="J74" s="144">
        <v>25.71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2182</v>
      </c>
      <c r="E75" s="30">
        <v>2182</v>
      </c>
      <c r="F75" s="31"/>
      <c r="G75" s="31"/>
      <c r="H75" s="144">
        <v>23.156</v>
      </c>
      <c r="I75" s="144">
        <v>20.447</v>
      </c>
      <c r="J75" s="144">
        <v>22.372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198</v>
      </c>
      <c r="E76" s="30">
        <v>248</v>
      </c>
      <c r="F76" s="31"/>
      <c r="G76" s="31"/>
      <c r="H76" s="144">
        <v>1.7</v>
      </c>
      <c r="I76" s="144">
        <v>2.49</v>
      </c>
      <c r="J76" s="144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362</v>
      </c>
      <c r="E77" s="30">
        <v>758</v>
      </c>
      <c r="F77" s="31"/>
      <c r="G77" s="31"/>
      <c r="H77" s="144">
        <v>6.9</v>
      </c>
      <c r="I77" s="144">
        <v>5.068</v>
      </c>
      <c r="J77" s="144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256</v>
      </c>
      <c r="E78" s="30">
        <v>200</v>
      </c>
      <c r="F78" s="31"/>
      <c r="G78" s="31"/>
      <c r="H78" s="144">
        <v>1.123</v>
      </c>
      <c r="I78" s="144">
        <v>1.779</v>
      </c>
      <c r="J78" s="144">
        <v>1.2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7510</v>
      </c>
      <c r="F79" s="31"/>
      <c r="G79" s="31"/>
      <c r="H79" s="144">
        <v>101.789</v>
      </c>
      <c r="I79" s="144">
        <v>61.374</v>
      </c>
      <c r="J79" s="144">
        <v>93.875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11567</v>
      </c>
      <c r="E80" s="38">
        <v>15674</v>
      </c>
      <c r="F80" s="39">
        <v>135.50618137805827</v>
      </c>
      <c r="G80" s="40"/>
      <c r="H80" s="145">
        <v>192.671</v>
      </c>
      <c r="I80" s="146">
        <v>135.863</v>
      </c>
      <c r="J80" s="146">
        <v>183.195</v>
      </c>
      <c r="K80" s="41">
        <v>134.83803537386927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429</v>
      </c>
      <c r="E82" s="30">
        <v>429</v>
      </c>
      <c r="F82" s="31"/>
      <c r="G82" s="31"/>
      <c r="H82" s="144">
        <v>1.155</v>
      </c>
      <c r="I82" s="144">
        <v>1.195</v>
      </c>
      <c r="J82" s="144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284</v>
      </c>
      <c r="E83" s="30">
        <v>300</v>
      </c>
      <c r="F83" s="31"/>
      <c r="G83" s="31"/>
      <c r="H83" s="144">
        <v>0.707</v>
      </c>
      <c r="I83" s="144">
        <v>0.644</v>
      </c>
      <c r="J83" s="144">
        <v>0.7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713</v>
      </c>
      <c r="E84" s="38">
        <v>729</v>
      </c>
      <c r="F84" s="39">
        <v>102.24403927068724</v>
      </c>
      <c r="G84" s="40"/>
      <c r="H84" s="145">
        <v>1.862</v>
      </c>
      <c r="I84" s="146">
        <v>1.839</v>
      </c>
      <c r="J84" s="146">
        <v>1.895</v>
      </c>
      <c r="K84" s="41">
        <v>103.04513322457858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322373</v>
      </c>
      <c r="E87" s="53">
        <v>358950</v>
      </c>
      <c r="F87" s="54">
        <f>IF(D87&gt;0,100*E87/D87,0)</f>
        <v>111.34617353190248</v>
      </c>
      <c r="G87" s="40"/>
      <c r="H87" s="149">
        <v>3775.645</v>
      </c>
      <c r="I87" s="150">
        <v>3842.5190000000002</v>
      </c>
      <c r="J87" s="150">
        <v>4111.689</v>
      </c>
      <c r="K87" s="54">
        <f>IF(I87&gt;0,100*J87/I87,0)</f>
        <v>107.00504018327561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2004</v>
      </c>
      <c r="E24" s="38">
        <v>2144</v>
      </c>
      <c r="F24" s="39">
        <v>106.98602794411178</v>
      </c>
      <c r="G24" s="40"/>
      <c r="H24" s="145">
        <v>11.94</v>
      </c>
      <c r="I24" s="146">
        <v>11.264</v>
      </c>
      <c r="J24" s="146">
        <v>12.209</v>
      </c>
      <c r="K24" s="41">
        <v>108.3895596590909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2882</v>
      </c>
      <c r="E28" s="30">
        <v>2851</v>
      </c>
      <c r="F28" s="31"/>
      <c r="G28" s="31"/>
      <c r="H28" s="144">
        <v>19.021</v>
      </c>
      <c r="I28" s="144">
        <v>16.225</v>
      </c>
      <c r="J28" s="144">
        <v>16.085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4">
        <v>0.192</v>
      </c>
      <c r="I29" s="144">
        <v>0.144</v>
      </c>
      <c r="J29" s="144">
        <v>0.216</v>
      </c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2195</v>
      </c>
      <c r="E30" s="30">
        <v>1840</v>
      </c>
      <c r="F30" s="31"/>
      <c r="G30" s="31"/>
      <c r="H30" s="144">
        <v>11.768</v>
      </c>
      <c r="I30" s="144">
        <v>12.788</v>
      </c>
      <c r="J30" s="144">
        <v>9.577</v>
      </c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5125</v>
      </c>
      <c r="E31" s="38">
        <v>4739</v>
      </c>
      <c r="F31" s="39">
        <v>92.46829268292683</v>
      </c>
      <c r="G31" s="40"/>
      <c r="H31" s="145">
        <v>30.981</v>
      </c>
      <c r="I31" s="146">
        <v>29.157</v>
      </c>
      <c r="J31" s="146">
        <v>25.878</v>
      </c>
      <c r="K31" s="41">
        <v>88.75398703570326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1069</v>
      </c>
      <c r="E34" s="30">
        <v>1086</v>
      </c>
      <c r="F34" s="31"/>
      <c r="G34" s="31"/>
      <c r="H34" s="144">
        <v>3.395</v>
      </c>
      <c r="I34" s="144">
        <v>6.037</v>
      </c>
      <c r="J34" s="144">
        <v>6.1</v>
      </c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22</v>
      </c>
      <c r="E35" s="30">
        <v>2</v>
      </c>
      <c r="F35" s="31"/>
      <c r="G35" s="31"/>
      <c r="H35" s="144">
        <v>0.374</v>
      </c>
      <c r="I35" s="144">
        <v>0.17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19847</v>
      </c>
      <c r="E36" s="30">
        <v>19847</v>
      </c>
      <c r="F36" s="31"/>
      <c r="G36" s="31"/>
      <c r="H36" s="144">
        <v>125.155</v>
      </c>
      <c r="I36" s="144">
        <v>140.358</v>
      </c>
      <c r="J36" s="144">
        <v>129.005</v>
      </c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20938</v>
      </c>
      <c r="E37" s="38">
        <v>20935</v>
      </c>
      <c r="F37" s="39">
        <v>99.98567198395263</v>
      </c>
      <c r="G37" s="40"/>
      <c r="H37" s="145">
        <v>128.924</v>
      </c>
      <c r="I37" s="146">
        <v>146.565</v>
      </c>
      <c r="J37" s="146">
        <v>135.105</v>
      </c>
      <c r="K37" s="41">
        <v>92.18094360863779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36</v>
      </c>
      <c r="E39" s="38">
        <v>36</v>
      </c>
      <c r="F39" s="39">
        <v>100</v>
      </c>
      <c r="G39" s="40"/>
      <c r="H39" s="145">
        <v>0.073</v>
      </c>
      <c r="I39" s="146">
        <v>0.07</v>
      </c>
      <c r="J39" s="146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97</v>
      </c>
      <c r="E54" s="30">
        <v>90</v>
      </c>
      <c r="F54" s="31"/>
      <c r="G54" s="31"/>
      <c r="H54" s="144">
        <v>0.572</v>
      </c>
      <c r="I54" s="144">
        <v>0.64</v>
      </c>
      <c r="J54" s="144">
        <v>0.585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97</v>
      </c>
      <c r="E59" s="38">
        <v>90</v>
      </c>
      <c r="F59" s="39">
        <v>92.78350515463917</v>
      </c>
      <c r="G59" s="40"/>
      <c r="H59" s="145">
        <v>0.572</v>
      </c>
      <c r="I59" s="146">
        <v>0.64</v>
      </c>
      <c r="J59" s="146">
        <v>0.585</v>
      </c>
      <c r="K59" s="41">
        <v>91.40625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415</v>
      </c>
      <c r="E61" s="30">
        <v>420</v>
      </c>
      <c r="F61" s="31"/>
      <c r="G61" s="31"/>
      <c r="H61" s="144">
        <v>1.292</v>
      </c>
      <c r="I61" s="144">
        <v>1.66</v>
      </c>
      <c r="J61" s="144">
        <v>1.78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4">
        <v>1.318</v>
      </c>
      <c r="I62" s="144">
        <v>1.193</v>
      </c>
      <c r="J62" s="144">
        <v>1.193</v>
      </c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14806</v>
      </c>
      <c r="F63" s="31"/>
      <c r="G63" s="31"/>
      <c r="H63" s="144">
        <v>111.786</v>
      </c>
      <c r="I63" s="144">
        <v>125.792</v>
      </c>
      <c r="J63" s="144">
        <v>123.171</v>
      </c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15374</v>
      </c>
      <c r="E64" s="38">
        <v>15379</v>
      </c>
      <c r="F64" s="39">
        <v>100.03252244048393</v>
      </c>
      <c r="G64" s="40"/>
      <c r="H64" s="145">
        <v>114.396</v>
      </c>
      <c r="I64" s="146">
        <v>128.645</v>
      </c>
      <c r="J64" s="146">
        <v>126.144</v>
      </c>
      <c r="K64" s="41">
        <f>IF(I64&gt;0,100*J64/I64,0)</f>
        <v>98.05589024058456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421</v>
      </c>
      <c r="E66" s="38">
        <v>425</v>
      </c>
      <c r="F66" s="39">
        <v>100.95011876484561</v>
      </c>
      <c r="G66" s="40"/>
      <c r="H66" s="145">
        <v>2.674</v>
      </c>
      <c r="I66" s="146">
        <v>2.61</v>
      </c>
      <c r="J66" s="146">
        <v>2.2</v>
      </c>
      <c r="K66" s="41">
        <v>84.29118773946362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16498</v>
      </c>
      <c r="E68" s="30">
        <v>16500</v>
      </c>
      <c r="F68" s="31"/>
      <c r="G68" s="31"/>
      <c r="H68" s="144">
        <v>127.491</v>
      </c>
      <c r="I68" s="144">
        <v>113.267</v>
      </c>
      <c r="J68" s="144">
        <v>115</v>
      </c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4857</v>
      </c>
      <c r="E69" s="30">
        <v>4900</v>
      </c>
      <c r="F69" s="31"/>
      <c r="G69" s="31"/>
      <c r="H69" s="144">
        <v>37.093</v>
      </c>
      <c r="I69" s="144">
        <v>32.689</v>
      </c>
      <c r="J69" s="144">
        <v>34</v>
      </c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21355</v>
      </c>
      <c r="E70" s="38">
        <v>21400</v>
      </c>
      <c r="F70" s="39">
        <v>100.2107234839616</v>
      </c>
      <c r="G70" s="40"/>
      <c r="H70" s="145">
        <v>164.584</v>
      </c>
      <c r="I70" s="146">
        <v>145.956</v>
      </c>
      <c r="J70" s="146">
        <v>149</v>
      </c>
      <c r="K70" s="41">
        <v>102.08556003179041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2570</v>
      </c>
      <c r="E73" s="30">
        <v>2604</v>
      </c>
      <c r="F73" s="31"/>
      <c r="G73" s="31"/>
      <c r="H73" s="144">
        <v>34.061</v>
      </c>
      <c r="I73" s="144">
        <v>17.538</v>
      </c>
      <c r="J73" s="144">
        <v>33.852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20.54</v>
      </c>
      <c r="F76" s="31"/>
      <c r="G76" s="31"/>
      <c r="H76" s="144">
        <v>0.274</v>
      </c>
      <c r="I76" s="144">
        <v>0.291</v>
      </c>
      <c r="J76" s="144">
        <v>20.17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36163</v>
      </c>
      <c r="F79" s="31"/>
      <c r="G79" s="31"/>
      <c r="H79" s="144">
        <v>346.699</v>
      </c>
      <c r="I79" s="144">
        <v>325.431</v>
      </c>
      <c r="J79" s="144">
        <v>325.467</v>
      </c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39662</v>
      </c>
      <c r="E80" s="38">
        <v>38787.54</v>
      </c>
      <c r="F80" s="39">
        <v>97.7952196056679</v>
      </c>
      <c r="G80" s="40"/>
      <c r="H80" s="145">
        <v>381.034</v>
      </c>
      <c r="I80" s="146">
        <v>343.26</v>
      </c>
      <c r="J80" s="146">
        <v>379.489</v>
      </c>
      <c r="K80" s="41">
        <v>110.55439025811337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105012</v>
      </c>
      <c r="E87" s="53">
        <v>103935.54000000001</v>
      </c>
      <c r="F87" s="54">
        <f>IF(D87&gt;0,100*E87/D87,0)</f>
        <v>98.97491715232545</v>
      </c>
      <c r="G87" s="40"/>
      <c r="H87" s="149">
        <v>835.178</v>
      </c>
      <c r="I87" s="150">
        <v>808.167</v>
      </c>
      <c r="J87" s="150">
        <v>830.68</v>
      </c>
      <c r="K87" s="54">
        <f>IF(I87&gt;0,100*J87/I87,0)</f>
        <v>102.7856866217007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980</v>
      </c>
      <c r="D9" s="30">
        <v>875</v>
      </c>
      <c r="E9" s="30">
        <v>887</v>
      </c>
      <c r="F9" s="31"/>
      <c r="G9" s="31"/>
      <c r="H9" s="144">
        <v>1.989</v>
      </c>
      <c r="I9" s="144">
        <v>1.829</v>
      </c>
      <c r="J9" s="144">
        <v>1.833</v>
      </c>
      <c r="K9" s="32"/>
    </row>
    <row r="10" spans="1:11" s="33" customFormat="1" ht="11.25" customHeight="1">
      <c r="A10" s="35" t="s">
        <v>8</v>
      </c>
      <c r="B10" s="29"/>
      <c r="C10" s="30">
        <v>766</v>
      </c>
      <c r="D10" s="30">
        <v>662</v>
      </c>
      <c r="E10" s="30">
        <v>662</v>
      </c>
      <c r="F10" s="31"/>
      <c r="G10" s="31"/>
      <c r="H10" s="144">
        <v>1.386</v>
      </c>
      <c r="I10" s="144">
        <v>0.993</v>
      </c>
      <c r="J10" s="144">
        <v>0.993</v>
      </c>
      <c r="K10" s="32"/>
    </row>
    <row r="11" spans="1:11" s="33" customFormat="1" ht="11.25" customHeight="1">
      <c r="A11" s="28" t="s">
        <v>9</v>
      </c>
      <c r="B11" s="29"/>
      <c r="C11" s="30">
        <v>228</v>
      </c>
      <c r="D11" s="30">
        <v>226</v>
      </c>
      <c r="E11" s="30">
        <v>225</v>
      </c>
      <c r="F11" s="31"/>
      <c r="G11" s="31"/>
      <c r="H11" s="144">
        <v>0.413</v>
      </c>
      <c r="I11" s="144">
        <v>0.244</v>
      </c>
      <c r="J11" s="144">
        <v>0.298</v>
      </c>
      <c r="K11" s="32"/>
    </row>
    <row r="12" spans="1:11" s="33" customFormat="1" ht="11.25" customHeight="1">
      <c r="A12" s="35" t="s">
        <v>10</v>
      </c>
      <c r="B12" s="29"/>
      <c r="C12" s="30">
        <v>295</v>
      </c>
      <c r="D12" s="30">
        <v>284</v>
      </c>
      <c r="E12" s="30">
        <v>284</v>
      </c>
      <c r="F12" s="31"/>
      <c r="G12" s="31"/>
      <c r="H12" s="144">
        <v>0.726</v>
      </c>
      <c r="I12" s="144">
        <v>0.679</v>
      </c>
      <c r="J12" s="144">
        <v>0.562</v>
      </c>
      <c r="K12" s="32"/>
    </row>
    <row r="13" spans="1:11" s="42" customFormat="1" ht="11.25" customHeight="1">
      <c r="A13" s="36" t="s">
        <v>11</v>
      </c>
      <c r="B13" s="37"/>
      <c r="C13" s="38">
        <v>2269</v>
      </c>
      <c r="D13" s="38">
        <v>2047</v>
      </c>
      <c r="E13" s="38">
        <v>2058</v>
      </c>
      <c r="F13" s="39">
        <v>100.53737176355642</v>
      </c>
      <c r="G13" s="40"/>
      <c r="H13" s="145">
        <v>4.513999999999999</v>
      </c>
      <c r="I13" s="146">
        <v>3.745</v>
      </c>
      <c r="J13" s="146">
        <v>3.686</v>
      </c>
      <c r="K13" s="41">
        <v>98.42456608811749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1135</v>
      </c>
      <c r="D15" s="38">
        <v>981</v>
      </c>
      <c r="E15" s="38">
        <v>1100</v>
      </c>
      <c r="F15" s="39">
        <v>112.13047910295617</v>
      </c>
      <c r="G15" s="40"/>
      <c r="H15" s="145">
        <v>0.716</v>
      </c>
      <c r="I15" s="146">
        <v>0.521</v>
      </c>
      <c r="J15" s="146">
        <v>0.72</v>
      </c>
      <c r="K15" s="41">
        <v>138.19577735124759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>
        <v>2</v>
      </c>
      <c r="E17" s="38">
        <v>1</v>
      </c>
      <c r="F17" s="39">
        <v>50</v>
      </c>
      <c r="G17" s="40"/>
      <c r="H17" s="145"/>
      <c r="I17" s="146">
        <v>0.004</v>
      </c>
      <c r="J17" s="146">
        <v>0.002</v>
      </c>
      <c r="K17" s="41">
        <v>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206</v>
      </c>
      <c r="D19" s="30">
        <v>336</v>
      </c>
      <c r="E19" s="30">
        <v>312</v>
      </c>
      <c r="F19" s="31"/>
      <c r="G19" s="31"/>
      <c r="H19" s="144">
        <v>0.365</v>
      </c>
      <c r="I19" s="144">
        <v>0.68</v>
      </c>
      <c r="J19" s="144">
        <v>0.64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44">
        <v>0.169</v>
      </c>
      <c r="I20" s="144">
        <v>0.182</v>
      </c>
      <c r="J20" s="144">
        <v>0.224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4">
        <v>0.176</v>
      </c>
      <c r="I21" s="144">
        <v>0.181</v>
      </c>
      <c r="J21" s="144">
        <v>0.203</v>
      </c>
      <c r="K21" s="32"/>
    </row>
    <row r="22" spans="1:11" s="42" customFormat="1" ht="11.25" customHeight="1">
      <c r="A22" s="36" t="s">
        <v>17</v>
      </c>
      <c r="B22" s="37"/>
      <c r="C22" s="38">
        <v>711</v>
      </c>
      <c r="D22" s="38">
        <v>841</v>
      </c>
      <c r="E22" s="38">
        <v>817</v>
      </c>
      <c r="F22" s="39">
        <v>97.14625445897741</v>
      </c>
      <c r="G22" s="40"/>
      <c r="H22" s="145">
        <v>0.71</v>
      </c>
      <c r="I22" s="146">
        <v>1.0430000000000001</v>
      </c>
      <c r="J22" s="146">
        <v>1.067</v>
      </c>
      <c r="K22" s="41">
        <v>102.30105465004792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117</v>
      </c>
      <c r="E24" s="38">
        <v>128</v>
      </c>
      <c r="F24" s="39">
        <v>109.4017094017094</v>
      </c>
      <c r="G24" s="40"/>
      <c r="H24" s="145">
        <v>0.208</v>
      </c>
      <c r="I24" s="146">
        <v>0.248</v>
      </c>
      <c r="J24" s="146">
        <v>0.273</v>
      </c>
      <c r="K24" s="41">
        <v>110.08064516129032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163</v>
      </c>
      <c r="D26" s="38">
        <v>155</v>
      </c>
      <c r="E26" s="38">
        <v>150</v>
      </c>
      <c r="F26" s="39">
        <v>96.7741935483871</v>
      </c>
      <c r="G26" s="40"/>
      <c r="H26" s="145">
        <v>0.302</v>
      </c>
      <c r="I26" s="146">
        <v>0.291</v>
      </c>
      <c r="J26" s="146">
        <v>0.23</v>
      </c>
      <c r="K26" s="41">
        <v>79.03780068728523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7</v>
      </c>
      <c r="E28" s="30">
        <v>9</v>
      </c>
      <c r="F28" s="31"/>
      <c r="G28" s="31"/>
      <c r="H28" s="144">
        <v>0.017</v>
      </c>
      <c r="I28" s="144">
        <v>0.016</v>
      </c>
      <c r="J28" s="144">
        <v>0.015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4"/>
      <c r="I29" s="144">
        <v>0.001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7</v>
      </c>
      <c r="E30" s="30">
        <v>4</v>
      </c>
      <c r="F30" s="31"/>
      <c r="G30" s="31"/>
      <c r="H30" s="144">
        <v>0.004</v>
      </c>
      <c r="I30" s="144">
        <v>0.014</v>
      </c>
      <c r="J30" s="144">
        <v>0.008</v>
      </c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15</v>
      </c>
      <c r="E31" s="38">
        <v>13</v>
      </c>
      <c r="F31" s="39">
        <v>86.66666666666667</v>
      </c>
      <c r="G31" s="40"/>
      <c r="H31" s="145">
        <v>0.021</v>
      </c>
      <c r="I31" s="146">
        <v>0.031</v>
      </c>
      <c r="J31" s="146">
        <v>0.023</v>
      </c>
      <c r="K31" s="41">
        <v>74.19354838709677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133</v>
      </c>
      <c r="D33" s="30">
        <v>97</v>
      </c>
      <c r="E33" s="30">
        <v>100</v>
      </c>
      <c r="F33" s="31"/>
      <c r="G33" s="31"/>
      <c r="H33" s="144">
        <v>0.143</v>
      </c>
      <c r="I33" s="144">
        <v>0.108</v>
      </c>
      <c r="J33" s="144">
        <v>0.11</v>
      </c>
      <c r="K33" s="32"/>
    </row>
    <row r="34" spans="1:11" s="33" customFormat="1" ht="11.25" customHeight="1">
      <c r="A34" s="35" t="s">
        <v>25</v>
      </c>
      <c r="B34" s="29"/>
      <c r="C34" s="30">
        <v>82</v>
      </c>
      <c r="D34" s="30">
        <v>63</v>
      </c>
      <c r="E34" s="30">
        <v>80</v>
      </c>
      <c r="F34" s="31"/>
      <c r="G34" s="31"/>
      <c r="H34" s="144">
        <v>0.11</v>
      </c>
      <c r="I34" s="144">
        <v>0.102</v>
      </c>
      <c r="J34" s="144">
        <v>0.12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/>
      <c r="E35" s="30">
        <v>20</v>
      </c>
      <c r="F35" s="31"/>
      <c r="G35" s="31"/>
      <c r="H35" s="144">
        <v>0.011</v>
      </c>
      <c r="I35" s="144"/>
      <c r="J35" s="144">
        <v>0.024</v>
      </c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2</v>
      </c>
      <c r="E36" s="30">
        <v>2</v>
      </c>
      <c r="F36" s="31"/>
      <c r="G36" s="31"/>
      <c r="H36" s="144">
        <v>0.056</v>
      </c>
      <c r="I36" s="144">
        <v>0.002</v>
      </c>
      <c r="J36" s="144">
        <v>0.002</v>
      </c>
      <c r="K36" s="32"/>
    </row>
    <row r="37" spans="1:11" s="42" customFormat="1" ht="11.25" customHeight="1">
      <c r="A37" s="36" t="s">
        <v>28</v>
      </c>
      <c r="B37" s="37"/>
      <c r="C37" s="38">
        <v>258</v>
      </c>
      <c r="D37" s="38">
        <v>162</v>
      </c>
      <c r="E37" s="38">
        <v>202</v>
      </c>
      <c r="F37" s="39">
        <v>124.69135802469135</v>
      </c>
      <c r="G37" s="40"/>
      <c r="H37" s="145">
        <v>0.32</v>
      </c>
      <c r="I37" s="146">
        <v>0.212</v>
      </c>
      <c r="J37" s="146">
        <v>0.256</v>
      </c>
      <c r="K37" s="41">
        <v>120.75471698113209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5</v>
      </c>
      <c r="E39" s="38">
        <v>5</v>
      </c>
      <c r="F39" s="39">
        <v>100</v>
      </c>
      <c r="G39" s="40"/>
      <c r="H39" s="145">
        <v>0.006</v>
      </c>
      <c r="I39" s="146">
        <v>0.004</v>
      </c>
      <c r="J39" s="146">
        <v>0.004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195</v>
      </c>
      <c r="D41" s="30">
        <v>122</v>
      </c>
      <c r="E41" s="30">
        <v>112</v>
      </c>
      <c r="F41" s="31"/>
      <c r="G41" s="31"/>
      <c r="H41" s="144">
        <v>0.332</v>
      </c>
      <c r="I41" s="144">
        <v>0.203</v>
      </c>
      <c r="J41" s="144">
        <v>0.179</v>
      </c>
      <c r="K41" s="32"/>
    </row>
    <row r="42" spans="1:11" s="33" customFormat="1" ht="11.25" customHeight="1">
      <c r="A42" s="35" t="s">
        <v>31</v>
      </c>
      <c r="B42" s="29"/>
      <c r="C42" s="30">
        <v>42</v>
      </c>
      <c r="D42" s="30">
        <v>57</v>
      </c>
      <c r="E42" s="30">
        <v>118</v>
      </c>
      <c r="F42" s="31"/>
      <c r="G42" s="31"/>
      <c r="H42" s="144">
        <v>0.059</v>
      </c>
      <c r="I42" s="144">
        <v>0.108</v>
      </c>
      <c r="J42" s="144">
        <v>0.189</v>
      </c>
      <c r="K42" s="32"/>
    </row>
    <row r="43" spans="1:11" s="33" customFormat="1" ht="11.25" customHeight="1">
      <c r="A43" s="35" t="s">
        <v>32</v>
      </c>
      <c r="B43" s="29"/>
      <c r="C43" s="30">
        <v>4893</v>
      </c>
      <c r="D43" s="30">
        <v>4263</v>
      </c>
      <c r="E43" s="30">
        <v>4122</v>
      </c>
      <c r="F43" s="31"/>
      <c r="G43" s="31"/>
      <c r="H43" s="144">
        <v>11.743</v>
      </c>
      <c r="I43" s="144">
        <v>9.805</v>
      </c>
      <c r="J43" s="144">
        <v>9.481</v>
      </c>
      <c r="K43" s="32"/>
    </row>
    <row r="44" spans="1:11" s="33" customFormat="1" ht="11.25" customHeight="1">
      <c r="A44" s="35" t="s">
        <v>33</v>
      </c>
      <c r="B44" s="29"/>
      <c r="C44" s="30">
        <v>103</v>
      </c>
      <c r="D44" s="30">
        <v>91</v>
      </c>
      <c r="E44" s="30">
        <v>151</v>
      </c>
      <c r="F44" s="31"/>
      <c r="G44" s="31"/>
      <c r="H44" s="144">
        <v>0.124</v>
      </c>
      <c r="I44" s="144">
        <v>0.135</v>
      </c>
      <c r="J44" s="144">
        <v>0.302</v>
      </c>
      <c r="K44" s="32"/>
    </row>
    <row r="45" spans="1:11" s="33" customFormat="1" ht="11.25" customHeight="1">
      <c r="A45" s="35" t="s">
        <v>34</v>
      </c>
      <c r="B45" s="29"/>
      <c r="C45" s="30">
        <v>51</v>
      </c>
      <c r="D45" s="30">
        <v>64</v>
      </c>
      <c r="E45" s="30">
        <v>49</v>
      </c>
      <c r="F45" s="31"/>
      <c r="G45" s="31"/>
      <c r="H45" s="144">
        <v>0.051</v>
      </c>
      <c r="I45" s="144">
        <v>0.122</v>
      </c>
      <c r="J45" s="144">
        <v>0.098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28</v>
      </c>
      <c r="E46" s="30">
        <v>20</v>
      </c>
      <c r="F46" s="31"/>
      <c r="G46" s="31"/>
      <c r="H46" s="144">
        <v>0.06</v>
      </c>
      <c r="I46" s="144">
        <v>0.056</v>
      </c>
      <c r="J46" s="144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4"/>
      <c r="I47" s="144">
        <v>0.002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18</v>
      </c>
      <c r="E48" s="30">
        <v>6</v>
      </c>
      <c r="F48" s="31"/>
      <c r="G48" s="31"/>
      <c r="H48" s="144">
        <v>0.035</v>
      </c>
      <c r="I48" s="144">
        <v>0.045</v>
      </c>
      <c r="J48" s="144">
        <v>0.015</v>
      </c>
      <c r="K48" s="32"/>
    </row>
    <row r="49" spans="1:11" s="33" customFormat="1" ht="11.25" customHeight="1">
      <c r="A49" s="35" t="s">
        <v>38</v>
      </c>
      <c r="B49" s="29"/>
      <c r="C49" s="30">
        <v>128</v>
      </c>
      <c r="D49" s="30">
        <v>153</v>
      </c>
      <c r="E49" s="30">
        <v>91</v>
      </c>
      <c r="F49" s="31"/>
      <c r="G49" s="31"/>
      <c r="H49" s="144">
        <v>0.256</v>
      </c>
      <c r="I49" s="144">
        <v>0.306</v>
      </c>
      <c r="J49" s="144">
        <v>0.179</v>
      </c>
      <c r="K49" s="32"/>
    </row>
    <row r="50" spans="1:11" s="42" customFormat="1" ht="11.25" customHeight="1">
      <c r="A50" s="43" t="s">
        <v>39</v>
      </c>
      <c r="B50" s="37"/>
      <c r="C50" s="38">
        <v>5456</v>
      </c>
      <c r="D50" s="38">
        <v>4797</v>
      </c>
      <c r="E50" s="38">
        <v>4669</v>
      </c>
      <c r="F50" s="39">
        <v>97.33166562434855</v>
      </c>
      <c r="G50" s="40"/>
      <c r="H50" s="145">
        <v>12.660000000000002</v>
      </c>
      <c r="I50" s="146">
        <v>10.781999999999998</v>
      </c>
      <c r="J50" s="146">
        <v>10.483</v>
      </c>
      <c r="K50" s="41">
        <v>97.2268595807828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25</v>
      </c>
      <c r="D54" s="30">
        <v>5</v>
      </c>
      <c r="E54" s="30">
        <v>5</v>
      </c>
      <c r="F54" s="31"/>
      <c r="G54" s="31"/>
      <c r="H54" s="144">
        <v>0.045</v>
      </c>
      <c r="I54" s="144">
        <v>0.008</v>
      </c>
      <c r="J54" s="144">
        <v>0.009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2</v>
      </c>
      <c r="F55" s="31"/>
      <c r="G55" s="31"/>
      <c r="H55" s="144">
        <v>0.005</v>
      </c>
      <c r="I55" s="144">
        <v>0.005</v>
      </c>
      <c r="J55" s="144">
        <v>0.002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3</v>
      </c>
      <c r="F56" s="31"/>
      <c r="G56" s="31"/>
      <c r="H56" s="144"/>
      <c r="I56" s="144">
        <v>0.033</v>
      </c>
      <c r="J56" s="144">
        <v>0.003</v>
      </c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4</v>
      </c>
      <c r="E57" s="30">
        <v>4</v>
      </c>
      <c r="F57" s="31"/>
      <c r="G57" s="31"/>
      <c r="H57" s="144">
        <v>0.005</v>
      </c>
      <c r="I57" s="144">
        <v>0.004</v>
      </c>
      <c r="J57" s="144">
        <v>0.004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1</v>
      </c>
      <c r="E58" s="30">
        <v>3</v>
      </c>
      <c r="F58" s="31"/>
      <c r="G58" s="31"/>
      <c r="H58" s="144">
        <v>0.001</v>
      </c>
      <c r="I58" s="144">
        <v>0.001</v>
      </c>
      <c r="J58" s="144">
        <v>0.001</v>
      </c>
      <c r="K58" s="32"/>
    </row>
    <row r="59" spans="1:11" s="42" customFormat="1" ht="11.25" customHeight="1">
      <c r="A59" s="36" t="s">
        <v>46</v>
      </c>
      <c r="B59" s="37"/>
      <c r="C59" s="38">
        <v>39</v>
      </c>
      <c r="D59" s="38">
        <v>40</v>
      </c>
      <c r="E59" s="38">
        <v>17</v>
      </c>
      <c r="F59" s="39">
        <v>42.5</v>
      </c>
      <c r="G59" s="40"/>
      <c r="H59" s="145">
        <v>0.055999999999999994</v>
      </c>
      <c r="I59" s="146">
        <v>0.051000000000000004</v>
      </c>
      <c r="J59" s="146">
        <v>0.019</v>
      </c>
      <c r="K59" s="41">
        <v>37.25490196078431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>
        <v>4</v>
      </c>
      <c r="E61" s="30"/>
      <c r="F61" s="31"/>
      <c r="G61" s="31"/>
      <c r="H61" s="144">
        <v>0.004</v>
      </c>
      <c r="I61" s="144">
        <v>0.005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/>
      <c r="F64" s="39"/>
      <c r="G64" s="40"/>
      <c r="H64" s="145">
        <v>0.004</v>
      </c>
      <c r="I64" s="146">
        <v>0.005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4</v>
      </c>
      <c r="E66" s="38">
        <v>3</v>
      </c>
      <c r="F66" s="39">
        <v>75</v>
      </c>
      <c r="G66" s="40"/>
      <c r="H66" s="145">
        <v>0.004</v>
      </c>
      <c r="I66" s="146">
        <v>0.003</v>
      </c>
      <c r="J66" s="146">
        <v>0.003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>
        <v>1</v>
      </c>
      <c r="E68" s="30"/>
      <c r="F68" s="31"/>
      <c r="G68" s="31"/>
      <c r="H68" s="144">
        <v>0.002</v>
      </c>
      <c r="I68" s="144">
        <v>0.002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>
        <v>2</v>
      </c>
      <c r="E69" s="30"/>
      <c r="F69" s="31"/>
      <c r="G69" s="31"/>
      <c r="H69" s="144">
        <v>0.008</v>
      </c>
      <c r="I69" s="144">
        <v>0.004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3</v>
      </c>
      <c r="E70" s="38"/>
      <c r="F70" s="39"/>
      <c r="G70" s="40"/>
      <c r="H70" s="145">
        <v>0.01</v>
      </c>
      <c r="I70" s="146">
        <v>0.006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4</v>
      </c>
      <c r="F72" s="31"/>
      <c r="G72" s="31"/>
      <c r="H72" s="144">
        <v>0.014</v>
      </c>
      <c r="I72" s="144">
        <v>0.013</v>
      </c>
      <c r="J72" s="144">
        <v>0.002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45</v>
      </c>
      <c r="F73" s="31"/>
      <c r="G73" s="31"/>
      <c r="H73" s="144"/>
      <c r="I73" s="144"/>
      <c r="J73" s="144">
        <v>0.067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8</v>
      </c>
      <c r="E75" s="30">
        <v>8</v>
      </c>
      <c r="F75" s="31"/>
      <c r="G75" s="31"/>
      <c r="H75" s="144">
        <v>0.003</v>
      </c>
      <c r="I75" s="144">
        <v>0.017</v>
      </c>
      <c r="J75" s="144">
        <v>0.017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1</v>
      </c>
      <c r="E77" s="30"/>
      <c r="F77" s="31"/>
      <c r="G77" s="31"/>
      <c r="H77" s="144">
        <v>0.005</v>
      </c>
      <c r="I77" s="144">
        <v>0.001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4</v>
      </c>
      <c r="E78" s="30"/>
      <c r="F78" s="31"/>
      <c r="G78" s="31"/>
      <c r="H78" s="144">
        <v>0.003</v>
      </c>
      <c r="I78" s="144">
        <v>0.003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>
        <v>4</v>
      </c>
      <c r="E79" s="30">
        <v>7</v>
      </c>
      <c r="F79" s="31"/>
      <c r="G79" s="31"/>
      <c r="H79" s="144">
        <v>0.012</v>
      </c>
      <c r="I79" s="144">
        <v>0.006</v>
      </c>
      <c r="J79" s="144">
        <v>0.006</v>
      </c>
      <c r="K79" s="32"/>
    </row>
    <row r="80" spans="1:11" s="42" customFormat="1" ht="11.25" customHeight="1">
      <c r="A80" s="43" t="s">
        <v>63</v>
      </c>
      <c r="B80" s="37"/>
      <c r="C80" s="38">
        <v>31</v>
      </c>
      <c r="D80" s="38">
        <v>28</v>
      </c>
      <c r="E80" s="38">
        <v>64</v>
      </c>
      <c r="F80" s="39">
        <v>228.57142857142858</v>
      </c>
      <c r="G80" s="40"/>
      <c r="H80" s="145">
        <v>0.037000000000000005</v>
      </c>
      <c r="I80" s="146">
        <v>0.04</v>
      </c>
      <c r="J80" s="146">
        <v>0.09200000000000001</v>
      </c>
      <c r="K80" s="41">
        <f>IF(I80&gt;0,100*J80/I80,0)</f>
        <v>230.00000000000003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44">
        <v>0.044</v>
      </c>
      <c r="I82" s="144">
        <v>0.043</v>
      </c>
      <c r="J82" s="144">
        <v>0.043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68</v>
      </c>
      <c r="E83" s="30">
        <v>70</v>
      </c>
      <c r="F83" s="31"/>
      <c r="G83" s="31"/>
      <c r="H83" s="144">
        <v>0.063</v>
      </c>
      <c r="I83" s="144">
        <v>0.062</v>
      </c>
      <c r="J83" s="144">
        <v>0.064</v>
      </c>
      <c r="K83" s="32"/>
    </row>
    <row r="84" spans="1:11" s="42" customFormat="1" ht="11.25" customHeight="1">
      <c r="A84" s="36" t="s">
        <v>66</v>
      </c>
      <c r="B84" s="37"/>
      <c r="C84" s="38">
        <v>115</v>
      </c>
      <c r="D84" s="38">
        <v>114</v>
      </c>
      <c r="E84" s="38">
        <v>116</v>
      </c>
      <c r="F84" s="39">
        <v>101.75438596491227</v>
      </c>
      <c r="G84" s="40"/>
      <c r="H84" s="145">
        <v>0.107</v>
      </c>
      <c r="I84" s="146">
        <v>0.105</v>
      </c>
      <c r="J84" s="146">
        <v>0.107</v>
      </c>
      <c r="K84" s="41">
        <v>101.9047619047619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10310</v>
      </c>
      <c r="D87" s="53">
        <v>9315</v>
      </c>
      <c r="E87" s="53">
        <v>9343</v>
      </c>
      <c r="F87" s="54">
        <f>IF(D87&gt;0,100*E87/D87,0)</f>
        <v>100.30059044551798</v>
      </c>
      <c r="G87" s="40"/>
      <c r="H87" s="149">
        <v>19.675000000000004</v>
      </c>
      <c r="I87" s="150">
        <v>17.090999999999994</v>
      </c>
      <c r="J87" s="150">
        <v>16.964999999999996</v>
      </c>
      <c r="K87" s="54">
        <f>IF(I87&gt;0,100*J87/I87,0)</f>
        <v>99.26276987888363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44"/>
      <c r="I10" s="144"/>
      <c r="J10" s="144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35</v>
      </c>
      <c r="F13" s="39"/>
      <c r="G13" s="40"/>
      <c r="H13" s="145"/>
      <c r="I13" s="146"/>
      <c r="J13" s="146">
        <v>0.15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1126</v>
      </c>
      <c r="D19" s="30">
        <v>311</v>
      </c>
      <c r="E19" s="30">
        <v>354</v>
      </c>
      <c r="F19" s="31"/>
      <c r="G19" s="31"/>
      <c r="H19" s="144">
        <v>2.027</v>
      </c>
      <c r="I19" s="144">
        <v>0.933</v>
      </c>
      <c r="J19" s="144">
        <v>0.92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>
        <v>1</v>
      </c>
      <c r="E20" s="30"/>
      <c r="F20" s="31"/>
      <c r="G20" s="31"/>
      <c r="H20" s="144">
        <v>0.001</v>
      </c>
      <c r="I20" s="144">
        <v>0.001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44">
        <v>0.006</v>
      </c>
      <c r="I21" s="144">
        <v>0.005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1132</v>
      </c>
      <c r="D22" s="38">
        <v>317</v>
      </c>
      <c r="E22" s="38">
        <v>354</v>
      </c>
      <c r="F22" s="39">
        <v>111.67192429022082</v>
      </c>
      <c r="G22" s="40"/>
      <c r="H22" s="145">
        <v>2.034</v>
      </c>
      <c r="I22" s="146">
        <v>0.9390000000000001</v>
      </c>
      <c r="J22" s="146">
        <v>0.92</v>
      </c>
      <c r="K22" s="41">
        <v>97.9765708200213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2741</v>
      </c>
      <c r="D24" s="38">
        <v>1459</v>
      </c>
      <c r="E24" s="38">
        <v>1324</v>
      </c>
      <c r="F24" s="39">
        <v>90.74708704592186</v>
      </c>
      <c r="G24" s="40"/>
      <c r="H24" s="145">
        <v>5.824</v>
      </c>
      <c r="I24" s="146">
        <v>3.061</v>
      </c>
      <c r="J24" s="146">
        <v>3.075</v>
      </c>
      <c r="K24" s="41">
        <v>100.45736687357073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104</v>
      </c>
      <c r="D26" s="38">
        <v>14</v>
      </c>
      <c r="E26" s="38">
        <v>12</v>
      </c>
      <c r="F26" s="39">
        <v>85.71428571428571</v>
      </c>
      <c r="G26" s="40"/>
      <c r="H26" s="145">
        <v>0.165</v>
      </c>
      <c r="I26" s="146">
        <v>0.036</v>
      </c>
      <c r="J26" s="146">
        <v>0.03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531</v>
      </c>
      <c r="D28" s="30">
        <v>955</v>
      </c>
      <c r="E28" s="30">
        <v>1673</v>
      </c>
      <c r="F28" s="31"/>
      <c r="G28" s="31"/>
      <c r="H28" s="144">
        <v>1.276</v>
      </c>
      <c r="I28" s="144">
        <v>1.697</v>
      </c>
      <c r="J28" s="144">
        <v>2.491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309</v>
      </c>
      <c r="E30" s="30">
        <v>315</v>
      </c>
      <c r="F30" s="31"/>
      <c r="G30" s="31"/>
      <c r="H30" s="144">
        <v>1.037</v>
      </c>
      <c r="I30" s="144">
        <v>0.806</v>
      </c>
      <c r="J30" s="144">
        <v>0.742</v>
      </c>
      <c r="K30" s="32"/>
    </row>
    <row r="31" spans="1:11" s="42" customFormat="1" ht="11.25" customHeight="1">
      <c r="A31" s="43" t="s">
        <v>23</v>
      </c>
      <c r="B31" s="37"/>
      <c r="C31" s="38">
        <v>913</v>
      </c>
      <c r="D31" s="38">
        <v>1264</v>
      </c>
      <c r="E31" s="38">
        <v>1988</v>
      </c>
      <c r="F31" s="39">
        <v>157.27848101265823</v>
      </c>
      <c r="G31" s="40"/>
      <c r="H31" s="145">
        <v>2.3129999999999997</v>
      </c>
      <c r="I31" s="146">
        <v>2.503</v>
      </c>
      <c r="J31" s="146">
        <v>3.233</v>
      </c>
      <c r="K31" s="41">
        <v>129.16500199760287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320</v>
      </c>
      <c r="D33" s="30">
        <v>396</v>
      </c>
      <c r="E33" s="30">
        <v>150</v>
      </c>
      <c r="F33" s="31"/>
      <c r="G33" s="31"/>
      <c r="H33" s="144">
        <v>0.261</v>
      </c>
      <c r="I33" s="144">
        <v>0.336</v>
      </c>
      <c r="J33" s="144">
        <v>0.11</v>
      </c>
      <c r="K33" s="32"/>
    </row>
    <row r="34" spans="1:11" s="33" customFormat="1" ht="11.25" customHeight="1">
      <c r="A34" s="35" t="s">
        <v>25</v>
      </c>
      <c r="B34" s="29"/>
      <c r="C34" s="30">
        <v>706</v>
      </c>
      <c r="D34" s="30">
        <v>716</v>
      </c>
      <c r="E34" s="30">
        <v>600</v>
      </c>
      <c r="F34" s="31"/>
      <c r="G34" s="31"/>
      <c r="H34" s="144">
        <v>1.747</v>
      </c>
      <c r="I34" s="144">
        <v>1.66</v>
      </c>
      <c r="J34" s="144">
        <v>1.32</v>
      </c>
      <c r="K34" s="32"/>
    </row>
    <row r="35" spans="1:11" s="33" customFormat="1" ht="11.25" customHeight="1">
      <c r="A35" s="35" t="s">
        <v>26</v>
      </c>
      <c r="B35" s="29"/>
      <c r="C35" s="30">
        <v>42</v>
      </c>
      <c r="D35" s="30">
        <v>88</v>
      </c>
      <c r="E35" s="30">
        <v>90</v>
      </c>
      <c r="F35" s="31"/>
      <c r="G35" s="31"/>
      <c r="H35" s="144">
        <v>0.088</v>
      </c>
      <c r="I35" s="144">
        <v>0.175</v>
      </c>
      <c r="J35" s="144">
        <v>0.18</v>
      </c>
      <c r="K35" s="32"/>
    </row>
    <row r="36" spans="1:11" s="33" customFormat="1" ht="11.25" customHeight="1">
      <c r="A36" s="35" t="s">
        <v>27</v>
      </c>
      <c r="B36" s="29"/>
      <c r="C36" s="30">
        <v>53</v>
      </c>
      <c r="D36" s="30">
        <v>27</v>
      </c>
      <c r="E36" s="30">
        <v>27</v>
      </c>
      <c r="F36" s="31"/>
      <c r="G36" s="31"/>
      <c r="H36" s="144">
        <v>0.053</v>
      </c>
      <c r="I36" s="144">
        <v>0.025</v>
      </c>
      <c r="J36" s="144">
        <v>0.025</v>
      </c>
      <c r="K36" s="32"/>
    </row>
    <row r="37" spans="1:11" s="42" customFormat="1" ht="11.25" customHeight="1">
      <c r="A37" s="36" t="s">
        <v>28</v>
      </c>
      <c r="B37" s="37"/>
      <c r="C37" s="38">
        <v>1121</v>
      </c>
      <c r="D37" s="38">
        <v>1227</v>
      </c>
      <c r="E37" s="38">
        <v>867</v>
      </c>
      <c r="F37" s="39">
        <v>70.6601466992665</v>
      </c>
      <c r="G37" s="40"/>
      <c r="H37" s="145">
        <v>2.149</v>
      </c>
      <c r="I37" s="146">
        <v>2.1959999999999997</v>
      </c>
      <c r="J37" s="146">
        <v>1.635</v>
      </c>
      <c r="K37" s="41">
        <v>74.45355191256832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2358</v>
      </c>
      <c r="D39" s="38">
        <v>2552</v>
      </c>
      <c r="E39" s="38">
        <v>2500</v>
      </c>
      <c r="F39" s="39">
        <v>97.96238244514106</v>
      </c>
      <c r="G39" s="40"/>
      <c r="H39" s="145">
        <v>1.276</v>
      </c>
      <c r="I39" s="146">
        <v>1.391</v>
      </c>
      <c r="J39" s="146">
        <v>1.2</v>
      </c>
      <c r="K39" s="41">
        <v>86.2688713156003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>
        <v>570</v>
      </c>
      <c r="D42" s="30">
        <v>148</v>
      </c>
      <c r="E42" s="30">
        <v>84</v>
      </c>
      <c r="F42" s="31"/>
      <c r="G42" s="31"/>
      <c r="H42" s="144">
        <v>1.431</v>
      </c>
      <c r="I42" s="144">
        <v>0.417</v>
      </c>
      <c r="J42" s="144">
        <v>0.136</v>
      </c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/>
      <c r="E43" s="30"/>
      <c r="F43" s="31"/>
      <c r="G43" s="31"/>
      <c r="H43" s="144">
        <v>0.031</v>
      </c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51</v>
      </c>
      <c r="E44" s="30">
        <v>8</v>
      </c>
      <c r="F44" s="31"/>
      <c r="G44" s="31"/>
      <c r="H44" s="144">
        <v>0.057</v>
      </c>
      <c r="I44" s="144">
        <v>0.082</v>
      </c>
      <c r="J44" s="144">
        <v>0.007</v>
      </c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1</v>
      </c>
      <c r="E45" s="30"/>
      <c r="F45" s="31"/>
      <c r="G45" s="31"/>
      <c r="H45" s="144">
        <v>0.009</v>
      </c>
      <c r="I45" s="144">
        <v>0.003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5</v>
      </c>
      <c r="E46" s="30"/>
      <c r="F46" s="31"/>
      <c r="G46" s="31"/>
      <c r="H46" s="144">
        <v>0.006</v>
      </c>
      <c r="I46" s="144">
        <v>0.004</v>
      </c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11</v>
      </c>
      <c r="F47" s="31"/>
      <c r="G47" s="31"/>
      <c r="H47" s="144"/>
      <c r="I47" s="144"/>
      <c r="J47" s="144">
        <v>0.001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784</v>
      </c>
      <c r="D50" s="38">
        <v>205</v>
      </c>
      <c r="E50" s="38">
        <v>103</v>
      </c>
      <c r="F50" s="39">
        <v>50.24390243902439</v>
      </c>
      <c r="G50" s="40"/>
      <c r="H50" s="145">
        <v>1.5339999999999998</v>
      </c>
      <c r="I50" s="146">
        <v>0.506</v>
      </c>
      <c r="J50" s="146">
        <v>0.14400000000000002</v>
      </c>
      <c r="K50" s="41">
        <v>28.458498023715418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14</v>
      </c>
      <c r="D52" s="38">
        <v>1</v>
      </c>
      <c r="E52" s="38">
        <v>1</v>
      </c>
      <c r="F52" s="39">
        <v>100</v>
      </c>
      <c r="G52" s="40"/>
      <c r="H52" s="145">
        <v>0.006</v>
      </c>
      <c r="I52" s="146">
        <v>0.002</v>
      </c>
      <c r="J52" s="146">
        <v>0.002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>
        <v>61</v>
      </c>
      <c r="D55" s="30">
        <v>7</v>
      </c>
      <c r="E55" s="30">
        <v>56</v>
      </c>
      <c r="F55" s="31"/>
      <c r="G55" s="31"/>
      <c r="H55" s="144">
        <v>0.06</v>
      </c>
      <c r="I55" s="144">
        <v>0.007</v>
      </c>
      <c r="J55" s="144">
        <v>0.054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21</v>
      </c>
      <c r="E56" s="30">
        <v>9.42</v>
      </c>
      <c r="F56" s="31"/>
      <c r="G56" s="31"/>
      <c r="H56" s="144">
        <v>0.004</v>
      </c>
      <c r="I56" s="144">
        <v>0.012</v>
      </c>
      <c r="J56" s="144">
        <v>0.006</v>
      </c>
      <c r="K56" s="32"/>
    </row>
    <row r="57" spans="1:11" s="33" customFormat="1" ht="11.25" customHeight="1">
      <c r="A57" s="35" t="s">
        <v>44</v>
      </c>
      <c r="B57" s="29"/>
      <c r="C57" s="30">
        <v>81</v>
      </c>
      <c r="D57" s="30">
        <v>57</v>
      </c>
      <c r="E57" s="30">
        <v>3</v>
      </c>
      <c r="F57" s="31"/>
      <c r="G57" s="31"/>
      <c r="H57" s="144">
        <v>0.146</v>
      </c>
      <c r="I57" s="144">
        <v>0.103</v>
      </c>
      <c r="J57" s="144">
        <v>0.005</v>
      </c>
      <c r="K57" s="32"/>
    </row>
    <row r="58" spans="1:11" s="33" customFormat="1" ht="11.25" customHeight="1">
      <c r="A58" s="35" t="s">
        <v>45</v>
      </c>
      <c r="B58" s="29"/>
      <c r="C58" s="30">
        <v>28</v>
      </c>
      <c r="D58" s="30">
        <v>8</v>
      </c>
      <c r="E58" s="30">
        <v>12</v>
      </c>
      <c r="F58" s="31"/>
      <c r="G58" s="31"/>
      <c r="H58" s="144">
        <v>0.011</v>
      </c>
      <c r="I58" s="144">
        <v>0.011</v>
      </c>
      <c r="J58" s="144">
        <v>0.005</v>
      </c>
      <c r="K58" s="32"/>
    </row>
    <row r="59" spans="1:11" s="42" customFormat="1" ht="11.25" customHeight="1">
      <c r="A59" s="36" t="s">
        <v>46</v>
      </c>
      <c r="B59" s="37"/>
      <c r="C59" s="38">
        <v>176</v>
      </c>
      <c r="D59" s="38">
        <v>93</v>
      </c>
      <c r="E59" s="38">
        <v>80.42</v>
      </c>
      <c r="F59" s="39">
        <v>86.47311827956989</v>
      </c>
      <c r="G59" s="40"/>
      <c r="H59" s="145">
        <v>0.221</v>
      </c>
      <c r="I59" s="146">
        <v>0.133</v>
      </c>
      <c r="J59" s="146">
        <v>0.07</v>
      </c>
      <c r="K59" s="41">
        <v>52.631578947368425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25</v>
      </c>
      <c r="E61" s="30"/>
      <c r="F61" s="31"/>
      <c r="G61" s="31"/>
      <c r="H61" s="144">
        <v>0.06</v>
      </c>
      <c r="I61" s="144">
        <v>0.049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25</v>
      </c>
      <c r="E64" s="38"/>
      <c r="F64" s="39"/>
      <c r="G64" s="40"/>
      <c r="H64" s="145">
        <v>0.06</v>
      </c>
      <c r="I64" s="146">
        <v>0.049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5</v>
      </c>
      <c r="E66" s="38">
        <v>28</v>
      </c>
      <c r="F66" s="39">
        <v>560</v>
      </c>
      <c r="G66" s="40"/>
      <c r="H66" s="145">
        <v>0.013</v>
      </c>
      <c r="I66" s="146">
        <v>0.006</v>
      </c>
      <c r="J66" s="146">
        <v>0.036</v>
      </c>
      <c r="K66" s="41">
        <v>599.9999999999999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1590</v>
      </c>
      <c r="D68" s="30">
        <v>1059</v>
      </c>
      <c r="E68" s="30">
        <v>650</v>
      </c>
      <c r="F68" s="31"/>
      <c r="G68" s="31"/>
      <c r="H68" s="144">
        <v>1.542</v>
      </c>
      <c r="I68" s="144">
        <v>1.144</v>
      </c>
      <c r="J68" s="144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1590</v>
      </c>
      <c r="D70" s="38">
        <v>1059</v>
      </c>
      <c r="E70" s="38">
        <v>650</v>
      </c>
      <c r="F70" s="39">
        <v>61.37865911237016</v>
      </c>
      <c r="G70" s="40"/>
      <c r="H70" s="145">
        <v>1.542</v>
      </c>
      <c r="I70" s="146">
        <v>1.144</v>
      </c>
      <c r="J70" s="146">
        <v>0.5</v>
      </c>
      <c r="K70" s="41">
        <v>43.70629370629371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53</v>
      </c>
      <c r="E72" s="30">
        <v>30</v>
      </c>
      <c r="F72" s="31"/>
      <c r="G72" s="31"/>
      <c r="H72" s="144">
        <v>0.039</v>
      </c>
      <c r="I72" s="144">
        <v>0.035</v>
      </c>
      <c r="J72" s="144">
        <v>0.021</v>
      </c>
      <c r="K72" s="32"/>
    </row>
    <row r="73" spans="1:11" s="33" customFormat="1" ht="11.25" customHeight="1">
      <c r="A73" s="35" t="s">
        <v>56</v>
      </c>
      <c r="B73" s="29"/>
      <c r="C73" s="30">
        <v>5185</v>
      </c>
      <c r="D73" s="30">
        <v>3185</v>
      </c>
      <c r="E73" s="30">
        <v>2692</v>
      </c>
      <c r="F73" s="31"/>
      <c r="G73" s="31"/>
      <c r="H73" s="144">
        <v>6.332</v>
      </c>
      <c r="I73" s="144">
        <v>3.9</v>
      </c>
      <c r="J73" s="144">
        <v>3.298</v>
      </c>
      <c r="K73" s="32"/>
    </row>
    <row r="74" spans="1:11" s="33" customFormat="1" ht="11.25" customHeight="1">
      <c r="A74" s="35" t="s">
        <v>57</v>
      </c>
      <c r="B74" s="29"/>
      <c r="C74" s="30">
        <v>5757</v>
      </c>
      <c r="D74" s="30">
        <v>3151</v>
      </c>
      <c r="E74" s="30">
        <v>3210</v>
      </c>
      <c r="F74" s="31"/>
      <c r="G74" s="31"/>
      <c r="H74" s="144">
        <v>4.606</v>
      </c>
      <c r="I74" s="144">
        <v>6.302</v>
      </c>
      <c r="J74" s="144">
        <v>3.847</v>
      </c>
      <c r="K74" s="32"/>
    </row>
    <row r="75" spans="1:11" s="33" customFormat="1" ht="11.25" customHeight="1">
      <c r="A75" s="35" t="s">
        <v>58</v>
      </c>
      <c r="B75" s="29"/>
      <c r="C75" s="30">
        <v>501</v>
      </c>
      <c r="D75" s="30">
        <v>528</v>
      </c>
      <c r="E75" s="30">
        <v>528</v>
      </c>
      <c r="F75" s="31"/>
      <c r="G75" s="31"/>
      <c r="H75" s="144">
        <v>0.335</v>
      </c>
      <c r="I75" s="144">
        <v>0.484</v>
      </c>
      <c r="J75" s="144">
        <v>0.482</v>
      </c>
      <c r="K75" s="32"/>
    </row>
    <row r="76" spans="1:11" s="33" customFormat="1" ht="11.25" customHeight="1">
      <c r="A76" s="35" t="s">
        <v>59</v>
      </c>
      <c r="B76" s="29"/>
      <c r="C76" s="30">
        <v>1200</v>
      </c>
      <c r="D76" s="30">
        <v>442</v>
      </c>
      <c r="E76" s="30">
        <v>521</v>
      </c>
      <c r="F76" s="31"/>
      <c r="G76" s="31"/>
      <c r="H76" s="144">
        <v>1.56</v>
      </c>
      <c r="I76" s="144">
        <v>0.607</v>
      </c>
      <c r="J76" s="144">
        <v>0.675</v>
      </c>
      <c r="K76" s="32"/>
    </row>
    <row r="77" spans="1:11" s="33" customFormat="1" ht="11.25" customHeight="1">
      <c r="A77" s="35" t="s">
        <v>60</v>
      </c>
      <c r="B77" s="29"/>
      <c r="C77" s="30">
        <v>269</v>
      </c>
      <c r="D77" s="30">
        <v>139</v>
      </c>
      <c r="E77" s="30">
        <v>457</v>
      </c>
      <c r="F77" s="31"/>
      <c r="G77" s="31"/>
      <c r="H77" s="144">
        <v>0.252</v>
      </c>
      <c r="I77" s="144">
        <v>0.159</v>
      </c>
      <c r="J77" s="144">
        <v>0.317</v>
      </c>
      <c r="K77" s="32"/>
    </row>
    <row r="78" spans="1:11" s="33" customFormat="1" ht="11.25" customHeight="1">
      <c r="A78" s="35" t="s">
        <v>61</v>
      </c>
      <c r="B78" s="29"/>
      <c r="C78" s="30">
        <v>3434</v>
      </c>
      <c r="D78" s="30">
        <v>2138</v>
      </c>
      <c r="E78" s="30">
        <v>2100</v>
      </c>
      <c r="F78" s="31"/>
      <c r="G78" s="31"/>
      <c r="H78" s="144">
        <v>5.789</v>
      </c>
      <c r="I78" s="144">
        <v>4.049</v>
      </c>
      <c r="J78" s="144">
        <v>3.15</v>
      </c>
      <c r="K78" s="32"/>
    </row>
    <row r="79" spans="1:11" s="33" customFormat="1" ht="11.25" customHeight="1">
      <c r="A79" s="35" t="s">
        <v>62</v>
      </c>
      <c r="B79" s="29"/>
      <c r="C79" s="30">
        <v>9173</v>
      </c>
      <c r="D79" s="30">
        <v>5328</v>
      </c>
      <c r="E79" s="30">
        <v>5223</v>
      </c>
      <c r="F79" s="31"/>
      <c r="G79" s="31"/>
      <c r="H79" s="144">
        <v>12.375</v>
      </c>
      <c r="I79" s="144">
        <v>7.207</v>
      </c>
      <c r="J79" s="144">
        <v>7.834</v>
      </c>
      <c r="K79" s="32"/>
    </row>
    <row r="80" spans="1:11" s="42" customFormat="1" ht="11.25" customHeight="1">
      <c r="A80" s="43" t="s">
        <v>63</v>
      </c>
      <c r="B80" s="37"/>
      <c r="C80" s="38">
        <v>25548</v>
      </c>
      <c r="D80" s="38">
        <v>14964</v>
      </c>
      <c r="E80" s="38">
        <v>14761</v>
      </c>
      <c r="F80" s="39">
        <v>98.64341085271317</v>
      </c>
      <c r="G80" s="40"/>
      <c r="H80" s="145">
        <v>31.288000000000004</v>
      </c>
      <c r="I80" s="146">
        <v>22.743000000000002</v>
      </c>
      <c r="J80" s="146">
        <v>19.624000000000002</v>
      </c>
      <c r="K80" s="41">
        <v>86.28589016400652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17</v>
      </c>
      <c r="E82" s="30">
        <v>17</v>
      </c>
      <c r="F82" s="31"/>
      <c r="G82" s="31"/>
      <c r="H82" s="144">
        <v>0.02</v>
      </c>
      <c r="I82" s="144">
        <v>0.017</v>
      </c>
      <c r="J82" s="144">
        <v>0.017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44">
        <v>0.023</v>
      </c>
      <c r="I83" s="144">
        <v>0.024</v>
      </c>
      <c r="J83" s="144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49</v>
      </c>
      <c r="E84" s="38">
        <v>49</v>
      </c>
      <c r="F84" s="39">
        <v>100</v>
      </c>
      <c r="G84" s="40"/>
      <c r="H84" s="145">
        <v>0.043</v>
      </c>
      <c r="I84" s="146">
        <v>0.041</v>
      </c>
      <c r="J84" s="146">
        <v>0.04</v>
      </c>
      <c r="K84" s="41">
        <v>97.5609756097561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36574</v>
      </c>
      <c r="D87" s="53">
        <v>23234</v>
      </c>
      <c r="E87" s="53">
        <v>22752.42</v>
      </c>
      <c r="F87" s="54">
        <f>IF(D87&gt;0,100*E87/D87,0)</f>
        <v>97.92726177154171</v>
      </c>
      <c r="G87" s="40"/>
      <c r="H87" s="149">
        <v>48.468</v>
      </c>
      <c r="I87" s="150">
        <v>34.75</v>
      </c>
      <c r="J87" s="150">
        <v>30.659000000000002</v>
      </c>
      <c r="K87" s="54">
        <f>IF(I87&gt;0,100*J87/I87,0)</f>
        <v>88.2273381294964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10</v>
      </c>
      <c r="E19" s="30">
        <v>10</v>
      </c>
      <c r="F19" s="31"/>
      <c r="G19" s="31"/>
      <c r="H19" s="144">
        <v>0.008</v>
      </c>
      <c r="I19" s="144">
        <v>0.007</v>
      </c>
      <c r="J19" s="144">
        <v>0.012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>
        <v>1</v>
      </c>
      <c r="E20" s="30"/>
      <c r="F20" s="31"/>
      <c r="G20" s="31"/>
      <c r="H20" s="144">
        <v>0.001</v>
      </c>
      <c r="I20" s="144">
        <v>0.001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>
        <v>1</v>
      </c>
      <c r="E21" s="30"/>
      <c r="F21" s="31"/>
      <c r="G21" s="31"/>
      <c r="H21" s="144">
        <v>0.001</v>
      </c>
      <c r="I21" s="144">
        <v>0.001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12</v>
      </c>
      <c r="E22" s="38">
        <v>10</v>
      </c>
      <c r="F22" s="39">
        <v>83.33333333333333</v>
      </c>
      <c r="G22" s="40"/>
      <c r="H22" s="145">
        <v>0.010000000000000002</v>
      </c>
      <c r="I22" s="146">
        <v>0.009000000000000001</v>
      </c>
      <c r="J22" s="146">
        <v>0.012</v>
      </c>
      <c r="K22" s="41">
        <v>133.33333333333331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25</v>
      </c>
      <c r="D24" s="38">
        <v>36</v>
      </c>
      <c r="E24" s="38">
        <v>42</v>
      </c>
      <c r="F24" s="39">
        <v>116.66666666666667</v>
      </c>
      <c r="G24" s="40"/>
      <c r="H24" s="145">
        <v>0.029</v>
      </c>
      <c r="I24" s="146">
        <v>0.042</v>
      </c>
      <c r="J24" s="146">
        <v>0.042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3</v>
      </c>
      <c r="F26" s="39">
        <v>150</v>
      </c>
      <c r="G26" s="40"/>
      <c r="H26" s="145">
        <v>0.002</v>
      </c>
      <c r="I26" s="146">
        <v>0.002</v>
      </c>
      <c r="J26" s="146">
        <v>0.003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22</v>
      </c>
      <c r="E28" s="30">
        <v>51</v>
      </c>
      <c r="F28" s="31"/>
      <c r="G28" s="31"/>
      <c r="H28" s="144">
        <v>0.028</v>
      </c>
      <c r="I28" s="144">
        <v>0.045</v>
      </c>
      <c r="J28" s="144">
        <v>0.068</v>
      </c>
      <c r="K28" s="32"/>
    </row>
    <row r="29" spans="1:11" s="33" customFormat="1" ht="11.25" customHeight="1">
      <c r="A29" s="35" t="s">
        <v>21</v>
      </c>
      <c r="B29" s="29"/>
      <c r="C29" s="30">
        <v>15</v>
      </c>
      <c r="D29" s="30">
        <v>10</v>
      </c>
      <c r="E29" s="30">
        <v>41</v>
      </c>
      <c r="F29" s="31"/>
      <c r="G29" s="31"/>
      <c r="H29" s="144">
        <v>0.006</v>
      </c>
      <c r="I29" s="144"/>
      <c r="J29" s="144">
        <v>0.006</v>
      </c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105</v>
      </c>
      <c r="E30" s="30">
        <v>87</v>
      </c>
      <c r="F30" s="31"/>
      <c r="G30" s="31"/>
      <c r="H30" s="144">
        <v>0.082</v>
      </c>
      <c r="I30" s="144">
        <v>0.056</v>
      </c>
      <c r="J30" s="144">
        <v>0.051</v>
      </c>
      <c r="K30" s="32"/>
    </row>
    <row r="31" spans="1:11" s="42" customFormat="1" ht="11.25" customHeight="1">
      <c r="A31" s="43" t="s">
        <v>23</v>
      </c>
      <c r="B31" s="37"/>
      <c r="C31" s="38">
        <v>180</v>
      </c>
      <c r="D31" s="38">
        <v>137</v>
      </c>
      <c r="E31" s="38">
        <v>179</v>
      </c>
      <c r="F31" s="39">
        <v>130.65693430656935</v>
      </c>
      <c r="G31" s="40"/>
      <c r="H31" s="145">
        <v>0.116</v>
      </c>
      <c r="I31" s="146">
        <v>0.101</v>
      </c>
      <c r="J31" s="146">
        <v>0.125</v>
      </c>
      <c r="K31" s="41">
        <v>123.76237623762376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98</v>
      </c>
      <c r="E33" s="30">
        <v>80</v>
      </c>
      <c r="F33" s="31"/>
      <c r="G33" s="31"/>
      <c r="H33" s="144">
        <v>0.055</v>
      </c>
      <c r="I33" s="144">
        <v>0.118</v>
      </c>
      <c r="J33" s="144">
        <v>0.07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2</v>
      </c>
      <c r="E34" s="30">
        <v>7</v>
      </c>
      <c r="F34" s="31"/>
      <c r="G34" s="31"/>
      <c r="H34" s="144">
        <v>0.01</v>
      </c>
      <c r="I34" s="144">
        <v>0.002</v>
      </c>
      <c r="J34" s="144">
        <v>0.007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15</v>
      </c>
      <c r="E35" s="30">
        <v>40</v>
      </c>
      <c r="F35" s="31"/>
      <c r="G35" s="31"/>
      <c r="H35" s="144">
        <v>0.011</v>
      </c>
      <c r="I35" s="144">
        <v>0.013</v>
      </c>
      <c r="J35" s="144">
        <v>0.04</v>
      </c>
      <c r="K35" s="32"/>
    </row>
    <row r="36" spans="1:11" s="33" customFormat="1" ht="11.25" customHeight="1">
      <c r="A36" s="35" t="s">
        <v>27</v>
      </c>
      <c r="B36" s="29"/>
      <c r="C36" s="30">
        <v>5</v>
      </c>
      <c r="D36" s="30">
        <v>8</v>
      </c>
      <c r="E36" s="30">
        <v>8</v>
      </c>
      <c r="F36" s="31"/>
      <c r="G36" s="31"/>
      <c r="H36" s="144">
        <v>0.004</v>
      </c>
      <c r="I36" s="144">
        <v>0.006</v>
      </c>
      <c r="J36" s="144">
        <v>0.006</v>
      </c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123</v>
      </c>
      <c r="E37" s="38">
        <v>135</v>
      </c>
      <c r="F37" s="39">
        <v>109.7560975609756</v>
      </c>
      <c r="G37" s="40"/>
      <c r="H37" s="145">
        <v>0.08</v>
      </c>
      <c r="I37" s="146">
        <v>0.139</v>
      </c>
      <c r="J37" s="146">
        <v>0.12300000000000003</v>
      </c>
      <c r="K37" s="41">
        <v>88.48920863309354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2</v>
      </c>
      <c r="E39" s="38">
        <v>2</v>
      </c>
      <c r="F39" s="39">
        <v>100</v>
      </c>
      <c r="G39" s="40"/>
      <c r="H39" s="145">
        <v>0.004</v>
      </c>
      <c r="I39" s="146">
        <v>0.002</v>
      </c>
      <c r="J39" s="146">
        <v>0.002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24</v>
      </c>
      <c r="D41" s="30">
        <v>83</v>
      </c>
      <c r="E41" s="30">
        <v>16</v>
      </c>
      <c r="F41" s="31"/>
      <c r="G41" s="31"/>
      <c r="H41" s="144">
        <v>0.007</v>
      </c>
      <c r="I41" s="144">
        <v>0.032</v>
      </c>
      <c r="J41" s="144">
        <v>0.005</v>
      </c>
      <c r="K41" s="32"/>
    </row>
    <row r="42" spans="1:11" s="33" customFormat="1" ht="11.25" customHeight="1">
      <c r="A42" s="35" t="s">
        <v>31</v>
      </c>
      <c r="B42" s="29"/>
      <c r="C42" s="30">
        <v>201</v>
      </c>
      <c r="D42" s="30">
        <v>173</v>
      </c>
      <c r="E42" s="30">
        <v>337</v>
      </c>
      <c r="F42" s="31"/>
      <c r="G42" s="31"/>
      <c r="H42" s="144">
        <v>0.101</v>
      </c>
      <c r="I42" s="144">
        <v>0.138</v>
      </c>
      <c r="J42" s="144">
        <v>0.169</v>
      </c>
      <c r="K42" s="32"/>
    </row>
    <row r="43" spans="1:11" s="33" customFormat="1" ht="11.25" customHeight="1">
      <c r="A43" s="35" t="s">
        <v>32</v>
      </c>
      <c r="B43" s="29"/>
      <c r="C43" s="30">
        <v>139</v>
      </c>
      <c r="D43" s="30">
        <v>85</v>
      </c>
      <c r="E43" s="30">
        <v>131</v>
      </c>
      <c r="F43" s="31"/>
      <c r="G43" s="31"/>
      <c r="H43" s="144">
        <v>0.056</v>
      </c>
      <c r="I43" s="144">
        <v>0.068</v>
      </c>
      <c r="J43" s="144">
        <v>0.045</v>
      </c>
      <c r="K43" s="32"/>
    </row>
    <row r="44" spans="1:11" s="33" customFormat="1" ht="11.25" customHeight="1">
      <c r="A44" s="35" t="s">
        <v>33</v>
      </c>
      <c r="B44" s="29"/>
      <c r="C44" s="30">
        <v>493</v>
      </c>
      <c r="D44" s="30">
        <v>496</v>
      </c>
      <c r="E44" s="30">
        <v>978</v>
      </c>
      <c r="F44" s="31"/>
      <c r="G44" s="31"/>
      <c r="H44" s="144">
        <v>0.152</v>
      </c>
      <c r="I44" s="144">
        <v>0.675</v>
      </c>
      <c r="J44" s="144">
        <v>0.689</v>
      </c>
      <c r="K44" s="32"/>
    </row>
    <row r="45" spans="1:11" s="33" customFormat="1" ht="11.25" customHeight="1">
      <c r="A45" s="35" t="s">
        <v>34</v>
      </c>
      <c r="B45" s="29"/>
      <c r="C45" s="30">
        <v>1312</v>
      </c>
      <c r="D45" s="30">
        <v>1236</v>
      </c>
      <c r="E45" s="30">
        <v>1137</v>
      </c>
      <c r="F45" s="31"/>
      <c r="G45" s="31"/>
      <c r="H45" s="144">
        <v>0.405</v>
      </c>
      <c r="I45" s="144">
        <v>1.365</v>
      </c>
      <c r="J45" s="144">
        <v>0.366</v>
      </c>
      <c r="K45" s="32"/>
    </row>
    <row r="46" spans="1:11" s="33" customFormat="1" ht="11.25" customHeight="1">
      <c r="A46" s="35" t="s">
        <v>35</v>
      </c>
      <c r="B46" s="29"/>
      <c r="C46" s="30">
        <v>179</v>
      </c>
      <c r="D46" s="30">
        <v>221</v>
      </c>
      <c r="E46" s="30">
        <v>202</v>
      </c>
      <c r="F46" s="31"/>
      <c r="G46" s="31"/>
      <c r="H46" s="144">
        <v>0.076</v>
      </c>
      <c r="I46" s="144">
        <v>0.169</v>
      </c>
      <c r="J46" s="144">
        <v>0.154</v>
      </c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53</v>
      </c>
      <c r="E47" s="30">
        <v>160</v>
      </c>
      <c r="F47" s="31"/>
      <c r="G47" s="31"/>
      <c r="H47" s="144">
        <v>0.008</v>
      </c>
      <c r="I47" s="144">
        <v>0.058</v>
      </c>
      <c r="J47" s="144">
        <v>0.032</v>
      </c>
      <c r="K47" s="32"/>
    </row>
    <row r="48" spans="1:11" s="33" customFormat="1" ht="11.25" customHeight="1">
      <c r="A48" s="35" t="s">
        <v>37</v>
      </c>
      <c r="B48" s="29"/>
      <c r="C48" s="30">
        <v>7267</v>
      </c>
      <c r="D48" s="30">
        <v>7014</v>
      </c>
      <c r="E48" s="30">
        <v>7929</v>
      </c>
      <c r="F48" s="31"/>
      <c r="G48" s="31"/>
      <c r="H48" s="144">
        <v>1.453</v>
      </c>
      <c r="I48" s="144">
        <v>9.82</v>
      </c>
      <c r="J48" s="144">
        <v>3.172</v>
      </c>
      <c r="K48" s="32"/>
    </row>
    <row r="49" spans="1:11" s="33" customFormat="1" ht="11.25" customHeight="1">
      <c r="A49" s="35" t="s">
        <v>38</v>
      </c>
      <c r="B49" s="29"/>
      <c r="C49" s="30">
        <v>129</v>
      </c>
      <c r="D49" s="30">
        <v>248</v>
      </c>
      <c r="E49" s="30">
        <v>230</v>
      </c>
      <c r="F49" s="31"/>
      <c r="G49" s="31"/>
      <c r="H49" s="144">
        <v>0.045</v>
      </c>
      <c r="I49" s="144">
        <v>0.23</v>
      </c>
      <c r="J49" s="144">
        <v>0.108</v>
      </c>
      <c r="K49" s="32"/>
    </row>
    <row r="50" spans="1:11" s="42" customFormat="1" ht="11.25" customHeight="1">
      <c r="A50" s="43" t="s">
        <v>39</v>
      </c>
      <c r="B50" s="37"/>
      <c r="C50" s="38">
        <v>9771</v>
      </c>
      <c r="D50" s="38">
        <v>9609</v>
      </c>
      <c r="E50" s="38">
        <v>11120</v>
      </c>
      <c r="F50" s="39">
        <v>115.72484129461962</v>
      </c>
      <c r="G50" s="40"/>
      <c r="H50" s="145">
        <v>2.303</v>
      </c>
      <c r="I50" s="146">
        <v>12.555</v>
      </c>
      <c r="J50" s="146">
        <v>4.739999999999999</v>
      </c>
      <c r="K50" s="41">
        <v>37.753882915173236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252</v>
      </c>
      <c r="D52" s="38">
        <v>307</v>
      </c>
      <c r="E52" s="38">
        <v>307</v>
      </c>
      <c r="F52" s="39">
        <v>100</v>
      </c>
      <c r="G52" s="40"/>
      <c r="H52" s="145">
        <v>0.081</v>
      </c>
      <c r="I52" s="146">
        <v>0.377</v>
      </c>
      <c r="J52" s="146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7080</v>
      </c>
      <c r="D54" s="30">
        <v>9563</v>
      </c>
      <c r="E54" s="30">
        <v>9489</v>
      </c>
      <c r="F54" s="31"/>
      <c r="G54" s="31"/>
      <c r="H54" s="144">
        <v>5.39</v>
      </c>
      <c r="I54" s="144">
        <v>8.843</v>
      </c>
      <c r="J54" s="144">
        <v>7.328</v>
      </c>
      <c r="K54" s="32"/>
    </row>
    <row r="55" spans="1:11" s="33" customFormat="1" ht="11.25" customHeight="1">
      <c r="A55" s="35" t="s">
        <v>42</v>
      </c>
      <c r="B55" s="29"/>
      <c r="C55" s="30">
        <v>759</v>
      </c>
      <c r="D55" s="30">
        <v>980</v>
      </c>
      <c r="E55" s="30">
        <v>1132</v>
      </c>
      <c r="F55" s="31"/>
      <c r="G55" s="31"/>
      <c r="H55" s="144">
        <v>0.495</v>
      </c>
      <c r="I55" s="144">
        <v>0.732</v>
      </c>
      <c r="J55" s="144">
        <v>0.74</v>
      </c>
      <c r="K55" s="32"/>
    </row>
    <row r="56" spans="1:11" s="33" customFormat="1" ht="11.25" customHeight="1">
      <c r="A56" s="35" t="s">
        <v>43</v>
      </c>
      <c r="B56" s="29"/>
      <c r="C56" s="30">
        <v>14818</v>
      </c>
      <c r="D56" s="30">
        <v>20249</v>
      </c>
      <c r="E56" s="30">
        <v>23276</v>
      </c>
      <c r="F56" s="31"/>
      <c r="G56" s="31"/>
      <c r="H56" s="144">
        <v>15.01</v>
      </c>
      <c r="I56" s="144">
        <v>16.18</v>
      </c>
      <c r="J56" s="144">
        <v>19.87</v>
      </c>
      <c r="K56" s="32"/>
    </row>
    <row r="57" spans="1:11" s="33" customFormat="1" ht="11.25" customHeight="1">
      <c r="A57" s="35" t="s">
        <v>44</v>
      </c>
      <c r="B57" s="29"/>
      <c r="C57" s="30">
        <v>637</v>
      </c>
      <c r="D57" s="30">
        <v>1172</v>
      </c>
      <c r="E57" s="30">
        <v>1464</v>
      </c>
      <c r="F57" s="31"/>
      <c r="G57" s="31"/>
      <c r="H57" s="144">
        <v>0.255</v>
      </c>
      <c r="I57" s="144">
        <v>0.95</v>
      </c>
      <c r="J57" s="144">
        <v>0.736</v>
      </c>
      <c r="K57" s="32"/>
    </row>
    <row r="58" spans="1:11" s="33" customFormat="1" ht="11.25" customHeight="1">
      <c r="A58" s="35" t="s">
        <v>45</v>
      </c>
      <c r="B58" s="29"/>
      <c r="C58" s="30">
        <v>2738</v>
      </c>
      <c r="D58" s="30">
        <v>1757</v>
      </c>
      <c r="E58" s="30">
        <v>2797</v>
      </c>
      <c r="F58" s="31"/>
      <c r="G58" s="31"/>
      <c r="H58" s="144">
        <v>0.479</v>
      </c>
      <c r="I58" s="144">
        <v>2.783</v>
      </c>
      <c r="J58" s="144">
        <v>1.21</v>
      </c>
      <c r="K58" s="32"/>
    </row>
    <row r="59" spans="1:11" s="42" customFormat="1" ht="11.25" customHeight="1">
      <c r="A59" s="36" t="s">
        <v>46</v>
      </c>
      <c r="B59" s="37"/>
      <c r="C59" s="38">
        <v>26032</v>
      </c>
      <c r="D59" s="38">
        <v>33721</v>
      </c>
      <c r="E59" s="38">
        <v>38158</v>
      </c>
      <c r="F59" s="39">
        <v>113.15797277660805</v>
      </c>
      <c r="G59" s="40"/>
      <c r="H59" s="145">
        <v>21.628999999999998</v>
      </c>
      <c r="I59" s="146">
        <v>29.488</v>
      </c>
      <c r="J59" s="146">
        <v>29.884000000000004</v>
      </c>
      <c r="K59" s="41">
        <v>101.342919153554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>
        <v>6</v>
      </c>
      <c r="E61" s="30"/>
      <c r="F61" s="31"/>
      <c r="G61" s="31"/>
      <c r="H61" s="144">
        <v>0.002</v>
      </c>
      <c r="I61" s="144">
        <v>0.002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44">
        <v>0.001</v>
      </c>
      <c r="I62" s="144">
        <v>0.001</v>
      </c>
      <c r="J62" s="144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>
        <v>9</v>
      </c>
      <c r="E64" s="38">
        <v>3</v>
      </c>
      <c r="F64" s="39">
        <v>33.333333333333336</v>
      </c>
      <c r="G64" s="40"/>
      <c r="H64" s="145">
        <v>0.003</v>
      </c>
      <c r="I64" s="146">
        <v>0.003</v>
      </c>
      <c r="J64" s="146">
        <v>0.002</v>
      </c>
      <c r="K64" s="41">
        <v>66.66666666666667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68</v>
      </c>
      <c r="F66" s="39"/>
      <c r="G66" s="40"/>
      <c r="H66" s="145"/>
      <c r="I66" s="146"/>
      <c r="J66" s="146">
        <v>0.061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24</v>
      </c>
      <c r="D73" s="30">
        <v>55</v>
      </c>
      <c r="E73" s="30">
        <v>37</v>
      </c>
      <c r="F73" s="31"/>
      <c r="G73" s="31"/>
      <c r="H73" s="144">
        <v>0.024</v>
      </c>
      <c r="I73" s="144">
        <v>0.055</v>
      </c>
      <c r="J73" s="144">
        <v>0.037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>
        <v>2</v>
      </c>
      <c r="F74" s="31"/>
      <c r="G74" s="31"/>
      <c r="H74" s="144">
        <v>0.002</v>
      </c>
      <c r="I74" s="144"/>
      <c r="J74" s="144">
        <v>0.002</v>
      </c>
      <c r="K74" s="32"/>
    </row>
    <row r="75" spans="1:11" s="33" customFormat="1" ht="11.25" customHeight="1">
      <c r="A75" s="35" t="s">
        <v>58</v>
      </c>
      <c r="B75" s="29"/>
      <c r="C75" s="30">
        <v>46</v>
      </c>
      <c r="D75" s="30">
        <v>53</v>
      </c>
      <c r="E75" s="30">
        <v>53</v>
      </c>
      <c r="F75" s="31"/>
      <c r="G75" s="31"/>
      <c r="H75" s="144">
        <v>0.014</v>
      </c>
      <c r="I75" s="144">
        <v>0.022</v>
      </c>
      <c r="J75" s="144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8</v>
      </c>
      <c r="D77" s="30"/>
      <c r="E77" s="30"/>
      <c r="F77" s="31"/>
      <c r="G77" s="31"/>
      <c r="H77" s="144">
        <v>0.005</v>
      </c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/>
      <c r="E79" s="30">
        <v>18</v>
      </c>
      <c r="F79" s="31"/>
      <c r="G79" s="31"/>
      <c r="H79" s="144">
        <v>0.032</v>
      </c>
      <c r="I79" s="144"/>
      <c r="J79" s="144">
        <v>0.016</v>
      </c>
      <c r="K79" s="32"/>
    </row>
    <row r="80" spans="1:11" s="42" customFormat="1" ht="11.25" customHeight="1">
      <c r="A80" s="43" t="s">
        <v>63</v>
      </c>
      <c r="B80" s="37"/>
      <c r="C80" s="38">
        <v>112</v>
      </c>
      <c r="D80" s="38">
        <v>108</v>
      </c>
      <c r="E80" s="38">
        <v>110</v>
      </c>
      <c r="F80" s="39">
        <v>101.85185185185185</v>
      </c>
      <c r="G80" s="40"/>
      <c r="H80" s="145">
        <v>0.077</v>
      </c>
      <c r="I80" s="146">
        <v>0.077</v>
      </c>
      <c r="J80" s="146">
        <v>0.07</v>
      </c>
      <c r="K80" s="41">
        <v>90.90909090909092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35</v>
      </c>
      <c r="E82" s="30">
        <v>35</v>
      </c>
      <c r="F82" s="31"/>
      <c r="G82" s="31"/>
      <c r="H82" s="144">
        <v>0.022</v>
      </c>
      <c r="I82" s="144">
        <v>0.032</v>
      </c>
      <c r="J82" s="144">
        <v>0.032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4">
        <v>0.001</v>
      </c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>
        <v>33</v>
      </c>
      <c r="D84" s="38">
        <v>35</v>
      </c>
      <c r="E84" s="38">
        <v>35</v>
      </c>
      <c r="F84" s="39">
        <v>100</v>
      </c>
      <c r="G84" s="40"/>
      <c r="H84" s="145">
        <v>0.023</v>
      </c>
      <c r="I84" s="146">
        <v>0.032</v>
      </c>
      <c r="J84" s="146">
        <v>0.032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36504</v>
      </c>
      <c r="D87" s="53">
        <v>44101</v>
      </c>
      <c r="E87" s="53">
        <v>50172</v>
      </c>
      <c r="F87" s="54">
        <f>IF(D87&gt;0,100*E87/D87,0)</f>
        <v>113.76612775220516</v>
      </c>
      <c r="G87" s="40"/>
      <c r="H87" s="149">
        <v>24.357</v>
      </c>
      <c r="I87" s="150">
        <v>42.827</v>
      </c>
      <c r="J87" s="150">
        <v>35.473000000000006</v>
      </c>
      <c r="K87" s="54">
        <f>IF(I87&gt;0,100*J87/I87,0)</f>
        <v>82.82858944124035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/>
      <c r="F11" s="31"/>
      <c r="G11" s="31"/>
      <c r="H11" s="144">
        <v>0.014</v>
      </c>
      <c r="I11" s="144">
        <v>0.014</v>
      </c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>
        <v>16</v>
      </c>
      <c r="E13" s="38"/>
      <c r="F13" s="39"/>
      <c r="G13" s="40"/>
      <c r="H13" s="145">
        <v>0.014</v>
      </c>
      <c r="I13" s="146">
        <v>0.014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41</v>
      </c>
      <c r="D19" s="30">
        <v>71</v>
      </c>
      <c r="E19" s="30">
        <v>65</v>
      </c>
      <c r="F19" s="31"/>
      <c r="G19" s="31"/>
      <c r="H19" s="144">
        <v>0.072</v>
      </c>
      <c r="I19" s="144">
        <v>0.099</v>
      </c>
      <c r="J19" s="144">
        <v>0.091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>
        <v>1</v>
      </c>
      <c r="E21" s="30"/>
      <c r="F21" s="31"/>
      <c r="G21" s="31"/>
      <c r="H21" s="144">
        <v>0.001</v>
      </c>
      <c r="I21" s="144">
        <v>0.001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42</v>
      </c>
      <c r="D22" s="38">
        <v>72</v>
      </c>
      <c r="E22" s="38">
        <v>65</v>
      </c>
      <c r="F22" s="39">
        <v>90.27777777777777</v>
      </c>
      <c r="G22" s="40"/>
      <c r="H22" s="145">
        <v>0.073</v>
      </c>
      <c r="I22" s="146">
        <v>0.1</v>
      </c>
      <c r="J22" s="146">
        <v>0.091</v>
      </c>
      <c r="K22" s="41">
        <v>90.99999999999999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44</v>
      </c>
      <c r="D24" s="38">
        <v>50</v>
      </c>
      <c r="E24" s="38">
        <v>50</v>
      </c>
      <c r="F24" s="39">
        <v>100</v>
      </c>
      <c r="G24" s="40"/>
      <c r="H24" s="145">
        <v>0.052</v>
      </c>
      <c r="I24" s="146">
        <v>0.056</v>
      </c>
      <c r="J24" s="146">
        <v>0.063</v>
      </c>
      <c r="K24" s="41">
        <v>112.5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24</v>
      </c>
      <c r="D26" s="38">
        <v>17</v>
      </c>
      <c r="E26" s="38">
        <v>20</v>
      </c>
      <c r="F26" s="39">
        <v>117.6470588235294</v>
      </c>
      <c r="G26" s="40"/>
      <c r="H26" s="145">
        <v>0.035</v>
      </c>
      <c r="I26" s="146">
        <v>0.026</v>
      </c>
      <c r="J26" s="146">
        <v>0.03</v>
      </c>
      <c r="K26" s="41">
        <v>115.38461538461539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24</v>
      </c>
      <c r="D28" s="30">
        <v>54</v>
      </c>
      <c r="E28" s="30">
        <v>99</v>
      </c>
      <c r="F28" s="31"/>
      <c r="G28" s="31"/>
      <c r="H28" s="144">
        <v>0.046</v>
      </c>
      <c r="I28" s="144">
        <v>0.078</v>
      </c>
      <c r="J28" s="144">
        <v>0.146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97</v>
      </c>
      <c r="E29" s="30">
        <v>7</v>
      </c>
      <c r="F29" s="31"/>
      <c r="G29" s="31"/>
      <c r="H29" s="144">
        <v>0.004</v>
      </c>
      <c r="I29" s="144">
        <v>0.069</v>
      </c>
      <c r="J29" s="144">
        <v>0.001</v>
      </c>
      <c r="K29" s="32"/>
    </row>
    <row r="30" spans="1:11" s="33" customFormat="1" ht="11.25" customHeight="1">
      <c r="A30" s="35" t="s">
        <v>22</v>
      </c>
      <c r="B30" s="29"/>
      <c r="C30" s="30">
        <v>20</v>
      </c>
      <c r="D30" s="30">
        <v>62</v>
      </c>
      <c r="E30" s="30">
        <v>63</v>
      </c>
      <c r="F30" s="31"/>
      <c r="G30" s="31"/>
      <c r="H30" s="144">
        <v>0.011</v>
      </c>
      <c r="I30" s="144">
        <v>0.05</v>
      </c>
      <c r="J30" s="144">
        <v>0.043</v>
      </c>
      <c r="K30" s="32"/>
    </row>
    <row r="31" spans="1:11" s="42" customFormat="1" ht="11.25" customHeight="1">
      <c r="A31" s="43" t="s">
        <v>23</v>
      </c>
      <c r="B31" s="37"/>
      <c r="C31" s="38">
        <v>56</v>
      </c>
      <c r="D31" s="38">
        <v>213</v>
      </c>
      <c r="E31" s="38">
        <v>169</v>
      </c>
      <c r="F31" s="39">
        <v>79.34272300469483</v>
      </c>
      <c r="G31" s="40"/>
      <c r="H31" s="145">
        <v>0.061</v>
      </c>
      <c r="I31" s="146">
        <v>0.197</v>
      </c>
      <c r="J31" s="146">
        <v>0.19</v>
      </c>
      <c r="K31" s="41">
        <v>96.44670050761421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153</v>
      </c>
      <c r="D33" s="30">
        <v>211</v>
      </c>
      <c r="E33" s="30">
        <v>200</v>
      </c>
      <c r="F33" s="31"/>
      <c r="G33" s="31"/>
      <c r="H33" s="144">
        <v>0.106</v>
      </c>
      <c r="I33" s="144">
        <v>0.193</v>
      </c>
      <c r="J33" s="144">
        <v>0.15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19</v>
      </c>
      <c r="E34" s="30">
        <v>13</v>
      </c>
      <c r="F34" s="31"/>
      <c r="G34" s="31"/>
      <c r="H34" s="144">
        <v>0.011</v>
      </c>
      <c r="I34" s="144">
        <v>0.021</v>
      </c>
      <c r="J34" s="144">
        <v>0.014</v>
      </c>
      <c r="K34" s="32"/>
    </row>
    <row r="35" spans="1:11" s="33" customFormat="1" ht="11.25" customHeight="1">
      <c r="A35" s="35" t="s">
        <v>26</v>
      </c>
      <c r="B35" s="29"/>
      <c r="C35" s="30">
        <v>70</v>
      </c>
      <c r="D35" s="30">
        <v>65</v>
      </c>
      <c r="E35" s="30">
        <v>80</v>
      </c>
      <c r="F35" s="31"/>
      <c r="G35" s="31"/>
      <c r="H35" s="144">
        <v>0.076</v>
      </c>
      <c r="I35" s="144">
        <v>0.058</v>
      </c>
      <c r="J35" s="144">
        <v>0.07</v>
      </c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46</v>
      </c>
      <c r="E36" s="30">
        <v>46</v>
      </c>
      <c r="F36" s="31"/>
      <c r="G36" s="31"/>
      <c r="H36" s="144">
        <v>0.035</v>
      </c>
      <c r="I36" s="144">
        <v>0.04</v>
      </c>
      <c r="J36" s="144">
        <v>0.04</v>
      </c>
      <c r="K36" s="32"/>
    </row>
    <row r="37" spans="1:11" s="42" customFormat="1" ht="11.25" customHeight="1">
      <c r="A37" s="36" t="s">
        <v>28</v>
      </c>
      <c r="B37" s="37"/>
      <c r="C37" s="38">
        <v>274</v>
      </c>
      <c r="D37" s="38">
        <v>341</v>
      </c>
      <c r="E37" s="38">
        <v>339</v>
      </c>
      <c r="F37" s="39">
        <v>99.41348973607037</v>
      </c>
      <c r="G37" s="40"/>
      <c r="H37" s="145">
        <v>0.228</v>
      </c>
      <c r="I37" s="146">
        <v>0.312</v>
      </c>
      <c r="J37" s="146">
        <v>0.274</v>
      </c>
      <c r="K37" s="41">
        <v>87.82051282051283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334</v>
      </c>
      <c r="D39" s="38">
        <v>271</v>
      </c>
      <c r="E39" s="38">
        <v>270</v>
      </c>
      <c r="F39" s="39">
        <v>99.6309963099631</v>
      </c>
      <c r="G39" s="40"/>
      <c r="H39" s="145">
        <v>0.15</v>
      </c>
      <c r="I39" s="146">
        <v>0.186</v>
      </c>
      <c r="J39" s="146">
        <v>0.18</v>
      </c>
      <c r="K39" s="41">
        <v>96.7741935483871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133</v>
      </c>
      <c r="D41" s="30">
        <v>123</v>
      </c>
      <c r="E41" s="30">
        <v>149</v>
      </c>
      <c r="F41" s="31"/>
      <c r="G41" s="31"/>
      <c r="H41" s="144">
        <v>0.059</v>
      </c>
      <c r="I41" s="144">
        <v>0.049</v>
      </c>
      <c r="J41" s="144">
        <v>0.042</v>
      </c>
      <c r="K41" s="32"/>
    </row>
    <row r="42" spans="1:11" s="33" customFormat="1" ht="11.25" customHeight="1">
      <c r="A42" s="35" t="s">
        <v>31</v>
      </c>
      <c r="B42" s="29"/>
      <c r="C42" s="30">
        <v>417</v>
      </c>
      <c r="D42" s="30">
        <v>443</v>
      </c>
      <c r="E42" s="30">
        <v>436</v>
      </c>
      <c r="F42" s="31"/>
      <c r="G42" s="31"/>
      <c r="H42" s="144">
        <v>0.25</v>
      </c>
      <c r="I42" s="144">
        <v>0.399</v>
      </c>
      <c r="J42" s="144">
        <v>0.316</v>
      </c>
      <c r="K42" s="32"/>
    </row>
    <row r="43" spans="1:11" s="33" customFormat="1" ht="11.25" customHeight="1">
      <c r="A43" s="35" t="s">
        <v>32</v>
      </c>
      <c r="B43" s="29"/>
      <c r="C43" s="30">
        <v>778</v>
      </c>
      <c r="D43" s="30">
        <v>797</v>
      </c>
      <c r="E43" s="30">
        <v>773</v>
      </c>
      <c r="F43" s="31"/>
      <c r="G43" s="31"/>
      <c r="H43" s="144">
        <v>0.698</v>
      </c>
      <c r="I43" s="144">
        <v>0.813</v>
      </c>
      <c r="J43" s="144">
        <v>0.48</v>
      </c>
      <c r="K43" s="32"/>
    </row>
    <row r="44" spans="1:11" s="33" customFormat="1" ht="11.25" customHeight="1">
      <c r="A44" s="35" t="s">
        <v>33</v>
      </c>
      <c r="B44" s="29"/>
      <c r="C44" s="30">
        <v>393</v>
      </c>
      <c r="D44" s="30">
        <v>599</v>
      </c>
      <c r="E44" s="30">
        <v>761</v>
      </c>
      <c r="F44" s="31"/>
      <c r="G44" s="31"/>
      <c r="H44" s="144">
        <v>0.197</v>
      </c>
      <c r="I44" s="144">
        <v>0.495</v>
      </c>
      <c r="J44" s="144">
        <v>0.635</v>
      </c>
      <c r="K44" s="32"/>
    </row>
    <row r="45" spans="1:11" s="33" customFormat="1" ht="11.25" customHeight="1">
      <c r="A45" s="35" t="s">
        <v>34</v>
      </c>
      <c r="B45" s="29"/>
      <c r="C45" s="30">
        <v>3095</v>
      </c>
      <c r="D45" s="30">
        <v>2599</v>
      </c>
      <c r="E45" s="30">
        <v>2974</v>
      </c>
      <c r="F45" s="31"/>
      <c r="G45" s="31"/>
      <c r="H45" s="144">
        <v>1.931</v>
      </c>
      <c r="I45" s="144">
        <v>2.649</v>
      </c>
      <c r="J45" s="144">
        <v>1.681</v>
      </c>
      <c r="K45" s="32"/>
    </row>
    <row r="46" spans="1:11" s="33" customFormat="1" ht="11.25" customHeight="1">
      <c r="A46" s="35" t="s">
        <v>35</v>
      </c>
      <c r="B46" s="29"/>
      <c r="C46" s="30">
        <v>313</v>
      </c>
      <c r="D46" s="30">
        <v>299</v>
      </c>
      <c r="E46" s="30">
        <v>318</v>
      </c>
      <c r="F46" s="31"/>
      <c r="G46" s="31"/>
      <c r="H46" s="144">
        <v>0.163</v>
      </c>
      <c r="I46" s="144">
        <v>0.211</v>
      </c>
      <c r="J46" s="144">
        <v>0.232</v>
      </c>
      <c r="K46" s="32"/>
    </row>
    <row r="47" spans="1:11" s="33" customFormat="1" ht="11.25" customHeight="1">
      <c r="A47" s="35" t="s">
        <v>36</v>
      </c>
      <c r="B47" s="29"/>
      <c r="C47" s="30">
        <v>67</v>
      </c>
      <c r="D47" s="30">
        <v>69</v>
      </c>
      <c r="E47" s="30">
        <v>209</v>
      </c>
      <c r="F47" s="31"/>
      <c r="G47" s="31"/>
      <c r="H47" s="144">
        <v>0.022</v>
      </c>
      <c r="I47" s="144">
        <v>0.044</v>
      </c>
      <c r="J47" s="144">
        <v>0.05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2967</v>
      </c>
      <c r="E48" s="30">
        <v>3205</v>
      </c>
      <c r="F48" s="31"/>
      <c r="G48" s="31"/>
      <c r="H48" s="144">
        <v>0.713</v>
      </c>
      <c r="I48" s="144">
        <v>2.967</v>
      </c>
      <c r="J48" s="144">
        <v>1.603</v>
      </c>
      <c r="K48" s="32"/>
    </row>
    <row r="49" spans="1:11" s="33" customFormat="1" ht="11.25" customHeight="1">
      <c r="A49" s="35" t="s">
        <v>38</v>
      </c>
      <c r="B49" s="29"/>
      <c r="C49" s="30">
        <v>1525</v>
      </c>
      <c r="D49" s="30">
        <v>1797</v>
      </c>
      <c r="E49" s="30">
        <v>2273</v>
      </c>
      <c r="F49" s="31"/>
      <c r="G49" s="31"/>
      <c r="H49" s="144">
        <v>0.482</v>
      </c>
      <c r="I49" s="144">
        <v>1.093</v>
      </c>
      <c r="J49" s="144">
        <v>1.162</v>
      </c>
      <c r="K49" s="32"/>
    </row>
    <row r="50" spans="1:11" s="42" customFormat="1" ht="11.25" customHeight="1">
      <c r="A50" s="43" t="s">
        <v>39</v>
      </c>
      <c r="B50" s="37"/>
      <c r="C50" s="38">
        <v>8759</v>
      </c>
      <c r="D50" s="38">
        <v>9693</v>
      </c>
      <c r="E50" s="38">
        <v>11098</v>
      </c>
      <c r="F50" s="39">
        <v>114.4949963891468</v>
      </c>
      <c r="G50" s="40"/>
      <c r="H50" s="145">
        <v>4.515</v>
      </c>
      <c r="I50" s="146">
        <v>8.719999999999999</v>
      </c>
      <c r="J50" s="146">
        <v>6.201</v>
      </c>
      <c r="K50" s="41">
        <v>71.11238532110092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510</v>
      </c>
      <c r="D52" s="38">
        <v>780</v>
      </c>
      <c r="E52" s="38">
        <v>780</v>
      </c>
      <c r="F52" s="39">
        <v>100</v>
      </c>
      <c r="G52" s="40"/>
      <c r="H52" s="145">
        <v>0.184</v>
      </c>
      <c r="I52" s="146">
        <v>0.915</v>
      </c>
      <c r="J52" s="146">
        <v>0.915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290</v>
      </c>
      <c r="D54" s="30">
        <v>309</v>
      </c>
      <c r="E54" s="30">
        <v>232</v>
      </c>
      <c r="F54" s="31"/>
      <c r="G54" s="31"/>
      <c r="H54" s="144">
        <v>0.234</v>
      </c>
      <c r="I54" s="144">
        <v>0.248</v>
      </c>
      <c r="J54" s="144">
        <v>0.149</v>
      </c>
      <c r="K54" s="32"/>
    </row>
    <row r="55" spans="1:11" s="33" customFormat="1" ht="11.25" customHeight="1">
      <c r="A55" s="35" t="s">
        <v>42</v>
      </c>
      <c r="B55" s="29"/>
      <c r="C55" s="30">
        <v>367</v>
      </c>
      <c r="D55" s="30">
        <v>340</v>
      </c>
      <c r="E55" s="30">
        <v>333</v>
      </c>
      <c r="F55" s="31"/>
      <c r="G55" s="31"/>
      <c r="H55" s="144">
        <v>0.35</v>
      </c>
      <c r="I55" s="144">
        <v>0.344</v>
      </c>
      <c r="J55" s="144">
        <v>0.261</v>
      </c>
      <c r="K55" s="32"/>
    </row>
    <row r="56" spans="1:11" s="33" customFormat="1" ht="11.25" customHeight="1">
      <c r="A56" s="35" t="s">
        <v>43</v>
      </c>
      <c r="B56" s="29"/>
      <c r="C56" s="30">
        <v>670</v>
      </c>
      <c r="D56" s="30">
        <v>811</v>
      </c>
      <c r="E56" s="30">
        <v>1340.68</v>
      </c>
      <c r="F56" s="31"/>
      <c r="G56" s="31"/>
      <c r="H56" s="144">
        <v>0.284</v>
      </c>
      <c r="I56" s="144">
        <v>0.65</v>
      </c>
      <c r="J56" s="144">
        <v>1.01</v>
      </c>
      <c r="K56" s="32"/>
    </row>
    <row r="57" spans="1:11" s="33" customFormat="1" ht="11.25" customHeight="1">
      <c r="A57" s="35" t="s">
        <v>44</v>
      </c>
      <c r="B57" s="29"/>
      <c r="C57" s="30">
        <v>1298</v>
      </c>
      <c r="D57" s="30">
        <v>1635</v>
      </c>
      <c r="E57" s="30">
        <v>1665</v>
      </c>
      <c r="F57" s="31"/>
      <c r="G57" s="31"/>
      <c r="H57" s="144">
        <v>0.522</v>
      </c>
      <c r="I57" s="144">
        <v>1.333</v>
      </c>
      <c r="J57" s="144">
        <v>0.846</v>
      </c>
      <c r="K57" s="32"/>
    </row>
    <row r="58" spans="1:11" s="33" customFormat="1" ht="11.25" customHeight="1">
      <c r="A58" s="35" t="s">
        <v>45</v>
      </c>
      <c r="B58" s="29"/>
      <c r="C58" s="30">
        <v>2220</v>
      </c>
      <c r="D58" s="30">
        <v>1922</v>
      </c>
      <c r="E58" s="30">
        <v>2190</v>
      </c>
      <c r="F58" s="31"/>
      <c r="G58" s="31"/>
      <c r="H58" s="144">
        <v>0.448</v>
      </c>
      <c r="I58" s="144">
        <v>3.051</v>
      </c>
      <c r="J58" s="144">
        <v>0.774</v>
      </c>
      <c r="K58" s="32"/>
    </row>
    <row r="59" spans="1:11" s="42" customFormat="1" ht="11.25" customHeight="1">
      <c r="A59" s="36" t="s">
        <v>46</v>
      </c>
      <c r="B59" s="37"/>
      <c r="C59" s="38">
        <v>4845</v>
      </c>
      <c r="D59" s="38">
        <v>5017</v>
      </c>
      <c r="E59" s="38">
        <v>5760.68</v>
      </c>
      <c r="F59" s="39">
        <v>114.8232011162049</v>
      </c>
      <c r="G59" s="40"/>
      <c r="H59" s="145">
        <v>1.8379999999999999</v>
      </c>
      <c r="I59" s="146">
        <v>5.626</v>
      </c>
      <c r="J59" s="146">
        <v>3.04</v>
      </c>
      <c r="K59" s="41">
        <v>54.0348382509776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7</v>
      </c>
      <c r="D61" s="30"/>
      <c r="E61" s="30"/>
      <c r="F61" s="31"/>
      <c r="G61" s="31"/>
      <c r="H61" s="144">
        <v>0.003</v>
      </c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44">
        <v>0.006</v>
      </c>
      <c r="I62" s="144">
        <v>0.006</v>
      </c>
      <c r="J62" s="144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12</v>
      </c>
      <c r="E64" s="38">
        <v>10</v>
      </c>
      <c r="F64" s="39">
        <v>83.33333333333333</v>
      </c>
      <c r="G64" s="40"/>
      <c r="H64" s="145">
        <v>0.009000000000000001</v>
      </c>
      <c r="I64" s="146">
        <v>0.006</v>
      </c>
      <c r="J64" s="146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50</v>
      </c>
      <c r="E66" s="38">
        <v>38</v>
      </c>
      <c r="F66" s="39">
        <v>76</v>
      </c>
      <c r="G66" s="40"/>
      <c r="H66" s="145">
        <v>0.006</v>
      </c>
      <c r="I66" s="146">
        <v>0.053</v>
      </c>
      <c r="J66" s="146">
        <v>0.031</v>
      </c>
      <c r="K66" s="41">
        <v>58.49056603773585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2550</v>
      </c>
      <c r="D68" s="30">
        <v>3450</v>
      </c>
      <c r="E68" s="30">
        <v>1400</v>
      </c>
      <c r="F68" s="31"/>
      <c r="G68" s="31"/>
      <c r="H68" s="144">
        <v>2.231</v>
      </c>
      <c r="I68" s="144">
        <v>2.933</v>
      </c>
      <c r="J68" s="144">
        <v>1.7</v>
      </c>
      <c r="K68" s="32"/>
    </row>
    <row r="69" spans="1:11" s="33" customFormat="1" ht="11.25" customHeight="1">
      <c r="A69" s="35" t="s">
        <v>53</v>
      </c>
      <c r="B69" s="29"/>
      <c r="C69" s="30">
        <v>46</v>
      </c>
      <c r="D69" s="30">
        <v>52</v>
      </c>
      <c r="E69" s="30">
        <v>66</v>
      </c>
      <c r="F69" s="31"/>
      <c r="G69" s="31"/>
      <c r="H69" s="144">
        <v>0.037</v>
      </c>
      <c r="I69" s="144">
        <v>0.037</v>
      </c>
      <c r="J69" s="144">
        <v>0.05</v>
      </c>
      <c r="K69" s="32"/>
    </row>
    <row r="70" spans="1:11" s="42" customFormat="1" ht="11.25" customHeight="1">
      <c r="A70" s="36" t="s">
        <v>54</v>
      </c>
      <c r="B70" s="37"/>
      <c r="C70" s="38">
        <v>2596</v>
      </c>
      <c r="D70" s="38">
        <v>3502</v>
      </c>
      <c r="E70" s="38">
        <v>1466</v>
      </c>
      <c r="F70" s="39">
        <v>41.86179326099372</v>
      </c>
      <c r="G70" s="40"/>
      <c r="H70" s="145">
        <v>2.268</v>
      </c>
      <c r="I70" s="146">
        <v>2.9699999999999998</v>
      </c>
      <c r="J70" s="146">
        <v>1.75</v>
      </c>
      <c r="K70" s="41">
        <v>58.92255892255893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114</v>
      </c>
      <c r="D72" s="30">
        <v>139</v>
      </c>
      <c r="E72" s="30">
        <v>175</v>
      </c>
      <c r="F72" s="31"/>
      <c r="G72" s="31"/>
      <c r="H72" s="144">
        <v>0.05</v>
      </c>
      <c r="I72" s="144">
        <v>0.049</v>
      </c>
      <c r="J72" s="144">
        <v>0.047</v>
      </c>
      <c r="K72" s="32"/>
    </row>
    <row r="73" spans="1:11" s="33" customFormat="1" ht="11.25" customHeight="1">
      <c r="A73" s="35" t="s">
        <v>56</v>
      </c>
      <c r="B73" s="29"/>
      <c r="C73" s="30">
        <v>5205</v>
      </c>
      <c r="D73" s="30">
        <v>7955</v>
      </c>
      <c r="E73" s="30">
        <v>5082</v>
      </c>
      <c r="F73" s="31"/>
      <c r="G73" s="31"/>
      <c r="H73" s="144">
        <v>5.984</v>
      </c>
      <c r="I73" s="144">
        <v>8.995</v>
      </c>
      <c r="J73" s="144">
        <v>5.748</v>
      </c>
      <c r="K73" s="32"/>
    </row>
    <row r="74" spans="1:11" s="33" customFormat="1" ht="11.25" customHeight="1">
      <c r="A74" s="35" t="s">
        <v>57</v>
      </c>
      <c r="B74" s="29"/>
      <c r="C74" s="30">
        <v>3084</v>
      </c>
      <c r="D74" s="30">
        <v>4664</v>
      </c>
      <c r="E74" s="30">
        <v>3680</v>
      </c>
      <c r="F74" s="31"/>
      <c r="G74" s="31"/>
      <c r="H74" s="144">
        <v>3.7</v>
      </c>
      <c r="I74" s="144">
        <v>9.328</v>
      </c>
      <c r="J74" s="144">
        <v>3.665</v>
      </c>
      <c r="K74" s="32"/>
    </row>
    <row r="75" spans="1:11" s="33" customFormat="1" ht="11.25" customHeight="1">
      <c r="A75" s="35" t="s">
        <v>58</v>
      </c>
      <c r="B75" s="29"/>
      <c r="C75" s="30">
        <v>1364</v>
      </c>
      <c r="D75" s="30">
        <v>1597</v>
      </c>
      <c r="E75" s="30">
        <v>1597</v>
      </c>
      <c r="F75" s="31"/>
      <c r="G75" s="31"/>
      <c r="H75" s="144">
        <v>0.533</v>
      </c>
      <c r="I75" s="144">
        <v>1.016</v>
      </c>
      <c r="J75" s="144">
        <v>1.017</v>
      </c>
      <c r="K75" s="32"/>
    </row>
    <row r="76" spans="1:11" s="33" customFormat="1" ht="11.25" customHeight="1">
      <c r="A76" s="35" t="s">
        <v>59</v>
      </c>
      <c r="B76" s="29"/>
      <c r="C76" s="30">
        <v>1195</v>
      </c>
      <c r="D76" s="30">
        <v>1598</v>
      </c>
      <c r="E76" s="30">
        <v>1334</v>
      </c>
      <c r="F76" s="31"/>
      <c r="G76" s="31"/>
      <c r="H76" s="144">
        <v>1.275</v>
      </c>
      <c r="I76" s="144">
        <v>1.297</v>
      </c>
      <c r="J76" s="144">
        <v>1.689</v>
      </c>
      <c r="K76" s="32"/>
    </row>
    <row r="77" spans="1:11" s="33" customFormat="1" ht="11.25" customHeight="1">
      <c r="A77" s="35" t="s">
        <v>60</v>
      </c>
      <c r="B77" s="29"/>
      <c r="C77" s="30">
        <v>368</v>
      </c>
      <c r="D77" s="30">
        <v>507</v>
      </c>
      <c r="E77" s="30">
        <v>342</v>
      </c>
      <c r="F77" s="31"/>
      <c r="G77" s="31"/>
      <c r="H77" s="144">
        <v>0.248</v>
      </c>
      <c r="I77" s="144">
        <v>0.368</v>
      </c>
      <c r="J77" s="144">
        <v>0.257</v>
      </c>
      <c r="K77" s="32"/>
    </row>
    <row r="78" spans="1:11" s="33" customFormat="1" ht="11.25" customHeight="1">
      <c r="A78" s="35" t="s">
        <v>61</v>
      </c>
      <c r="B78" s="29"/>
      <c r="C78" s="30">
        <v>2977</v>
      </c>
      <c r="D78" s="30">
        <v>3636</v>
      </c>
      <c r="E78" s="30">
        <v>2582</v>
      </c>
      <c r="F78" s="31"/>
      <c r="G78" s="31"/>
      <c r="H78" s="144">
        <v>3.123</v>
      </c>
      <c r="I78" s="144">
        <v>4.208</v>
      </c>
      <c r="J78" s="144">
        <v>2.169</v>
      </c>
      <c r="K78" s="32"/>
    </row>
    <row r="79" spans="1:11" s="33" customFormat="1" ht="11.25" customHeight="1">
      <c r="A79" s="35" t="s">
        <v>62</v>
      </c>
      <c r="B79" s="29"/>
      <c r="C79" s="30">
        <v>19991</v>
      </c>
      <c r="D79" s="30">
        <v>30455</v>
      </c>
      <c r="E79" s="30">
        <v>17007</v>
      </c>
      <c r="F79" s="31"/>
      <c r="G79" s="31"/>
      <c r="H79" s="144">
        <v>32.135</v>
      </c>
      <c r="I79" s="144">
        <v>46.995</v>
      </c>
      <c r="J79" s="144">
        <v>20.408</v>
      </c>
      <c r="K79" s="32"/>
    </row>
    <row r="80" spans="1:11" s="42" customFormat="1" ht="11.25" customHeight="1">
      <c r="A80" s="43" t="s">
        <v>63</v>
      </c>
      <c r="B80" s="37"/>
      <c r="C80" s="38">
        <v>34298</v>
      </c>
      <c r="D80" s="38">
        <v>50551</v>
      </c>
      <c r="E80" s="38">
        <v>31799</v>
      </c>
      <c r="F80" s="39">
        <v>62.90478922276513</v>
      </c>
      <c r="G80" s="40"/>
      <c r="H80" s="145">
        <v>47.048</v>
      </c>
      <c r="I80" s="146">
        <v>72.256</v>
      </c>
      <c r="J80" s="146">
        <v>35</v>
      </c>
      <c r="K80" s="41">
        <v>48.43888396811337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28</v>
      </c>
      <c r="D82" s="30">
        <v>24</v>
      </c>
      <c r="E82" s="30">
        <v>24</v>
      </c>
      <c r="F82" s="31"/>
      <c r="G82" s="31"/>
      <c r="H82" s="144">
        <v>0.017</v>
      </c>
      <c r="I82" s="144">
        <v>0.019</v>
      </c>
      <c r="J82" s="144">
        <v>0.019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>
        <v>28</v>
      </c>
      <c r="D84" s="38">
        <v>24</v>
      </c>
      <c r="E84" s="38">
        <v>24</v>
      </c>
      <c r="F84" s="39">
        <v>100</v>
      </c>
      <c r="G84" s="40"/>
      <c r="H84" s="145">
        <v>0.017</v>
      </c>
      <c r="I84" s="146">
        <v>0.019</v>
      </c>
      <c r="J84" s="146">
        <v>0.019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51856</v>
      </c>
      <c r="D87" s="53">
        <v>70609</v>
      </c>
      <c r="E87" s="53">
        <v>51888.68</v>
      </c>
      <c r="F87" s="54">
        <f>IF(D87&gt;0,100*E87/D87,0)</f>
        <v>73.48734580577546</v>
      </c>
      <c r="G87" s="40"/>
      <c r="H87" s="149">
        <v>56.498000000000005</v>
      </c>
      <c r="I87" s="150">
        <v>91.456</v>
      </c>
      <c r="J87" s="150">
        <v>47.79</v>
      </c>
      <c r="K87" s="54">
        <f>IF(I87&gt;0,100*J87/I87,0)</f>
        <v>52.25463610916725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>
        <v>2</v>
      </c>
      <c r="E17" s="38">
        <v>2</v>
      </c>
      <c r="F17" s="39">
        <v>100</v>
      </c>
      <c r="G17" s="40"/>
      <c r="H17" s="145"/>
      <c r="I17" s="146">
        <v>0.004</v>
      </c>
      <c r="J17" s="146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858</v>
      </c>
      <c r="D19" s="30">
        <v>441</v>
      </c>
      <c r="E19" s="30">
        <v>348</v>
      </c>
      <c r="F19" s="31"/>
      <c r="G19" s="31"/>
      <c r="H19" s="144">
        <v>1.973</v>
      </c>
      <c r="I19" s="144">
        <v>1.103</v>
      </c>
      <c r="J19" s="144">
        <v>0.94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858</v>
      </c>
      <c r="D22" s="38">
        <v>441</v>
      </c>
      <c r="E22" s="38">
        <v>348</v>
      </c>
      <c r="F22" s="39">
        <v>78.91156462585035</v>
      </c>
      <c r="G22" s="40"/>
      <c r="H22" s="145">
        <v>1.973</v>
      </c>
      <c r="I22" s="146">
        <v>1.103</v>
      </c>
      <c r="J22" s="146">
        <v>0.94</v>
      </c>
      <c r="K22" s="41">
        <v>85.22212148685404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4279</v>
      </c>
      <c r="D24" s="38">
        <v>3516</v>
      </c>
      <c r="E24" s="38">
        <v>2837</v>
      </c>
      <c r="F24" s="39">
        <v>80.68828213879408</v>
      </c>
      <c r="G24" s="40"/>
      <c r="H24" s="145">
        <v>10.054</v>
      </c>
      <c r="I24" s="146">
        <v>7.312</v>
      </c>
      <c r="J24" s="146">
        <v>4.759</v>
      </c>
      <c r="K24" s="41">
        <v>65.08479212253829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1271</v>
      </c>
      <c r="D26" s="38">
        <v>541</v>
      </c>
      <c r="E26" s="38">
        <v>400</v>
      </c>
      <c r="F26" s="39">
        <v>73.93715341959334</v>
      </c>
      <c r="G26" s="40"/>
      <c r="H26" s="145">
        <v>1.74</v>
      </c>
      <c r="I26" s="146">
        <v>1.498</v>
      </c>
      <c r="J26" s="146">
        <v>1.1</v>
      </c>
      <c r="K26" s="41">
        <v>73.43124165554073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10664</v>
      </c>
      <c r="D28" s="30">
        <v>9048</v>
      </c>
      <c r="E28" s="30">
        <v>5893</v>
      </c>
      <c r="F28" s="31"/>
      <c r="G28" s="31"/>
      <c r="H28" s="144">
        <v>23.853</v>
      </c>
      <c r="I28" s="144">
        <v>22.549</v>
      </c>
      <c r="J28" s="144">
        <v>13.896</v>
      </c>
      <c r="K28" s="32"/>
    </row>
    <row r="29" spans="1:11" s="33" customFormat="1" ht="11.25" customHeight="1">
      <c r="A29" s="35" t="s">
        <v>21</v>
      </c>
      <c r="B29" s="29"/>
      <c r="C29" s="30">
        <v>114</v>
      </c>
      <c r="D29" s="30">
        <v>368</v>
      </c>
      <c r="E29" s="30">
        <v>432</v>
      </c>
      <c r="F29" s="31"/>
      <c r="G29" s="31"/>
      <c r="H29" s="144">
        <v>0.143</v>
      </c>
      <c r="I29" s="144">
        <v>0.452</v>
      </c>
      <c r="J29" s="144">
        <v>0.436</v>
      </c>
      <c r="K29" s="32"/>
    </row>
    <row r="30" spans="1:11" s="33" customFormat="1" ht="11.25" customHeight="1">
      <c r="A30" s="35" t="s">
        <v>22</v>
      </c>
      <c r="B30" s="29"/>
      <c r="C30" s="30">
        <v>3807</v>
      </c>
      <c r="D30" s="30">
        <v>3883</v>
      </c>
      <c r="E30" s="30">
        <v>3566</v>
      </c>
      <c r="F30" s="31"/>
      <c r="G30" s="31"/>
      <c r="H30" s="144">
        <v>4.309</v>
      </c>
      <c r="I30" s="144">
        <v>3.96</v>
      </c>
      <c r="J30" s="144">
        <v>3.564</v>
      </c>
      <c r="K30" s="32"/>
    </row>
    <row r="31" spans="1:11" s="42" customFormat="1" ht="11.25" customHeight="1">
      <c r="A31" s="43" t="s">
        <v>23</v>
      </c>
      <c r="B31" s="37"/>
      <c r="C31" s="38">
        <v>14585</v>
      </c>
      <c r="D31" s="38">
        <v>13299</v>
      </c>
      <c r="E31" s="38">
        <v>9891</v>
      </c>
      <c r="F31" s="39">
        <v>74.3740130836905</v>
      </c>
      <c r="G31" s="40"/>
      <c r="H31" s="145">
        <v>28.305000000000003</v>
      </c>
      <c r="I31" s="146">
        <v>26.961000000000002</v>
      </c>
      <c r="J31" s="146">
        <v>17.896</v>
      </c>
      <c r="K31" s="41">
        <v>66.37735989021179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1687</v>
      </c>
      <c r="D33" s="30">
        <v>1141</v>
      </c>
      <c r="E33" s="30">
        <v>1000</v>
      </c>
      <c r="F33" s="31"/>
      <c r="G33" s="31"/>
      <c r="H33" s="144">
        <v>3.662</v>
      </c>
      <c r="I33" s="144">
        <v>2.974</v>
      </c>
      <c r="J33" s="144">
        <v>1.85</v>
      </c>
      <c r="K33" s="32"/>
    </row>
    <row r="34" spans="1:11" s="33" customFormat="1" ht="11.25" customHeight="1">
      <c r="A34" s="35" t="s">
        <v>25</v>
      </c>
      <c r="B34" s="29"/>
      <c r="C34" s="30">
        <v>616</v>
      </c>
      <c r="D34" s="30">
        <v>360</v>
      </c>
      <c r="E34" s="30">
        <v>360</v>
      </c>
      <c r="F34" s="31"/>
      <c r="G34" s="31"/>
      <c r="H34" s="144">
        <v>1.066</v>
      </c>
      <c r="I34" s="144">
        <v>0.632</v>
      </c>
      <c r="J34" s="144">
        <v>0.63</v>
      </c>
      <c r="K34" s="32"/>
    </row>
    <row r="35" spans="1:11" s="33" customFormat="1" ht="11.25" customHeight="1">
      <c r="A35" s="35" t="s">
        <v>26</v>
      </c>
      <c r="B35" s="29"/>
      <c r="C35" s="30">
        <v>7002</v>
      </c>
      <c r="D35" s="30">
        <v>7374</v>
      </c>
      <c r="E35" s="30">
        <v>8000</v>
      </c>
      <c r="F35" s="31"/>
      <c r="G35" s="31"/>
      <c r="H35" s="144">
        <v>15.971</v>
      </c>
      <c r="I35" s="144">
        <v>18.806</v>
      </c>
      <c r="J35" s="144">
        <v>20</v>
      </c>
      <c r="K35" s="32"/>
    </row>
    <row r="36" spans="1:11" s="33" customFormat="1" ht="11.25" customHeight="1">
      <c r="A36" s="35" t="s">
        <v>27</v>
      </c>
      <c r="B36" s="29"/>
      <c r="C36" s="30">
        <v>1036</v>
      </c>
      <c r="D36" s="30">
        <v>877</v>
      </c>
      <c r="E36" s="30">
        <v>877</v>
      </c>
      <c r="F36" s="31"/>
      <c r="G36" s="31"/>
      <c r="H36" s="144">
        <v>0.928</v>
      </c>
      <c r="I36" s="144">
        <v>0.739</v>
      </c>
      <c r="J36" s="144">
        <v>0.739</v>
      </c>
      <c r="K36" s="32"/>
    </row>
    <row r="37" spans="1:11" s="42" customFormat="1" ht="11.25" customHeight="1">
      <c r="A37" s="36" t="s">
        <v>28</v>
      </c>
      <c r="B37" s="37"/>
      <c r="C37" s="38">
        <v>10341</v>
      </c>
      <c r="D37" s="38">
        <v>9752</v>
      </c>
      <c r="E37" s="38">
        <v>10237</v>
      </c>
      <c r="F37" s="39">
        <v>104.97333880229696</v>
      </c>
      <c r="G37" s="40"/>
      <c r="H37" s="145">
        <v>21.627</v>
      </c>
      <c r="I37" s="146">
        <v>23.151000000000003</v>
      </c>
      <c r="J37" s="146">
        <v>23.219</v>
      </c>
      <c r="K37" s="41">
        <v>100.2937238132262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522</v>
      </c>
      <c r="D39" s="38">
        <v>540</v>
      </c>
      <c r="E39" s="38">
        <v>500</v>
      </c>
      <c r="F39" s="39">
        <v>92.5925925925926</v>
      </c>
      <c r="G39" s="40"/>
      <c r="H39" s="145">
        <v>0.513</v>
      </c>
      <c r="I39" s="146">
        <v>0.583</v>
      </c>
      <c r="J39" s="146">
        <v>0.5</v>
      </c>
      <c r="K39" s="41">
        <v>85.76329331046313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733</v>
      </c>
      <c r="D41" s="30">
        <v>537</v>
      </c>
      <c r="E41" s="30">
        <v>701</v>
      </c>
      <c r="F41" s="31"/>
      <c r="G41" s="31"/>
      <c r="H41" s="144">
        <v>0.188</v>
      </c>
      <c r="I41" s="144">
        <v>1.196</v>
      </c>
      <c r="J41" s="144">
        <v>0.487</v>
      </c>
      <c r="K41" s="32"/>
    </row>
    <row r="42" spans="1:11" s="33" customFormat="1" ht="11.25" customHeight="1">
      <c r="A42" s="35" t="s">
        <v>31</v>
      </c>
      <c r="B42" s="29"/>
      <c r="C42" s="30">
        <v>7646</v>
      </c>
      <c r="D42" s="30">
        <v>4467</v>
      </c>
      <c r="E42" s="30">
        <v>3637</v>
      </c>
      <c r="F42" s="31"/>
      <c r="G42" s="31"/>
      <c r="H42" s="144">
        <v>6.347</v>
      </c>
      <c r="I42" s="144">
        <v>8.107</v>
      </c>
      <c r="J42" s="144">
        <v>3.273</v>
      </c>
      <c r="K42" s="32"/>
    </row>
    <row r="43" spans="1:11" s="33" customFormat="1" ht="11.25" customHeight="1">
      <c r="A43" s="35" t="s">
        <v>32</v>
      </c>
      <c r="B43" s="29"/>
      <c r="C43" s="30">
        <v>380</v>
      </c>
      <c r="D43" s="30">
        <v>674</v>
      </c>
      <c r="E43" s="30">
        <v>785</v>
      </c>
      <c r="F43" s="31"/>
      <c r="G43" s="31"/>
      <c r="H43" s="144">
        <v>0.255</v>
      </c>
      <c r="I43" s="144">
        <v>0.834</v>
      </c>
      <c r="J43" s="144">
        <v>0.529</v>
      </c>
      <c r="K43" s="32"/>
    </row>
    <row r="44" spans="1:11" s="33" customFormat="1" ht="11.25" customHeight="1">
      <c r="A44" s="35" t="s">
        <v>33</v>
      </c>
      <c r="B44" s="29"/>
      <c r="C44" s="30">
        <v>7392</v>
      </c>
      <c r="D44" s="30">
        <v>5826</v>
      </c>
      <c r="E44" s="30">
        <v>6402</v>
      </c>
      <c r="F44" s="31"/>
      <c r="G44" s="31"/>
      <c r="H44" s="144">
        <v>2.683</v>
      </c>
      <c r="I44" s="144">
        <v>10.834</v>
      </c>
      <c r="J44" s="144">
        <v>4.048</v>
      </c>
      <c r="K44" s="32"/>
    </row>
    <row r="45" spans="1:11" s="33" customFormat="1" ht="11.25" customHeight="1">
      <c r="A45" s="35" t="s">
        <v>34</v>
      </c>
      <c r="B45" s="29"/>
      <c r="C45" s="30">
        <v>1592</v>
      </c>
      <c r="D45" s="30">
        <v>1666</v>
      </c>
      <c r="E45" s="30">
        <v>2034</v>
      </c>
      <c r="F45" s="31"/>
      <c r="G45" s="31"/>
      <c r="H45" s="144">
        <v>0.722</v>
      </c>
      <c r="I45" s="144">
        <v>2.225</v>
      </c>
      <c r="J45" s="144">
        <v>1.183</v>
      </c>
      <c r="K45" s="32"/>
    </row>
    <row r="46" spans="1:11" s="33" customFormat="1" ht="11.25" customHeight="1">
      <c r="A46" s="35" t="s">
        <v>35</v>
      </c>
      <c r="B46" s="29"/>
      <c r="C46" s="30">
        <v>772</v>
      </c>
      <c r="D46" s="30">
        <v>782</v>
      </c>
      <c r="E46" s="30">
        <v>1057</v>
      </c>
      <c r="F46" s="31"/>
      <c r="G46" s="31"/>
      <c r="H46" s="144">
        <v>0.213</v>
      </c>
      <c r="I46" s="144">
        <v>0.648</v>
      </c>
      <c r="J46" s="144">
        <v>0.788</v>
      </c>
      <c r="K46" s="32"/>
    </row>
    <row r="47" spans="1:11" s="33" customFormat="1" ht="11.25" customHeight="1">
      <c r="A47" s="35" t="s">
        <v>36</v>
      </c>
      <c r="B47" s="29"/>
      <c r="C47" s="30">
        <v>755</v>
      </c>
      <c r="D47" s="30">
        <v>540</v>
      </c>
      <c r="E47" s="30">
        <v>516</v>
      </c>
      <c r="F47" s="31"/>
      <c r="G47" s="31"/>
      <c r="H47" s="144">
        <v>0.205</v>
      </c>
      <c r="I47" s="144">
        <v>0.455</v>
      </c>
      <c r="J47" s="144">
        <v>0.323</v>
      </c>
      <c r="K47" s="32"/>
    </row>
    <row r="48" spans="1:11" s="33" customFormat="1" ht="11.25" customHeight="1">
      <c r="A48" s="35" t="s">
        <v>37</v>
      </c>
      <c r="B48" s="29"/>
      <c r="C48" s="30">
        <v>25481</v>
      </c>
      <c r="D48" s="30">
        <v>19990</v>
      </c>
      <c r="E48" s="30">
        <v>21710</v>
      </c>
      <c r="F48" s="31"/>
      <c r="G48" s="31"/>
      <c r="H48" s="144">
        <v>10.918</v>
      </c>
      <c r="I48" s="144">
        <v>39.98</v>
      </c>
      <c r="J48" s="144">
        <v>21.71</v>
      </c>
      <c r="K48" s="32"/>
    </row>
    <row r="49" spans="1:11" s="33" customFormat="1" ht="11.25" customHeight="1">
      <c r="A49" s="35" t="s">
        <v>38</v>
      </c>
      <c r="B49" s="29"/>
      <c r="C49" s="30">
        <v>7875</v>
      </c>
      <c r="D49" s="30">
        <v>7222</v>
      </c>
      <c r="E49" s="30">
        <v>8132</v>
      </c>
      <c r="F49" s="31"/>
      <c r="G49" s="31"/>
      <c r="H49" s="144">
        <v>3.545</v>
      </c>
      <c r="I49" s="144">
        <v>12.524</v>
      </c>
      <c r="J49" s="144">
        <v>9.23</v>
      </c>
      <c r="K49" s="32"/>
    </row>
    <row r="50" spans="1:11" s="42" customFormat="1" ht="11.25" customHeight="1">
      <c r="A50" s="43" t="s">
        <v>39</v>
      </c>
      <c r="B50" s="37"/>
      <c r="C50" s="38">
        <v>52626</v>
      </c>
      <c r="D50" s="38">
        <v>41704</v>
      </c>
      <c r="E50" s="38">
        <v>44974</v>
      </c>
      <c r="F50" s="39">
        <v>107.84097448685978</v>
      </c>
      <c r="G50" s="40"/>
      <c r="H50" s="145">
        <v>25.076</v>
      </c>
      <c r="I50" s="146">
        <v>76.803</v>
      </c>
      <c r="J50" s="146">
        <v>41.571</v>
      </c>
      <c r="K50" s="41">
        <v>54.126791922190534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4948</v>
      </c>
      <c r="D52" s="38">
        <v>4047</v>
      </c>
      <c r="E52" s="38">
        <v>4047</v>
      </c>
      <c r="F52" s="39">
        <v>100</v>
      </c>
      <c r="G52" s="40"/>
      <c r="H52" s="145">
        <v>2.66</v>
      </c>
      <c r="I52" s="146">
        <v>5.477</v>
      </c>
      <c r="J52" s="146">
        <v>5.477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15552</v>
      </c>
      <c r="D54" s="30">
        <v>13068</v>
      </c>
      <c r="E54" s="30">
        <v>12922</v>
      </c>
      <c r="F54" s="31"/>
      <c r="G54" s="31"/>
      <c r="H54" s="144">
        <v>18.762</v>
      </c>
      <c r="I54" s="144">
        <v>20.399</v>
      </c>
      <c r="J54" s="144">
        <v>18.277</v>
      </c>
      <c r="K54" s="32"/>
    </row>
    <row r="55" spans="1:11" s="33" customFormat="1" ht="11.25" customHeight="1">
      <c r="A55" s="35" t="s">
        <v>42</v>
      </c>
      <c r="B55" s="29"/>
      <c r="C55" s="30">
        <v>17555</v>
      </c>
      <c r="D55" s="30">
        <v>15605</v>
      </c>
      <c r="E55" s="30">
        <v>13244</v>
      </c>
      <c r="F55" s="31"/>
      <c r="G55" s="31"/>
      <c r="H55" s="144">
        <v>26.33</v>
      </c>
      <c r="I55" s="144">
        <v>26.451</v>
      </c>
      <c r="J55" s="144">
        <v>20.434</v>
      </c>
      <c r="K55" s="32"/>
    </row>
    <row r="56" spans="1:11" s="33" customFormat="1" ht="11.25" customHeight="1">
      <c r="A56" s="35" t="s">
        <v>43</v>
      </c>
      <c r="B56" s="29"/>
      <c r="C56" s="30">
        <v>12184</v>
      </c>
      <c r="D56" s="30">
        <v>10089</v>
      </c>
      <c r="E56" s="30">
        <v>9444</v>
      </c>
      <c r="F56" s="31"/>
      <c r="G56" s="31"/>
      <c r="H56" s="144">
        <v>7.635</v>
      </c>
      <c r="I56" s="144">
        <v>9.589</v>
      </c>
      <c r="J56" s="144">
        <v>8.37</v>
      </c>
      <c r="K56" s="32"/>
    </row>
    <row r="57" spans="1:11" s="33" customFormat="1" ht="11.25" customHeight="1">
      <c r="A57" s="35" t="s">
        <v>44</v>
      </c>
      <c r="B57" s="29"/>
      <c r="C57" s="30">
        <v>6833</v>
      </c>
      <c r="D57" s="30">
        <v>6399</v>
      </c>
      <c r="E57" s="30">
        <v>7038</v>
      </c>
      <c r="F57" s="31"/>
      <c r="G57" s="31"/>
      <c r="H57" s="144">
        <v>7.291</v>
      </c>
      <c r="I57" s="144">
        <v>16.351</v>
      </c>
      <c r="J57" s="144">
        <v>7.523</v>
      </c>
      <c r="K57" s="32"/>
    </row>
    <row r="58" spans="1:11" s="33" customFormat="1" ht="11.25" customHeight="1">
      <c r="A58" s="35" t="s">
        <v>45</v>
      </c>
      <c r="B58" s="29"/>
      <c r="C58" s="30">
        <v>9167</v>
      </c>
      <c r="D58" s="30">
        <v>8185</v>
      </c>
      <c r="E58" s="30">
        <v>9037</v>
      </c>
      <c r="F58" s="31"/>
      <c r="G58" s="31"/>
      <c r="H58" s="144">
        <v>7.819</v>
      </c>
      <c r="I58" s="144">
        <v>15.419</v>
      </c>
      <c r="J58" s="144">
        <v>4.898</v>
      </c>
      <c r="K58" s="32"/>
    </row>
    <row r="59" spans="1:11" s="42" customFormat="1" ht="11.25" customHeight="1">
      <c r="A59" s="36" t="s">
        <v>46</v>
      </c>
      <c r="B59" s="37"/>
      <c r="C59" s="38">
        <v>61291</v>
      </c>
      <c r="D59" s="38">
        <v>53346</v>
      </c>
      <c r="E59" s="38">
        <v>51685</v>
      </c>
      <c r="F59" s="39">
        <v>96.886364488434</v>
      </c>
      <c r="G59" s="40"/>
      <c r="H59" s="145">
        <v>67.837</v>
      </c>
      <c r="I59" s="146">
        <v>88.20899999999999</v>
      </c>
      <c r="J59" s="146">
        <v>59.501999999999995</v>
      </c>
      <c r="K59" s="41">
        <v>67.45570179913615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44</v>
      </c>
      <c r="D61" s="30">
        <v>61</v>
      </c>
      <c r="E61" s="30">
        <v>40</v>
      </c>
      <c r="F61" s="31"/>
      <c r="G61" s="31"/>
      <c r="H61" s="144">
        <v>0.05</v>
      </c>
      <c r="I61" s="144">
        <v>0.063</v>
      </c>
      <c r="J61" s="144">
        <v>0.04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>
        <v>201</v>
      </c>
      <c r="D63" s="30">
        <v>127</v>
      </c>
      <c r="E63" s="30">
        <v>127</v>
      </c>
      <c r="F63" s="31"/>
      <c r="G63" s="31"/>
      <c r="H63" s="144">
        <v>0.12</v>
      </c>
      <c r="I63" s="144">
        <v>0.111</v>
      </c>
      <c r="J63" s="144">
        <v>0.218</v>
      </c>
      <c r="K63" s="32"/>
    </row>
    <row r="64" spans="1:11" s="42" customFormat="1" ht="11.25" customHeight="1">
      <c r="A64" s="36" t="s">
        <v>50</v>
      </c>
      <c r="B64" s="37"/>
      <c r="C64" s="38">
        <v>245</v>
      </c>
      <c r="D64" s="38">
        <v>188</v>
      </c>
      <c r="E64" s="38">
        <v>167</v>
      </c>
      <c r="F64" s="54">
        <f>IF(D64&gt;0,100*E64/D64,0)</f>
        <v>88.82978723404256</v>
      </c>
      <c r="G64" s="40"/>
      <c r="H64" s="145">
        <v>0.16999999999999998</v>
      </c>
      <c r="I64" s="146">
        <v>0.174</v>
      </c>
      <c r="J64" s="146">
        <v>0.258</v>
      </c>
      <c r="K64" s="41">
        <v>148.27586206896552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96</v>
      </c>
      <c r="D66" s="38">
        <v>73</v>
      </c>
      <c r="E66" s="38">
        <v>58</v>
      </c>
      <c r="F66" s="39">
        <v>79.45205479452055</v>
      </c>
      <c r="G66" s="40"/>
      <c r="H66" s="145">
        <v>0.069</v>
      </c>
      <c r="I66" s="146">
        <v>0.067</v>
      </c>
      <c r="J66" s="146">
        <v>0.052</v>
      </c>
      <c r="K66" s="41">
        <v>77.61194029850746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6350</v>
      </c>
      <c r="D68" s="30">
        <v>5917</v>
      </c>
      <c r="E68" s="30">
        <v>6000</v>
      </c>
      <c r="F68" s="31"/>
      <c r="G68" s="31"/>
      <c r="H68" s="144">
        <v>7.112</v>
      </c>
      <c r="I68" s="144">
        <v>6.982</v>
      </c>
      <c r="J68" s="144">
        <v>5</v>
      </c>
      <c r="K68" s="32"/>
    </row>
    <row r="69" spans="1:11" s="33" customFormat="1" ht="11.25" customHeight="1">
      <c r="A69" s="35" t="s">
        <v>53</v>
      </c>
      <c r="B69" s="29"/>
      <c r="C69" s="30">
        <v>180</v>
      </c>
      <c r="D69" s="30">
        <v>252</v>
      </c>
      <c r="E69" s="30">
        <v>160</v>
      </c>
      <c r="F69" s="31"/>
      <c r="G69" s="31"/>
      <c r="H69" s="144">
        <v>0.162</v>
      </c>
      <c r="I69" s="144">
        <v>0.239</v>
      </c>
      <c r="J69" s="144">
        <v>0.1</v>
      </c>
      <c r="K69" s="32"/>
    </row>
    <row r="70" spans="1:11" s="42" customFormat="1" ht="11.25" customHeight="1">
      <c r="A70" s="36" t="s">
        <v>54</v>
      </c>
      <c r="B70" s="37"/>
      <c r="C70" s="38">
        <v>6530</v>
      </c>
      <c r="D70" s="38">
        <v>6169</v>
      </c>
      <c r="E70" s="38">
        <v>6160</v>
      </c>
      <c r="F70" s="39">
        <v>99.85410925595721</v>
      </c>
      <c r="G70" s="40"/>
      <c r="H70" s="145">
        <v>7.274</v>
      </c>
      <c r="I70" s="146">
        <v>7.221</v>
      </c>
      <c r="J70" s="146">
        <v>5.1</v>
      </c>
      <c r="K70" s="41">
        <v>70.62733693394266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17</v>
      </c>
      <c r="D72" s="30">
        <v>37</v>
      </c>
      <c r="E72" s="30">
        <v>26</v>
      </c>
      <c r="F72" s="31"/>
      <c r="G72" s="31"/>
      <c r="H72" s="144">
        <v>0.007</v>
      </c>
      <c r="I72" s="144">
        <v>0.024</v>
      </c>
      <c r="J72" s="144">
        <v>0.022</v>
      </c>
      <c r="K72" s="32"/>
    </row>
    <row r="73" spans="1:11" s="33" customFormat="1" ht="11.25" customHeight="1">
      <c r="A73" s="35" t="s">
        <v>56</v>
      </c>
      <c r="B73" s="29"/>
      <c r="C73" s="30">
        <v>1198</v>
      </c>
      <c r="D73" s="30">
        <v>926</v>
      </c>
      <c r="E73" s="30">
        <v>526</v>
      </c>
      <c r="F73" s="31"/>
      <c r="G73" s="31"/>
      <c r="H73" s="144">
        <v>1.319</v>
      </c>
      <c r="I73" s="144">
        <v>1.036</v>
      </c>
      <c r="J73" s="144">
        <v>0.589</v>
      </c>
      <c r="K73" s="32"/>
    </row>
    <row r="74" spans="1:11" s="33" customFormat="1" ht="11.25" customHeight="1">
      <c r="A74" s="35" t="s">
        <v>57</v>
      </c>
      <c r="B74" s="29"/>
      <c r="C74" s="30">
        <v>7192</v>
      </c>
      <c r="D74" s="30">
        <v>7062</v>
      </c>
      <c r="E74" s="30">
        <v>6288</v>
      </c>
      <c r="F74" s="31"/>
      <c r="G74" s="31"/>
      <c r="H74" s="144">
        <v>8.63</v>
      </c>
      <c r="I74" s="144">
        <v>14.124</v>
      </c>
      <c r="J74" s="144">
        <v>6.107</v>
      </c>
      <c r="K74" s="32"/>
    </row>
    <row r="75" spans="1:11" s="33" customFormat="1" ht="11.25" customHeight="1">
      <c r="A75" s="35" t="s">
        <v>58</v>
      </c>
      <c r="B75" s="29"/>
      <c r="C75" s="30">
        <v>1543</v>
      </c>
      <c r="D75" s="30">
        <v>1724</v>
      </c>
      <c r="E75" s="30">
        <v>1724</v>
      </c>
      <c r="F75" s="31"/>
      <c r="G75" s="31"/>
      <c r="H75" s="144">
        <v>0.658</v>
      </c>
      <c r="I75" s="144">
        <v>1.236</v>
      </c>
      <c r="J75" s="144">
        <v>1.235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104</v>
      </c>
      <c r="E76" s="30">
        <v>175</v>
      </c>
      <c r="F76" s="31"/>
      <c r="G76" s="31"/>
      <c r="H76" s="144">
        <v>0.132</v>
      </c>
      <c r="I76" s="144">
        <v>0.111</v>
      </c>
      <c r="J76" s="144">
        <v>0.209</v>
      </c>
      <c r="K76" s="32"/>
    </row>
    <row r="77" spans="1:11" s="33" customFormat="1" ht="11.25" customHeight="1">
      <c r="A77" s="35" t="s">
        <v>60</v>
      </c>
      <c r="B77" s="29"/>
      <c r="C77" s="30">
        <v>97</v>
      </c>
      <c r="D77" s="30">
        <v>113</v>
      </c>
      <c r="E77" s="30">
        <v>185</v>
      </c>
      <c r="F77" s="31"/>
      <c r="G77" s="31"/>
      <c r="H77" s="144">
        <v>0.068</v>
      </c>
      <c r="I77" s="144">
        <v>0.083</v>
      </c>
      <c r="J77" s="144">
        <v>0.176</v>
      </c>
      <c r="K77" s="32"/>
    </row>
    <row r="78" spans="1:11" s="33" customFormat="1" ht="11.25" customHeight="1">
      <c r="A78" s="35" t="s">
        <v>61</v>
      </c>
      <c r="B78" s="29"/>
      <c r="C78" s="30">
        <v>1882</v>
      </c>
      <c r="D78" s="30">
        <v>1471</v>
      </c>
      <c r="E78" s="30">
        <v>1290</v>
      </c>
      <c r="F78" s="31"/>
      <c r="G78" s="31"/>
      <c r="H78" s="144">
        <v>1.773</v>
      </c>
      <c r="I78" s="144">
        <v>1.573</v>
      </c>
      <c r="J78" s="144">
        <v>2</v>
      </c>
      <c r="K78" s="32"/>
    </row>
    <row r="79" spans="1:11" s="33" customFormat="1" ht="11.25" customHeight="1">
      <c r="A79" s="35" t="s">
        <v>62</v>
      </c>
      <c r="B79" s="29"/>
      <c r="C79" s="30">
        <v>4184</v>
      </c>
      <c r="D79" s="30">
        <v>3936</v>
      </c>
      <c r="E79" s="30">
        <v>3361</v>
      </c>
      <c r="F79" s="31"/>
      <c r="G79" s="31"/>
      <c r="H79" s="144">
        <v>6.503</v>
      </c>
      <c r="I79" s="144">
        <v>5.788</v>
      </c>
      <c r="J79" s="144">
        <v>3.025</v>
      </c>
      <c r="K79" s="32"/>
    </row>
    <row r="80" spans="1:11" s="42" customFormat="1" ht="11.25" customHeight="1">
      <c r="A80" s="43" t="s">
        <v>63</v>
      </c>
      <c r="B80" s="37"/>
      <c r="C80" s="38">
        <v>16233</v>
      </c>
      <c r="D80" s="38">
        <v>15373</v>
      </c>
      <c r="E80" s="38">
        <v>13575</v>
      </c>
      <c r="F80" s="39">
        <v>88.3041696480843</v>
      </c>
      <c r="G80" s="40"/>
      <c r="H80" s="145">
        <v>19.09</v>
      </c>
      <c r="I80" s="146">
        <v>23.975</v>
      </c>
      <c r="J80" s="146">
        <v>13.363000000000001</v>
      </c>
      <c r="K80" s="41">
        <v>55.737226277372265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4">
        <v>0.015</v>
      </c>
      <c r="I82" s="144">
        <v>0.026</v>
      </c>
      <c r="J82" s="144">
        <v>0.026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>
        <v>5</v>
      </c>
      <c r="E83" s="30"/>
      <c r="F83" s="31"/>
      <c r="G83" s="31"/>
      <c r="H83" s="144">
        <v>0.003</v>
      </c>
      <c r="I83" s="144">
        <v>0.003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29</v>
      </c>
      <c r="E84" s="38">
        <v>24</v>
      </c>
      <c r="F84" s="39">
        <v>82.75862068965517</v>
      </c>
      <c r="G84" s="40"/>
      <c r="H84" s="145">
        <v>0.018</v>
      </c>
      <c r="I84" s="146">
        <v>0.028999999999999998</v>
      </c>
      <c r="J84" s="146">
        <v>0.026</v>
      </c>
      <c r="K84" s="41">
        <v>89.65517241379311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173854</v>
      </c>
      <c r="D87" s="53">
        <v>149020</v>
      </c>
      <c r="E87" s="53">
        <v>144905</v>
      </c>
      <c r="F87" s="54">
        <f>IF(D87&gt;0,100*E87/D87,0)</f>
        <v>97.23862568782714</v>
      </c>
      <c r="G87" s="40"/>
      <c r="H87" s="149">
        <v>186.406</v>
      </c>
      <c r="I87" s="150">
        <v>262.567</v>
      </c>
      <c r="J87" s="150">
        <v>173.76700000000002</v>
      </c>
      <c r="K87" s="54">
        <f>IF(I87&gt;0,100*J87/I87,0)</f>
        <v>66.18006070831446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13</v>
      </c>
      <c r="E19" s="30"/>
      <c r="F19" s="31"/>
      <c r="G19" s="31"/>
      <c r="H19" s="144">
        <v>0.012</v>
      </c>
      <c r="I19" s="144">
        <v>0.013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>
        <v>13</v>
      </c>
      <c r="E22" s="38"/>
      <c r="F22" s="39"/>
      <c r="G22" s="40"/>
      <c r="H22" s="145">
        <v>0.012</v>
      </c>
      <c r="I22" s="146">
        <v>0.013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863</v>
      </c>
      <c r="D24" s="38">
        <v>563</v>
      </c>
      <c r="E24" s="38">
        <v>706</v>
      </c>
      <c r="F24" s="39">
        <v>125.39964476021315</v>
      </c>
      <c r="G24" s="40"/>
      <c r="H24" s="145">
        <v>0.768</v>
      </c>
      <c r="I24" s="146">
        <v>0.391</v>
      </c>
      <c r="J24" s="146">
        <v>0.523</v>
      </c>
      <c r="K24" s="41">
        <v>133.75959079283888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318</v>
      </c>
      <c r="D26" s="38">
        <v>320</v>
      </c>
      <c r="E26" s="38">
        <v>350</v>
      </c>
      <c r="F26" s="39">
        <v>109.375</v>
      </c>
      <c r="G26" s="40"/>
      <c r="H26" s="145">
        <v>0.25</v>
      </c>
      <c r="I26" s="146">
        <v>0.342</v>
      </c>
      <c r="J26" s="146">
        <v>0.4</v>
      </c>
      <c r="K26" s="41">
        <v>116.95906432748536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6701</v>
      </c>
      <c r="D28" s="30">
        <v>8403</v>
      </c>
      <c r="E28" s="30">
        <v>8878</v>
      </c>
      <c r="F28" s="31"/>
      <c r="G28" s="31"/>
      <c r="H28" s="144">
        <v>9.981</v>
      </c>
      <c r="I28" s="144">
        <v>16.122</v>
      </c>
      <c r="J28" s="144">
        <v>12.775</v>
      </c>
      <c r="K28" s="32"/>
    </row>
    <row r="29" spans="1:11" s="33" customFormat="1" ht="11.25" customHeight="1">
      <c r="A29" s="35" t="s">
        <v>21</v>
      </c>
      <c r="B29" s="29"/>
      <c r="C29" s="30">
        <v>401</v>
      </c>
      <c r="D29" s="30">
        <v>452</v>
      </c>
      <c r="E29" s="30">
        <v>534</v>
      </c>
      <c r="F29" s="31"/>
      <c r="G29" s="31"/>
      <c r="H29" s="144">
        <v>0.293</v>
      </c>
      <c r="I29" s="144">
        <v>0.576</v>
      </c>
      <c r="J29" s="144">
        <v>0.378</v>
      </c>
      <c r="K29" s="32"/>
    </row>
    <row r="30" spans="1:11" s="33" customFormat="1" ht="11.25" customHeight="1">
      <c r="A30" s="35" t="s">
        <v>22</v>
      </c>
      <c r="B30" s="29"/>
      <c r="C30" s="30">
        <v>2390</v>
      </c>
      <c r="D30" s="30">
        <v>3994</v>
      </c>
      <c r="E30" s="30">
        <v>4204</v>
      </c>
      <c r="F30" s="31"/>
      <c r="G30" s="31"/>
      <c r="H30" s="144">
        <v>4.807</v>
      </c>
      <c r="I30" s="144">
        <v>3.105</v>
      </c>
      <c r="J30" s="144">
        <v>3.222</v>
      </c>
      <c r="K30" s="32"/>
    </row>
    <row r="31" spans="1:11" s="42" customFormat="1" ht="11.25" customHeight="1">
      <c r="A31" s="43" t="s">
        <v>23</v>
      </c>
      <c r="B31" s="37"/>
      <c r="C31" s="38">
        <v>9492</v>
      </c>
      <c r="D31" s="38">
        <v>12849</v>
      </c>
      <c r="E31" s="38">
        <v>13616</v>
      </c>
      <c r="F31" s="39">
        <v>105.9693361351078</v>
      </c>
      <c r="G31" s="40"/>
      <c r="H31" s="145">
        <v>15.081</v>
      </c>
      <c r="I31" s="146">
        <v>19.803</v>
      </c>
      <c r="J31" s="146">
        <v>16.375</v>
      </c>
      <c r="K31" s="41">
        <v>82.6894914911882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964</v>
      </c>
      <c r="D33" s="30">
        <v>990</v>
      </c>
      <c r="E33" s="30">
        <v>990</v>
      </c>
      <c r="F33" s="31"/>
      <c r="G33" s="31"/>
      <c r="H33" s="144">
        <v>1.01</v>
      </c>
      <c r="I33" s="144">
        <v>1.266</v>
      </c>
      <c r="J33" s="144">
        <v>0.9</v>
      </c>
      <c r="K33" s="32"/>
    </row>
    <row r="34" spans="1:11" s="33" customFormat="1" ht="11.25" customHeight="1">
      <c r="A34" s="35" t="s">
        <v>25</v>
      </c>
      <c r="B34" s="29"/>
      <c r="C34" s="30">
        <v>109</v>
      </c>
      <c r="D34" s="30">
        <v>292</v>
      </c>
      <c r="E34" s="30">
        <v>150</v>
      </c>
      <c r="F34" s="31"/>
      <c r="G34" s="31"/>
      <c r="H34" s="144">
        <v>0.184</v>
      </c>
      <c r="I34" s="144">
        <v>0.487</v>
      </c>
      <c r="J34" s="144">
        <v>0.25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1811</v>
      </c>
      <c r="E35" s="30">
        <v>1400</v>
      </c>
      <c r="F35" s="31"/>
      <c r="G35" s="31"/>
      <c r="H35" s="144">
        <v>1.597</v>
      </c>
      <c r="I35" s="144">
        <v>2.714</v>
      </c>
      <c r="J35" s="144">
        <v>1.8</v>
      </c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181</v>
      </c>
      <c r="E36" s="30">
        <v>181</v>
      </c>
      <c r="F36" s="31"/>
      <c r="G36" s="31"/>
      <c r="H36" s="144">
        <v>0.113</v>
      </c>
      <c r="I36" s="144">
        <v>0.187</v>
      </c>
      <c r="J36" s="144">
        <v>0.187</v>
      </c>
      <c r="K36" s="32"/>
    </row>
    <row r="37" spans="1:11" s="42" customFormat="1" ht="11.25" customHeight="1">
      <c r="A37" s="36" t="s">
        <v>28</v>
      </c>
      <c r="B37" s="37"/>
      <c r="C37" s="38">
        <v>2296</v>
      </c>
      <c r="D37" s="38">
        <v>3274</v>
      </c>
      <c r="E37" s="38">
        <v>2721</v>
      </c>
      <c r="F37" s="39">
        <v>83.10934636530239</v>
      </c>
      <c r="G37" s="40"/>
      <c r="H37" s="145">
        <v>2.904</v>
      </c>
      <c r="I37" s="146">
        <v>4.654000000000001</v>
      </c>
      <c r="J37" s="146">
        <v>3.137</v>
      </c>
      <c r="K37" s="41">
        <v>67.40438332617101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250</v>
      </c>
      <c r="E41" s="30">
        <v>51</v>
      </c>
      <c r="F41" s="31"/>
      <c r="G41" s="31"/>
      <c r="H41" s="144">
        <v>0.037</v>
      </c>
      <c r="I41" s="144">
        <v>0.504</v>
      </c>
      <c r="J41" s="144">
        <v>0.015</v>
      </c>
      <c r="K41" s="32"/>
    </row>
    <row r="42" spans="1:11" s="33" customFormat="1" ht="11.25" customHeight="1">
      <c r="A42" s="35" t="s">
        <v>31</v>
      </c>
      <c r="B42" s="29"/>
      <c r="C42" s="30">
        <v>14284</v>
      </c>
      <c r="D42" s="30">
        <v>8850</v>
      </c>
      <c r="E42" s="30">
        <v>3668</v>
      </c>
      <c r="F42" s="31"/>
      <c r="G42" s="31"/>
      <c r="H42" s="144">
        <v>8.682</v>
      </c>
      <c r="I42" s="144">
        <v>12.628</v>
      </c>
      <c r="J42" s="144">
        <v>1.937</v>
      </c>
      <c r="K42" s="32"/>
    </row>
    <row r="43" spans="1:11" s="33" customFormat="1" ht="11.25" customHeight="1">
      <c r="A43" s="35" t="s">
        <v>32</v>
      </c>
      <c r="B43" s="29"/>
      <c r="C43" s="30">
        <v>3390</v>
      </c>
      <c r="D43" s="30">
        <v>2831</v>
      </c>
      <c r="E43" s="30">
        <v>2101</v>
      </c>
      <c r="F43" s="31"/>
      <c r="G43" s="31"/>
      <c r="H43" s="144">
        <v>1.725</v>
      </c>
      <c r="I43" s="144">
        <v>2.322</v>
      </c>
      <c r="J43" s="144">
        <v>0.697</v>
      </c>
      <c r="K43" s="32"/>
    </row>
    <row r="44" spans="1:11" s="33" customFormat="1" ht="11.25" customHeight="1">
      <c r="A44" s="35" t="s">
        <v>33</v>
      </c>
      <c r="B44" s="29"/>
      <c r="C44" s="30">
        <v>25687</v>
      </c>
      <c r="D44" s="30">
        <v>11565</v>
      </c>
      <c r="E44" s="30">
        <v>6475</v>
      </c>
      <c r="F44" s="31"/>
      <c r="G44" s="31"/>
      <c r="H44" s="144">
        <v>8.005</v>
      </c>
      <c r="I44" s="144">
        <v>18.504</v>
      </c>
      <c r="J44" s="144">
        <v>2.523</v>
      </c>
      <c r="K44" s="32"/>
    </row>
    <row r="45" spans="1:11" s="33" customFormat="1" ht="11.25" customHeight="1">
      <c r="A45" s="35" t="s">
        <v>34</v>
      </c>
      <c r="B45" s="29"/>
      <c r="C45" s="30">
        <v>1129</v>
      </c>
      <c r="D45" s="30">
        <v>1788</v>
      </c>
      <c r="E45" s="30">
        <v>1276</v>
      </c>
      <c r="F45" s="31"/>
      <c r="G45" s="31"/>
      <c r="H45" s="144">
        <v>0.769</v>
      </c>
      <c r="I45" s="144">
        <v>1.903</v>
      </c>
      <c r="J45" s="144">
        <v>0.776</v>
      </c>
      <c r="K45" s="32"/>
    </row>
    <row r="46" spans="1:11" s="33" customFormat="1" ht="11.25" customHeight="1">
      <c r="A46" s="35" t="s">
        <v>35</v>
      </c>
      <c r="B46" s="29"/>
      <c r="C46" s="30">
        <v>5448</v>
      </c>
      <c r="D46" s="30">
        <v>4473</v>
      </c>
      <c r="E46" s="30">
        <v>4224</v>
      </c>
      <c r="F46" s="31"/>
      <c r="G46" s="31"/>
      <c r="H46" s="144">
        <v>1.469</v>
      </c>
      <c r="I46" s="144">
        <v>3.637</v>
      </c>
      <c r="J46" s="144">
        <v>3.056</v>
      </c>
      <c r="K46" s="32"/>
    </row>
    <row r="47" spans="1:11" s="33" customFormat="1" ht="11.25" customHeight="1">
      <c r="A47" s="35" t="s">
        <v>36</v>
      </c>
      <c r="B47" s="29"/>
      <c r="C47" s="30">
        <v>4177</v>
      </c>
      <c r="D47" s="30">
        <v>1206</v>
      </c>
      <c r="E47" s="30">
        <v>4333</v>
      </c>
      <c r="F47" s="31"/>
      <c r="G47" s="31"/>
      <c r="H47" s="144">
        <v>1.771</v>
      </c>
      <c r="I47" s="144">
        <v>1.596</v>
      </c>
      <c r="J47" s="144">
        <v>2.368</v>
      </c>
      <c r="K47" s="32"/>
    </row>
    <row r="48" spans="1:11" s="33" customFormat="1" ht="11.25" customHeight="1">
      <c r="A48" s="35" t="s">
        <v>37</v>
      </c>
      <c r="B48" s="29"/>
      <c r="C48" s="30">
        <v>15379</v>
      </c>
      <c r="D48" s="30">
        <v>13143</v>
      </c>
      <c r="E48" s="30">
        <v>4200</v>
      </c>
      <c r="F48" s="31"/>
      <c r="G48" s="31"/>
      <c r="H48" s="144">
        <v>0.615</v>
      </c>
      <c r="I48" s="144">
        <v>17.086</v>
      </c>
      <c r="J48" s="144">
        <v>1.68</v>
      </c>
      <c r="K48" s="32"/>
    </row>
    <row r="49" spans="1:11" s="33" customFormat="1" ht="11.25" customHeight="1">
      <c r="A49" s="35" t="s">
        <v>38</v>
      </c>
      <c r="B49" s="29"/>
      <c r="C49" s="30">
        <v>5533</v>
      </c>
      <c r="D49" s="30">
        <v>5553</v>
      </c>
      <c r="E49" s="30">
        <v>3880</v>
      </c>
      <c r="F49" s="31"/>
      <c r="G49" s="31"/>
      <c r="H49" s="144">
        <v>1.61</v>
      </c>
      <c r="I49" s="144">
        <v>6.952</v>
      </c>
      <c r="J49" s="144">
        <v>1.107</v>
      </c>
      <c r="K49" s="32"/>
    </row>
    <row r="50" spans="1:11" s="42" customFormat="1" ht="11.25" customHeight="1">
      <c r="A50" s="43" t="s">
        <v>39</v>
      </c>
      <c r="B50" s="37"/>
      <c r="C50" s="38">
        <v>75102</v>
      </c>
      <c r="D50" s="38">
        <v>49659</v>
      </c>
      <c r="E50" s="38">
        <v>30208</v>
      </c>
      <c r="F50" s="39">
        <v>60.83086650959544</v>
      </c>
      <c r="G50" s="40"/>
      <c r="H50" s="145">
        <v>24.683</v>
      </c>
      <c r="I50" s="146">
        <v>65.13199999999999</v>
      </c>
      <c r="J50" s="146">
        <v>14.159</v>
      </c>
      <c r="K50" s="41">
        <v>21.738930172572626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851</v>
      </c>
      <c r="D52" s="38">
        <v>715</v>
      </c>
      <c r="E52" s="38">
        <v>715</v>
      </c>
      <c r="F52" s="39">
        <v>100</v>
      </c>
      <c r="G52" s="40"/>
      <c r="H52" s="145">
        <v>0.277</v>
      </c>
      <c r="I52" s="146">
        <v>0.893</v>
      </c>
      <c r="J52" s="146">
        <v>0.893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6100</v>
      </c>
      <c r="D54" s="30">
        <v>6772</v>
      </c>
      <c r="E54" s="30">
        <v>5760</v>
      </c>
      <c r="F54" s="31"/>
      <c r="G54" s="31"/>
      <c r="H54" s="144">
        <v>5.325</v>
      </c>
      <c r="I54" s="144">
        <v>7.028</v>
      </c>
      <c r="J54" s="144">
        <v>5.168</v>
      </c>
      <c r="K54" s="32"/>
    </row>
    <row r="55" spans="1:11" s="33" customFormat="1" ht="11.25" customHeight="1">
      <c r="A55" s="35" t="s">
        <v>42</v>
      </c>
      <c r="B55" s="29"/>
      <c r="C55" s="30">
        <v>3761</v>
      </c>
      <c r="D55" s="30">
        <v>2928</v>
      </c>
      <c r="E55" s="30">
        <v>2764</v>
      </c>
      <c r="F55" s="31"/>
      <c r="G55" s="31"/>
      <c r="H55" s="144">
        <v>4.14</v>
      </c>
      <c r="I55" s="144">
        <v>3.522</v>
      </c>
      <c r="J55" s="144">
        <v>3.202</v>
      </c>
      <c r="K55" s="32"/>
    </row>
    <row r="56" spans="1:11" s="33" customFormat="1" ht="11.25" customHeight="1">
      <c r="A56" s="35" t="s">
        <v>43</v>
      </c>
      <c r="B56" s="29"/>
      <c r="C56" s="30">
        <v>7389</v>
      </c>
      <c r="D56" s="30">
        <v>7524</v>
      </c>
      <c r="E56" s="30">
        <v>7084</v>
      </c>
      <c r="F56" s="31"/>
      <c r="G56" s="31"/>
      <c r="H56" s="144">
        <v>4.396</v>
      </c>
      <c r="I56" s="144">
        <v>8.266</v>
      </c>
      <c r="J56" s="144">
        <v>6.572</v>
      </c>
      <c r="K56" s="32"/>
    </row>
    <row r="57" spans="1:11" s="33" customFormat="1" ht="11.25" customHeight="1">
      <c r="A57" s="35" t="s">
        <v>44</v>
      </c>
      <c r="B57" s="29"/>
      <c r="C57" s="30">
        <v>6370</v>
      </c>
      <c r="D57" s="30">
        <v>4821</v>
      </c>
      <c r="E57" s="30">
        <v>4176</v>
      </c>
      <c r="F57" s="31"/>
      <c r="G57" s="31"/>
      <c r="H57" s="144">
        <v>5.139</v>
      </c>
      <c r="I57" s="144">
        <v>6.823</v>
      </c>
      <c r="J57" s="144">
        <v>2.23</v>
      </c>
      <c r="K57" s="32"/>
    </row>
    <row r="58" spans="1:11" s="33" customFormat="1" ht="11.25" customHeight="1">
      <c r="A58" s="35" t="s">
        <v>45</v>
      </c>
      <c r="B58" s="29"/>
      <c r="C58" s="30">
        <v>6448</v>
      </c>
      <c r="D58" s="30">
        <v>6063</v>
      </c>
      <c r="E58" s="30">
        <v>5303</v>
      </c>
      <c r="F58" s="31"/>
      <c r="G58" s="31"/>
      <c r="H58" s="144">
        <v>1.822</v>
      </c>
      <c r="I58" s="144">
        <v>10.039</v>
      </c>
      <c r="J58" s="144">
        <v>1.622</v>
      </c>
      <c r="K58" s="32"/>
    </row>
    <row r="59" spans="1:11" s="42" customFormat="1" ht="11.25" customHeight="1">
      <c r="A59" s="36" t="s">
        <v>46</v>
      </c>
      <c r="B59" s="37"/>
      <c r="C59" s="38">
        <v>30068</v>
      </c>
      <c r="D59" s="38">
        <v>28108</v>
      </c>
      <c r="E59" s="38">
        <v>25087</v>
      </c>
      <c r="F59" s="39">
        <v>89.25217020065462</v>
      </c>
      <c r="G59" s="40"/>
      <c r="H59" s="145">
        <v>20.822</v>
      </c>
      <c r="I59" s="146">
        <v>35.678</v>
      </c>
      <c r="J59" s="146">
        <v>18.794</v>
      </c>
      <c r="K59" s="41">
        <v>52.67671954705982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134</v>
      </c>
      <c r="D61" s="30">
        <v>182</v>
      </c>
      <c r="E61" s="30">
        <v>190</v>
      </c>
      <c r="F61" s="31"/>
      <c r="G61" s="31"/>
      <c r="H61" s="144">
        <v>0.099</v>
      </c>
      <c r="I61" s="144">
        <v>0.109</v>
      </c>
      <c r="J61" s="144">
        <v>0.109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30</v>
      </c>
      <c r="E62" s="30">
        <v>25</v>
      </c>
      <c r="F62" s="31"/>
      <c r="G62" s="31"/>
      <c r="H62" s="144">
        <v>0.022</v>
      </c>
      <c r="I62" s="144">
        <v>0.013</v>
      </c>
      <c r="J62" s="144">
        <v>0.013</v>
      </c>
      <c r="K62" s="32"/>
    </row>
    <row r="63" spans="1:11" s="33" customFormat="1" ht="11.25" customHeight="1">
      <c r="A63" s="35" t="s">
        <v>49</v>
      </c>
      <c r="B63" s="29"/>
      <c r="C63" s="30">
        <v>184</v>
      </c>
      <c r="D63" s="30">
        <v>137</v>
      </c>
      <c r="E63" s="30">
        <v>129</v>
      </c>
      <c r="F63" s="31"/>
      <c r="G63" s="31"/>
      <c r="H63" s="144">
        <v>0.102</v>
      </c>
      <c r="I63" s="144">
        <v>0.112</v>
      </c>
      <c r="J63" s="144">
        <v>0.223</v>
      </c>
      <c r="K63" s="32"/>
    </row>
    <row r="64" spans="1:11" s="42" customFormat="1" ht="11.25" customHeight="1">
      <c r="A64" s="36" t="s">
        <v>50</v>
      </c>
      <c r="B64" s="37"/>
      <c r="C64" s="38">
        <v>368</v>
      </c>
      <c r="D64" s="38">
        <v>349</v>
      </c>
      <c r="E64" s="38">
        <v>344</v>
      </c>
      <c r="F64" s="39">
        <f>IF(D64&gt;0,100*E64/D64,0)</f>
        <v>98.567335243553</v>
      </c>
      <c r="G64" s="40"/>
      <c r="H64" s="145">
        <v>0.22299999999999998</v>
      </c>
      <c r="I64" s="146">
        <v>0.23399999999999999</v>
      </c>
      <c r="J64" s="146">
        <v>0.345</v>
      </c>
      <c r="K64" s="41">
        <v>147.43589743589743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75</v>
      </c>
      <c r="D66" s="38">
        <v>62</v>
      </c>
      <c r="E66" s="38">
        <v>51</v>
      </c>
      <c r="F66" s="39">
        <v>82.25806451612904</v>
      </c>
      <c r="G66" s="40"/>
      <c r="H66" s="145">
        <v>0.05</v>
      </c>
      <c r="I66" s="146">
        <v>0.077</v>
      </c>
      <c r="J66" s="146">
        <v>0.041</v>
      </c>
      <c r="K66" s="41">
        <v>53.24675324675326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550</v>
      </c>
      <c r="D68" s="30">
        <v>299</v>
      </c>
      <c r="E68" s="30">
        <v>300</v>
      </c>
      <c r="F68" s="31"/>
      <c r="G68" s="31"/>
      <c r="H68" s="144">
        <v>0.435</v>
      </c>
      <c r="I68" s="144">
        <v>0.239</v>
      </c>
      <c r="J68" s="144">
        <v>0.2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74</v>
      </c>
      <c r="E69" s="30">
        <v>40</v>
      </c>
      <c r="F69" s="31"/>
      <c r="G69" s="31"/>
      <c r="H69" s="144">
        <v>0.038</v>
      </c>
      <c r="I69" s="144">
        <v>0.056</v>
      </c>
      <c r="J69" s="144">
        <v>0.03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373</v>
      </c>
      <c r="E70" s="38">
        <v>340</v>
      </c>
      <c r="F70" s="39">
        <v>91.15281501340482</v>
      </c>
      <c r="G70" s="40"/>
      <c r="H70" s="145">
        <v>0.473</v>
      </c>
      <c r="I70" s="146">
        <v>0.295</v>
      </c>
      <c r="J70" s="146">
        <v>0.23</v>
      </c>
      <c r="K70" s="41">
        <v>77.96610169491525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80</v>
      </c>
      <c r="E72" s="30">
        <v>77</v>
      </c>
      <c r="F72" s="31"/>
      <c r="G72" s="31"/>
      <c r="H72" s="144">
        <v>0.059</v>
      </c>
      <c r="I72" s="144">
        <v>0.046</v>
      </c>
      <c r="J72" s="144">
        <v>0.043</v>
      </c>
      <c r="K72" s="32"/>
    </row>
    <row r="73" spans="1:11" s="33" customFormat="1" ht="11.25" customHeight="1">
      <c r="A73" s="35" t="s">
        <v>56</v>
      </c>
      <c r="B73" s="29"/>
      <c r="C73" s="30">
        <v>1461</v>
      </c>
      <c r="D73" s="30">
        <v>1191</v>
      </c>
      <c r="E73" s="30">
        <v>1332</v>
      </c>
      <c r="F73" s="31"/>
      <c r="G73" s="31"/>
      <c r="H73" s="144">
        <v>1.582</v>
      </c>
      <c r="I73" s="144">
        <v>1.3</v>
      </c>
      <c r="J73" s="144">
        <v>1.45</v>
      </c>
      <c r="K73" s="32"/>
    </row>
    <row r="74" spans="1:11" s="33" customFormat="1" ht="11.25" customHeight="1">
      <c r="A74" s="35" t="s">
        <v>57</v>
      </c>
      <c r="B74" s="29"/>
      <c r="C74" s="30">
        <v>455</v>
      </c>
      <c r="D74" s="30">
        <v>361</v>
      </c>
      <c r="E74" s="30">
        <v>180</v>
      </c>
      <c r="F74" s="31"/>
      <c r="G74" s="31"/>
      <c r="H74" s="144">
        <v>0.334</v>
      </c>
      <c r="I74" s="144">
        <v>0.65</v>
      </c>
      <c r="J74" s="144">
        <v>0.179</v>
      </c>
      <c r="K74" s="32"/>
    </row>
    <row r="75" spans="1:11" s="33" customFormat="1" ht="11.25" customHeight="1">
      <c r="A75" s="35" t="s">
        <v>58</v>
      </c>
      <c r="B75" s="29"/>
      <c r="C75" s="30">
        <v>1110</v>
      </c>
      <c r="D75" s="30">
        <v>1244</v>
      </c>
      <c r="E75" s="30">
        <v>1243</v>
      </c>
      <c r="F75" s="31"/>
      <c r="G75" s="31"/>
      <c r="H75" s="144">
        <v>0.472</v>
      </c>
      <c r="I75" s="144">
        <v>0.922</v>
      </c>
      <c r="J75" s="144">
        <v>0.928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124</v>
      </c>
      <c r="E76" s="30">
        <v>135</v>
      </c>
      <c r="F76" s="31"/>
      <c r="G76" s="31"/>
      <c r="H76" s="144"/>
      <c r="I76" s="144">
        <v>0.102</v>
      </c>
      <c r="J76" s="144">
        <v>0.122</v>
      </c>
      <c r="K76" s="32"/>
    </row>
    <row r="77" spans="1:11" s="33" customFormat="1" ht="11.25" customHeight="1">
      <c r="A77" s="35" t="s">
        <v>60</v>
      </c>
      <c r="B77" s="29"/>
      <c r="C77" s="30">
        <v>82</v>
      </c>
      <c r="D77" s="30">
        <v>56</v>
      </c>
      <c r="E77" s="30">
        <v>294</v>
      </c>
      <c r="F77" s="31"/>
      <c r="G77" s="31"/>
      <c r="H77" s="144">
        <v>0.076</v>
      </c>
      <c r="I77" s="144">
        <v>0.05</v>
      </c>
      <c r="J77" s="144">
        <v>0.272</v>
      </c>
      <c r="K77" s="32"/>
    </row>
    <row r="78" spans="1:11" s="33" customFormat="1" ht="11.25" customHeight="1">
      <c r="A78" s="35" t="s">
        <v>61</v>
      </c>
      <c r="B78" s="29"/>
      <c r="C78" s="30">
        <v>2709</v>
      </c>
      <c r="D78" s="30">
        <v>2827</v>
      </c>
      <c r="E78" s="30">
        <v>2570</v>
      </c>
      <c r="F78" s="31"/>
      <c r="G78" s="31"/>
      <c r="H78" s="144">
        <v>2.873</v>
      </c>
      <c r="I78" s="144">
        <v>4.195</v>
      </c>
      <c r="J78" s="144">
        <v>3.598</v>
      </c>
      <c r="K78" s="32"/>
    </row>
    <row r="79" spans="1:11" s="33" customFormat="1" ht="11.25" customHeight="1">
      <c r="A79" s="35" t="s">
        <v>62</v>
      </c>
      <c r="B79" s="29"/>
      <c r="C79" s="30">
        <v>1048</v>
      </c>
      <c r="D79" s="30">
        <v>943</v>
      </c>
      <c r="E79" s="30">
        <v>648</v>
      </c>
      <c r="F79" s="31"/>
      <c r="G79" s="31"/>
      <c r="H79" s="144">
        <v>1.289</v>
      </c>
      <c r="I79" s="144">
        <v>0.788</v>
      </c>
      <c r="J79" s="144">
        <v>0.389</v>
      </c>
      <c r="K79" s="32"/>
    </row>
    <row r="80" spans="1:11" s="42" customFormat="1" ht="11.25" customHeight="1">
      <c r="A80" s="43" t="s">
        <v>63</v>
      </c>
      <c r="B80" s="37"/>
      <c r="C80" s="38">
        <v>6954</v>
      </c>
      <c r="D80" s="38">
        <v>6826</v>
      </c>
      <c r="E80" s="38">
        <v>6479</v>
      </c>
      <c r="F80" s="39">
        <v>94.91649575153824</v>
      </c>
      <c r="G80" s="40"/>
      <c r="H80" s="145">
        <v>6.6850000000000005</v>
      </c>
      <c r="I80" s="146">
        <v>8.053</v>
      </c>
      <c r="J80" s="146">
        <v>6.981</v>
      </c>
      <c r="K80" s="41">
        <v>86.68819073637154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4">
        <v>0.001</v>
      </c>
      <c r="I82" s="144">
        <v>0.001</v>
      </c>
      <c r="J82" s="144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4</v>
      </c>
      <c r="E83" s="30"/>
      <c r="F83" s="31"/>
      <c r="G83" s="31"/>
      <c r="H83" s="144">
        <v>0.002</v>
      </c>
      <c r="I83" s="144">
        <v>0.003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5</v>
      </c>
      <c r="E84" s="38">
        <v>1</v>
      </c>
      <c r="F84" s="39">
        <v>20</v>
      </c>
      <c r="G84" s="40"/>
      <c r="H84" s="145">
        <v>0.003</v>
      </c>
      <c r="I84" s="146">
        <v>0.004</v>
      </c>
      <c r="J84" s="146">
        <v>0.001</v>
      </c>
      <c r="K84" s="41">
        <v>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127005</v>
      </c>
      <c r="D87" s="53">
        <v>103116</v>
      </c>
      <c r="E87" s="53">
        <v>80618</v>
      </c>
      <c r="F87" s="54">
        <f>IF(D87&gt;0,100*E87/D87,0)</f>
        <v>78.18185344660382</v>
      </c>
      <c r="G87" s="40"/>
      <c r="H87" s="149">
        <v>72.231</v>
      </c>
      <c r="I87" s="150">
        <v>135.569</v>
      </c>
      <c r="J87" s="150">
        <v>61.879</v>
      </c>
      <c r="K87" s="54">
        <f>IF(I87&gt;0,100*J87/I87,0)</f>
        <v>45.643915644431985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11.421875" defaultRowHeight="15"/>
  <cols>
    <col min="1" max="4" width="11.57421875" style="101" customWidth="1"/>
    <col min="5" max="5" width="1.8515625" style="101" customWidth="1"/>
    <col min="6" max="16384" width="11.57421875" style="101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">
      <c r="A3" s="173" t="s">
        <v>252</v>
      </c>
      <c r="B3" s="173"/>
      <c r="C3" s="173"/>
      <c r="D3" s="173"/>
      <c r="E3" s="173"/>
      <c r="F3" s="173"/>
      <c r="G3" s="173"/>
      <c r="H3" s="173"/>
      <c r="I3" s="173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2" t="s">
        <v>253</v>
      </c>
      <c r="B7" s="103"/>
      <c r="C7" s="103"/>
      <c r="D7" s="104"/>
      <c r="E7" s="104"/>
      <c r="F7" s="104"/>
      <c r="G7" s="104"/>
      <c r="H7" s="104"/>
      <c r="I7" s="104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5" t="s">
        <v>254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6"/>
      <c r="B11" s="107"/>
      <c r="C11" s="107"/>
      <c r="D11" s="108" t="s">
        <v>255</v>
      </c>
      <c r="E11" s="109"/>
      <c r="F11" s="106"/>
      <c r="G11" s="107"/>
      <c r="H11" s="107"/>
      <c r="I11" s="108" t="s">
        <v>255</v>
      </c>
    </row>
    <row r="12" spans="1:9" ht="12.75">
      <c r="A12" s="110"/>
      <c r="B12" s="111"/>
      <c r="C12" s="111"/>
      <c r="D12" s="112"/>
      <c r="E12" s="109"/>
      <c r="F12" s="110"/>
      <c r="G12" s="111"/>
      <c r="H12" s="111"/>
      <c r="I12" s="112"/>
    </row>
    <row r="13" spans="1:9" ht="5.25" customHeight="1">
      <c r="A13" s="113"/>
      <c r="B13" s="114"/>
      <c r="C13" s="114"/>
      <c r="D13" s="115"/>
      <c r="E13" s="109"/>
      <c r="F13" s="113"/>
      <c r="G13" s="114"/>
      <c r="H13" s="114"/>
      <c r="I13" s="115"/>
    </row>
    <row r="14" spans="1:9" ht="12.75">
      <c r="A14" s="110" t="s">
        <v>256</v>
      </c>
      <c r="B14" s="111"/>
      <c r="C14" s="111"/>
      <c r="D14" s="112">
        <v>9</v>
      </c>
      <c r="E14" s="109"/>
      <c r="F14" s="110" t="s">
        <v>288</v>
      </c>
      <c r="G14" s="111"/>
      <c r="H14" s="111"/>
      <c r="I14" s="112">
        <v>41</v>
      </c>
    </row>
    <row r="15" spans="1:9" ht="5.25" customHeight="1">
      <c r="A15" s="113"/>
      <c r="B15" s="114"/>
      <c r="C15" s="114"/>
      <c r="D15" s="115"/>
      <c r="E15" s="109"/>
      <c r="F15" s="113"/>
      <c r="G15" s="114"/>
      <c r="H15" s="114"/>
      <c r="I15" s="115"/>
    </row>
    <row r="16" spans="1:9" ht="12.75">
      <c r="A16" s="110" t="s">
        <v>257</v>
      </c>
      <c r="B16" s="111"/>
      <c r="C16" s="111"/>
      <c r="D16" s="112">
        <v>10</v>
      </c>
      <c r="E16" s="109"/>
      <c r="F16" s="110" t="s">
        <v>289</v>
      </c>
      <c r="G16" s="111"/>
      <c r="H16" s="111"/>
      <c r="I16" s="112">
        <v>42</v>
      </c>
    </row>
    <row r="17" spans="1:9" ht="5.25" customHeight="1">
      <c r="A17" s="113"/>
      <c r="B17" s="114"/>
      <c r="C17" s="114"/>
      <c r="D17" s="115"/>
      <c r="E17" s="109"/>
      <c r="F17" s="113"/>
      <c r="G17" s="114"/>
      <c r="H17" s="114"/>
      <c r="I17" s="115"/>
    </row>
    <row r="18" spans="1:9" ht="12.75">
      <c r="A18" s="110" t="s">
        <v>258</v>
      </c>
      <c r="B18" s="111"/>
      <c r="C18" s="111"/>
      <c r="D18" s="112">
        <v>11</v>
      </c>
      <c r="E18" s="109"/>
      <c r="F18" s="110" t="s">
        <v>290</v>
      </c>
      <c r="G18" s="111"/>
      <c r="H18" s="111"/>
      <c r="I18" s="112">
        <v>43</v>
      </c>
    </row>
    <row r="19" spans="1:9" ht="5.25" customHeight="1">
      <c r="A19" s="113"/>
      <c r="B19" s="114"/>
      <c r="C19" s="114"/>
      <c r="D19" s="115"/>
      <c r="E19" s="109"/>
      <c r="F19" s="113"/>
      <c r="G19" s="114"/>
      <c r="H19" s="114"/>
      <c r="I19" s="115"/>
    </row>
    <row r="20" spans="1:9" ht="12.75">
      <c r="A20" s="110" t="s">
        <v>259</v>
      </c>
      <c r="B20" s="111"/>
      <c r="C20" s="111"/>
      <c r="D20" s="112">
        <v>12</v>
      </c>
      <c r="E20" s="109"/>
      <c r="F20" s="110" t="s">
        <v>291</v>
      </c>
      <c r="G20" s="111"/>
      <c r="H20" s="111"/>
      <c r="I20" s="112">
        <v>44</v>
      </c>
    </row>
    <row r="21" spans="1:9" ht="5.25" customHeight="1">
      <c r="A21" s="113"/>
      <c r="B21" s="114"/>
      <c r="C21" s="114"/>
      <c r="D21" s="115"/>
      <c r="E21" s="109"/>
      <c r="F21" s="113"/>
      <c r="G21" s="114"/>
      <c r="H21" s="114"/>
      <c r="I21" s="115"/>
    </row>
    <row r="22" spans="1:9" ht="12.75">
      <c r="A22" s="110" t="s">
        <v>260</v>
      </c>
      <c r="B22" s="111"/>
      <c r="C22" s="111"/>
      <c r="D22" s="112">
        <v>13</v>
      </c>
      <c r="E22" s="109"/>
      <c r="F22" s="110" t="s">
        <v>292</v>
      </c>
      <c r="G22" s="111"/>
      <c r="H22" s="111"/>
      <c r="I22" s="112">
        <v>45</v>
      </c>
    </row>
    <row r="23" spans="1:9" ht="5.25" customHeight="1">
      <c r="A23" s="113"/>
      <c r="B23" s="114"/>
      <c r="C23" s="114"/>
      <c r="D23" s="115"/>
      <c r="E23" s="109"/>
      <c r="F23" s="113"/>
      <c r="G23" s="114"/>
      <c r="H23" s="114"/>
      <c r="I23" s="115"/>
    </row>
    <row r="24" spans="1:9" ht="12.75">
      <c r="A24" s="110" t="s">
        <v>261</v>
      </c>
      <c r="B24" s="111"/>
      <c r="C24" s="111"/>
      <c r="D24" s="112">
        <v>14</v>
      </c>
      <c r="E24" s="109"/>
      <c r="F24" s="110" t="s">
        <v>293</v>
      </c>
      <c r="G24" s="111"/>
      <c r="H24" s="111"/>
      <c r="I24" s="112">
        <v>46</v>
      </c>
    </row>
    <row r="25" spans="1:9" ht="5.25" customHeight="1">
      <c r="A25" s="113"/>
      <c r="B25" s="114"/>
      <c r="C25" s="114"/>
      <c r="D25" s="115"/>
      <c r="E25" s="109"/>
      <c r="F25" s="113"/>
      <c r="G25" s="114"/>
      <c r="H25" s="114"/>
      <c r="I25" s="115"/>
    </row>
    <row r="26" spans="1:9" ht="12.75">
      <c r="A26" s="110" t="s">
        <v>262</v>
      </c>
      <c r="B26" s="111"/>
      <c r="C26" s="111"/>
      <c r="D26" s="112">
        <v>15</v>
      </c>
      <c r="E26" s="109"/>
      <c r="F26" s="110" t="s">
        <v>294</v>
      </c>
      <c r="G26" s="111"/>
      <c r="H26" s="111"/>
      <c r="I26" s="112">
        <v>47</v>
      </c>
    </row>
    <row r="27" spans="1:9" ht="5.25" customHeight="1">
      <c r="A27" s="113"/>
      <c r="B27" s="114"/>
      <c r="C27" s="114"/>
      <c r="D27" s="115"/>
      <c r="E27" s="109"/>
      <c r="F27" s="113"/>
      <c r="G27" s="114"/>
      <c r="H27" s="114"/>
      <c r="I27" s="115"/>
    </row>
    <row r="28" spans="1:9" ht="12.75">
      <c r="A28" s="110" t="s">
        <v>263</v>
      </c>
      <c r="B28" s="111"/>
      <c r="C28" s="111"/>
      <c r="D28" s="112">
        <v>16</v>
      </c>
      <c r="E28" s="109"/>
      <c r="F28" s="110" t="s">
        <v>295</v>
      </c>
      <c r="G28" s="111"/>
      <c r="H28" s="111"/>
      <c r="I28" s="112">
        <v>48</v>
      </c>
    </row>
    <row r="29" spans="1:9" ht="5.25" customHeight="1">
      <c r="A29" s="113"/>
      <c r="B29" s="114"/>
      <c r="C29" s="114"/>
      <c r="D29" s="115"/>
      <c r="E29" s="109"/>
      <c r="F29" s="113"/>
      <c r="G29" s="114"/>
      <c r="H29" s="114"/>
      <c r="I29" s="115"/>
    </row>
    <row r="30" spans="1:9" ht="12.75">
      <c r="A30" s="110" t="s">
        <v>264</v>
      </c>
      <c r="B30" s="111"/>
      <c r="C30" s="111"/>
      <c r="D30" s="112">
        <v>17</v>
      </c>
      <c r="E30" s="109"/>
      <c r="F30" s="110" t="s">
        <v>296</v>
      </c>
      <c r="G30" s="111"/>
      <c r="H30" s="111"/>
      <c r="I30" s="112">
        <v>49</v>
      </c>
    </row>
    <row r="31" spans="1:9" ht="5.25" customHeight="1">
      <c r="A31" s="113"/>
      <c r="B31" s="114"/>
      <c r="C31" s="114"/>
      <c r="D31" s="115"/>
      <c r="E31" s="109"/>
      <c r="F31" s="113"/>
      <c r="G31" s="114"/>
      <c r="H31" s="114"/>
      <c r="I31" s="115"/>
    </row>
    <row r="32" spans="1:9" ht="12.75">
      <c r="A32" s="110" t="s">
        <v>265</v>
      </c>
      <c r="B32" s="111"/>
      <c r="C32" s="111"/>
      <c r="D32" s="112">
        <v>18</v>
      </c>
      <c r="E32" s="109"/>
      <c r="F32" s="110" t="s">
        <v>297</v>
      </c>
      <c r="G32" s="111"/>
      <c r="H32" s="111"/>
      <c r="I32" s="112">
        <v>50</v>
      </c>
    </row>
    <row r="33" spans="1:9" ht="5.25" customHeight="1">
      <c r="A33" s="113"/>
      <c r="B33" s="114"/>
      <c r="C33" s="114"/>
      <c r="D33" s="115"/>
      <c r="E33" s="109"/>
      <c r="F33" s="113"/>
      <c r="G33" s="114"/>
      <c r="H33" s="114"/>
      <c r="I33" s="115"/>
    </row>
    <row r="34" spans="1:9" ht="12.75">
      <c r="A34" s="110" t="s">
        <v>266</v>
      </c>
      <c r="B34" s="111"/>
      <c r="C34" s="111"/>
      <c r="D34" s="112">
        <v>19</v>
      </c>
      <c r="E34" s="109"/>
      <c r="F34" s="110" t="s">
        <v>298</v>
      </c>
      <c r="G34" s="111"/>
      <c r="H34" s="111"/>
      <c r="I34" s="112">
        <v>51</v>
      </c>
    </row>
    <row r="35" spans="1:9" ht="5.25" customHeight="1">
      <c r="A35" s="113"/>
      <c r="B35" s="114"/>
      <c r="C35" s="114"/>
      <c r="D35" s="115"/>
      <c r="E35" s="109"/>
      <c r="F35" s="113"/>
      <c r="G35" s="114"/>
      <c r="H35" s="114"/>
      <c r="I35" s="115"/>
    </row>
    <row r="36" spans="1:9" ht="12.75">
      <c r="A36" s="110" t="s">
        <v>267</v>
      </c>
      <c r="B36" s="111"/>
      <c r="C36" s="111"/>
      <c r="D36" s="112">
        <v>20</v>
      </c>
      <c r="E36" s="109"/>
      <c r="F36" s="110" t="s">
        <v>299</v>
      </c>
      <c r="G36" s="111"/>
      <c r="H36" s="111"/>
      <c r="I36" s="112">
        <v>52</v>
      </c>
    </row>
    <row r="37" spans="1:9" ht="5.25" customHeight="1">
      <c r="A37" s="113"/>
      <c r="B37" s="114"/>
      <c r="C37" s="114"/>
      <c r="D37" s="115"/>
      <c r="E37" s="109"/>
      <c r="F37" s="113"/>
      <c r="G37" s="114"/>
      <c r="H37" s="114"/>
      <c r="I37" s="115"/>
    </row>
    <row r="38" spans="1:9" ht="12.75">
      <c r="A38" s="110" t="s">
        <v>268</v>
      </c>
      <c r="B38" s="111"/>
      <c r="C38" s="111"/>
      <c r="D38" s="112">
        <v>21</v>
      </c>
      <c r="E38" s="109"/>
      <c r="F38" s="110" t="s">
        <v>300</v>
      </c>
      <c r="G38" s="111"/>
      <c r="H38" s="111"/>
      <c r="I38" s="112">
        <v>53</v>
      </c>
    </row>
    <row r="39" spans="1:9" ht="5.25" customHeight="1">
      <c r="A39" s="113"/>
      <c r="B39" s="114"/>
      <c r="C39" s="114"/>
      <c r="D39" s="115"/>
      <c r="E39" s="109"/>
      <c r="F39" s="113"/>
      <c r="G39" s="114"/>
      <c r="H39" s="114"/>
      <c r="I39" s="115"/>
    </row>
    <row r="40" spans="1:9" ht="12.75">
      <c r="A40" s="110" t="s">
        <v>269</v>
      </c>
      <c r="B40" s="111"/>
      <c r="C40" s="111"/>
      <c r="D40" s="112">
        <v>22</v>
      </c>
      <c r="E40" s="109"/>
      <c r="F40" s="110" t="s">
        <v>301</v>
      </c>
      <c r="G40" s="111"/>
      <c r="H40" s="111"/>
      <c r="I40" s="112">
        <v>54</v>
      </c>
    </row>
    <row r="41" spans="1:9" ht="5.25" customHeight="1">
      <c r="A41" s="113"/>
      <c r="B41" s="114"/>
      <c r="C41" s="114"/>
      <c r="D41" s="115"/>
      <c r="E41" s="109"/>
      <c r="F41" s="113"/>
      <c r="G41" s="114"/>
      <c r="H41" s="114"/>
      <c r="I41" s="115"/>
    </row>
    <row r="42" spans="1:9" ht="12.75">
      <c r="A42" s="110" t="s">
        <v>270</v>
      </c>
      <c r="B42" s="111"/>
      <c r="C42" s="111"/>
      <c r="D42" s="112">
        <v>23</v>
      </c>
      <c r="E42" s="109"/>
      <c r="F42" s="110" t="s">
        <v>302</v>
      </c>
      <c r="G42" s="111"/>
      <c r="H42" s="111"/>
      <c r="I42" s="112">
        <v>55</v>
      </c>
    </row>
    <row r="43" spans="1:9" ht="5.25" customHeight="1">
      <c r="A43" s="113"/>
      <c r="B43" s="114"/>
      <c r="C43" s="114"/>
      <c r="D43" s="115"/>
      <c r="E43" s="109"/>
      <c r="F43" s="113"/>
      <c r="G43" s="114"/>
      <c r="H43" s="114"/>
      <c r="I43" s="115"/>
    </row>
    <row r="44" spans="1:9" ht="12.75">
      <c r="A44" s="110" t="s">
        <v>271</v>
      </c>
      <c r="B44" s="111"/>
      <c r="C44" s="111"/>
      <c r="D44" s="112">
        <v>24</v>
      </c>
      <c r="E44" s="109"/>
      <c r="F44" s="110" t="s">
        <v>303</v>
      </c>
      <c r="G44" s="111"/>
      <c r="H44" s="111"/>
      <c r="I44" s="112">
        <v>56</v>
      </c>
    </row>
    <row r="45" spans="1:9" ht="5.25" customHeight="1">
      <c r="A45" s="113"/>
      <c r="B45" s="114"/>
      <c r="C45" s="114"/>
      <c r="D45" s="115"/>
      <c r="E45" s="109"/>
      <c r="F45" s="113"/>
      <c r="G45" s="114"/>
      <c r="H45" s="114"/>
      <c r="I45" s="115"/>
    </row>
    <row r="46" spans="1:9" ht="12.75">
      <c r="A46" s="110" t="s">
        <v>272</v>
      </c>
      <c r="B46" s="111"/>
      <c r="C46" s="111"/>
      <c r="D46" s="112">
        <v>25</v>
      </c>
      <c r="E46" s="109"/>
      <c r="F46" s="110" t="s">
        <v>304</v>
      </c>
      <c r="G46" s="111"/>
      <c r="H46" s="111"/>
      <c r="I46" s="112">
        <v>57</v>
      </c>
    </row>
    <row r="47" spans="1:9" ht="5.25" customHeight="1">
      <c r="A47" s="113"/>
      <c r="B47" s="114"/>
      <c r="C47" s="114"/>
      <c r="D47" s="115"/>
      <c r="E47" s="109"/>
      <c r="F47" s="113"/>
      <c r="G47" s="114"/>
      <c r="H47" s="114"/>
      <c r="I47" s="115"/>
    </row>
    <row r="48" spans="1:9" ht="12.75">
      <c r="A48" s="110" t="s">
        <v>273</v>
      </c>
      <c r="B48" s="111"/>
      <c r="C48" s="111"/>
      <c r="D48" s="112">
        <v>26</v>
      </c>
      <c r="E48" s="109"/>
      <c r="F48" s="110" t="s">
        <v>305</v>
      </c>
      <c r="G48" s="111"/>
      <c r="H48" s="111"/>
      <c r="I48" s="112">
        <v>58</v>
      </c>
    </row>
    <row r="49" spans="1:9" ht="5.25" customHeight="1">
      <c r="A49" s="113"/>
      <c r="B49" s="114"/>
      <c r="C49" s="114"/>
      <c r="D49" s="115"/>
      <c r="E49" s="109"/>
      <c r="F49" s="113"/>
      <c r="G49" s="114"/>
      <c r="H49" s="114"/>
      <c r="I49" s="115"/>
    </row>
    <row r="50" spans="1:9" ht="12.75">
      <c r="A50" s="110" t="s">
        <v>274</v>
      </c>
      <c r="B50" s="111"/>
      <c r="C50" s="111"/>
      <c r="D50" s="112">
        <v>27</v>
      </c>
      <c r="E50" s="109"/>
      <c r="F50" s="110" t="s">
        <v>306</v>
      </c>
      <c r="G50" s="111"/>
      <c r="H50" s="111"/>
      <c r="I50" s="112">
        <v>59</v>
      </c>
    </row>
    <row r="51" spans="1:9" ht="5.25" customHeight="1">
      <c r="A51" s="113"/>
      <c r="B51" s="114"/>
      <c r="C51" s="114"/>
      <c r="D51" s="115"/>
      <c r="E51" s="109"/>
      <c r="F51" s="113"/>
      <c r="G51" s="114"/>
      <c r="H51" s="114"/>
      <c r="I51" s="115"/>
    </row>
    <row r="52" spans="1:9" ht="12.75">
      <c r="A52" s="110" t="s">
        <v>275</v>
      </c>
      <c r="B52" s="111"/>
      <c r="C52" s="111"/>
      <c r="D52" s="112">
        <v>28</v>
      </c>
      <c r="E52" s="109"/>
      <c r="F52" s="110" t="s">
        <v>307</v>
      </c>
      <c r="G52" s="111"/>
      <c r="H52" s="111"/>
      <c r="I52" s="112">
        <v>60</v>
      </c>
    </row>
    <row r="53" spans="1:9" ht="5.25" customHeight="1">
      <c r="A53" s="113"/>
      <c r="B53" s="114"/>
      <c r="C53" s="114"/>
      <c r="D53" s="115"/>
      <c r="E53" s="109"/>
      <c r="F53" s="113"/>
      <c r="G53" s="114"/>
      <c r="H53" s="114"/>
      <c r="I53" s="115"/>
    </row>
    <row r="54" spans="1:9" ht="12.75">
      <c r="A54" s="110" t="s">
        <v>276</v>
      </c>
      <c r="B54" s="111"/>
      <c r="C54" s="111"/>
      <c r="D54" s="112">
        <v>29</v>
      </c>
      <c r="E54" s="109"/>
      <c r="F54" s="110" t="s">
        <v>308</v>
      </c>
      <c r="G54" s="111"/>
      <c r="H54" s="111"/>
      <c r="I54" s="112">
        <v>61</v>
      </c>
    </row>
    <row r="55" spans="1:9" ht="5.25" customHeight="1">
      <c r="A55" s="113"/>
      <c r="B55" s="114"/>
      <c r="C55" s="114"/>
      <c r="D55" s="115"/>
      <c r="E55" s="109"/>
      <c r="F55" s="113"/>
      <c r="G55" s="114"/>
      <c r="H55" s="114"/>
      <c r="I55" s="115"/>
    </row>
    <row r="56" spans="1:9" ht="12.75">
      <c r="A56" s="110" t="s">
        <v>277</v>
      </c>
      <c r="B56" s="111"/>
      <c r="C56" s="111"/>
      <c r="D56" s="112">
        <v>30</v>
      </c>
      <c r="E56" s="109"/>
      <c r="F56" s="110" t="s">
        <v>309</v>
      </c>
      <c r="G56" s="111"/>
      <c r="H56" s="111"/>
      <c r="I56" s="112">
        <v>62</v>
      </c>
    </row>
    <row r="57" spans="1:9" ht="5.25" customHeight="1">
      <c r="A57" s="113"/>
      <c r="B57" s="114"/>
      <c r="C57" s="114"/>
      <c r="D57" s="115"/>
      <c r="E57" s="109"/>
      <c r="F57" s="113"/>
      <c r="G57" s="114"/>
      <c r="H57" s="114"/>
      <c r="I57" s="115"/>
    </row>
    <row r="58" spans="1:9" ht="12.75">
      <c r="A58" s="110" t="s">
        <v>278</v>
      </c>
      <c r="B58" s="111"/>
      <c r="C58" s="111"/>
      <c r="D58" s="112">
        <v>31</v>
      </c>
      <c r="E58" s="109"/>
      <c r="F58" s="110" t="s">
        <v>310</v>
      </c>
      <c r="G58" s="111"/>
      <c r="H58" s="111"/>
      <c r="I58" s="112">
        <v>63</v>
      </c>
    </row>
    <row r="59" spans="1:9" ht="5.25" customHeight="1">
      <c r="A59" s="113"/>
      <c r="B59" s="114"/>
      <c r="C59" s="114"/>
      <c r="D59" s="115"/>
      <c r="E59" s="109"/>
      <c r="F59" s="113"/>
      <c r="G59" s="114"/>
      <c r="H59" s="114"/>
      <c r="I59" s="115"/>
    </row>
    <row r="60" spans="1:9" ht="12.75">
      <c r="A60" s="110" t="s">
        <v>279</v>
      </c>
      <c r="B60" s="111"/>
      <c r="C60" s="111"/>
      <c r="D60" s="112">
        <v>32</v>
      </c>
      <c r="E60" s="109"/>
      <c r="F60" s="110" t="s">
        <v>311</v>
      </c>
      <c r="G60" s="111"/>
      <c r="H60" s="111"/>
      <c r="I60" s="112">
        <v>64</v>
      </c>
    </row>
    <row r="61" spans="1:9" ht="5.25" customHeight="1">
      <c r="A61" s="113"/>
      <c r="B61" s="114"/>
      <c r="C61" s="114"/>
      <c r="D61" s="115"/>
      <c r="E61" s="109"/>
      <c r="F61" s="113"/>
      <c r="G61" s="114"/>
      <c r="H61" s="114"/>
      <c r="I61" s="115"/>
    </row>
    <row r="62" spans="1:9" ht="12.75">
      <c r="A62" s="110" t="s">
        <v>280</v>
      </c>
      <c r="B62" s="111"/>
      <c r="C62" s="111"/>
      <c r="D62" s="112">
        <v>33</v>
      </c>
      <c r="E62" s="109"/>
      <c r="F62" s="110" t="s">
        <v>312</v>
      </c>
      <c r="G62" s="111"/>
      <c r="H62" s="111"/>
      <c r="I62" s="112">
        <v>65</v>
      </c>
    </row>
    <row r="63" spans="1:9" ht="5.25" customHeight="1">
      <c r="A63" s="113"/>
      <c r="B63" s="114"/>
      <c r="C63" s="114"/>
      <c r="D63" s="115"/>
      <c r="E63" s="109"/>
      <c r="F63" s="113"/>
      <c r="G63" s="114"/>
      <c r="H63" s="114"/>
      <c r="I63" s="115"/>
    </row>
    <row r="64" spans="1:9" ht="12.75">
      <c r="A64" s="110" t="s">
        <v>281</v>
      </c>
      <c r="B64" s="111"/>
      <c r="C64" s="111"/>
      <c r="D64" s="112">
        <v>34</v>
      </c>
      <c r="E64" s="109"/>
      <c r="F64" s="110" t="s">
        <v>313</v>
      </c>
      <c r="G64" s="111"/>
      <c r="H64" s="111"/>
      <c r="I64" s="112">
        <v>66</v>
      </c>
    </row>
    <row r="65" spans="1:9" ht="5.25" customHeight="1">
      <c r="A65" s="113"/>
      <c r="B65" s="114"/>
      <c r="C65" s="114"/>
      <c r="D65" s="115"/>
      <c r="E65" s="109"/>
      <c r="F65" s="113"/>
      <c r="G65" s="114"/>
      <c r="H65" s="114"/>
      <c r="I65" s="115"/>
    </row>
    <row r="66" spans="1:9" ht="12.75">
      <c r="A66" s="110" t="s">
        <v>282</v>
      </c>
      <c r="B66" s="111"/>
      <c r="C66" s="111"/>
      <c r="D66" s="112">
        <v>35</v>
      </c>
      <c r="E66" s="109"/>
      <c r="F66" s="110" t="s">
        <v>314</v>
      </c>
      <c r="G66" s="111"/>
      <c r="H66" s="111"/>
      <c r="I66" s="112">
        <v>67</v>
      </c>
    </row>
    <row r="67" spans="1:9" ht="5.25" customHeight="1">
      <c r="A67" s="113"/>
      <c r="B67" s="114"/>
      <c r="C67" s="114"/>
      <c r="D67" s="115"/>
      <c r="E67" s="109"/>
      <c r="F67" s="113"/>
      <c r="G67" s="114"/>
      <c r="H67" s="114"/>
      <c r="I67" s="115"/>
    </row>
    <row r="68" spans="1:9" ht="12.75">
      <c r="A68" s="110" t="s">
        <v>283</v>
      </c>
      <c r="B68" s="111"/>
      <c r="C68" s="111"/>
      <c r="D68" s="112">
        <v>36</v>
      </c>
      <c r="E68" s="109"/>
      <c r="F68" s="110" t="s">
        <v>315</v>
      </c>
      <c r="G68" s="111"/>
      <c r="H68" s="111"/>
      <c r="I68" s="112">
        <v>68</v>
      </c>
    </row>
    <row r="69" spans="1:9" ht="5.25" customHeight="1">
      <c r="A69" s="113"/>
      <c r="B69" s="114"/>
      <c r="C69" s="114"/>
      <c r="D69" s="115"/>
      <c r="E69" s="109"/>
      <c r="F69" s="113"/>
      <c r="G69" s="114"/>
      <c r="H69" s="114"/>
      <c r="I69" s="115"/>
    </row>
    <row r="70" spans="1:9" ht="12.75">
      <c r="A70" s="110" t="s">
        <v>284</v>
      </c>
      <c r="B70" s="111"/>
      <c r="C70" s="111"/>
      <c r="D70" s="112">
        <v>37</v>
      </c>
      <c r="E70" s="109"/>
      <c r="F70" s="110" t="s">
        <v>316</v>
      </c>
      <c r="G70" s="111"/>
      <c r="H70" s="111"/>
      <c r="I70" s="112">
        <v>69</v>
      </c>
    </row>
    <row r="71" spans="1:9" ht="5.25" customHeight="1">
      <c r="A71" s="113"/>
      <c r="B71" s="114"/>
      <c r="C71" s="114"/>
      <c r="D71" s="115"/>
      <c r="E71" s="109"/>
      <c r="F71" s="113"/>
      <c r="G71" s="114"/>
      <c r="H71" s="114"/>
      <c r="I71" s="115"/>
    </row>
    <row r="72" spans="1:9" ht="12.75">
      <c r="A72" s="110" t="s">
        <v>285</v>
      </c>
      <c r="B72" s="111"/>
      <c r="C72" s="111"/>
      <c r="D72" s="112">
        <v>38</v>
      </c>
      <c r="E72" s="109"/>
      <c r="F72" s="110"/>
      <c r="G72" s="111"/>
      <c r="H72" s="111"/>
      <c r="I72" s="112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10" t="s">
        <v>286</v>
      </c>
      <c r="B74" s="111"/>
      <c r="C74" s="111"/>
      <c r="D74" s="112">
        <v>39</v>
      </c>
      <c r="E74" s="100"/>
      <c r="F74" s="110"/>
      <c r="G74" s="111"/>
      <c r="H74" s="111"/>
      <c r="I74" s="112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10" t="s">
        <v>287</v>
      </c>
      <c r="B76" s="111"/>
      <c r="C76" s="111"/>
      <c r="D76" s="112">
        <v>40</v>
      </c>
      <c r="E76" s="100"/>
      <c r="F76" s="110"/>
      <c r="G76" s="111"/>
      <c r="H76" s="111"/>
      <c r="I76" s="112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4" ht="12.75">
      <c r="A78" s="119"/>
      <c r="B78" s="119"/>
      <c r="C78" s="119"/>
      <c r="D78" s="119"/>
    </row>
    <row r="79" spans="1:4" ht="12.75">
      <c r="A79" s="119"/>
      <c r="B79" s="119"/>
      <c r="C79" s="119"/>
      <c r="D79" s="119"/>
    </row>
    <row r="80" spans="1:4" ht="12.75">
      <c r="A80" s="119"/>
      <c r="B80" s="119"/>
      <c r="C80" s="119"/>
      <c r="D80" s="119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7</v>
      </c>
      <c r="E34" s="30">
        <v>7</v>
      </c>
      <c r="F34" s="31"/>
      <c r="G34" s="31"/>
      <c r="H34" s="144">
        <v>0.01</v>
      </c>
      <c r="I34" s="144">
        <v>0.005</v>
      </c>
      <c r="J34" s="144">
        <v>0.005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15</v>
      </c>
      <c r="D37" s="38">
        <v>7</v>
      </c>
      <c r="E37" s="38">
        <v>7</v>
      </c>
      <c r="F37" s="39">
        <v>100</v>
      </c>
      <c r="G37" s="40"/>
      <c r="H37" s="145">
        <v>0.01</v>
      </c>
      <c r="I37" s="146">
        <v>0.005</v>
      </c>
      <c r="J37" s="146">
        <v>0.005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/>
      <c r="E42" s="30"/>
      <c r="F42" s="31"/>
      <c r="G42" s="31"/>
      <c r="H42" s="144">
        <v>0.003</v>
      </c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212</v>
      </c>
      <c r="D43" s="30">
        <v>203</v>
      </c>
      <c r="E43" s="30">
        <v>306</v>
      </c>
      <c r="F43" s="31"/>
      <c r="G43" s="31"/>
      <c r="H43" s="144">
        <v>0.167</v>
      </c>
      <c r="I43" s="144">
        <v>0.214</v>
      </c>
      <c r="J43" s="144">
        <v>0.144</v>
      </c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141</v>
      </c>
      <c r="E44" s="30">
        <v>266</v>
      </c>
      <c r="F44" s="31"/>
      <c r="G44" s="31"/>
      <c r="H44" s="144">
        <v>0.054</v>
      </c>
      <c r="I44" s="144">
        <v>0.042</v>
      </c>
      <c r="J44" s="144">
        <v>0.08</v>
      </c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4">
        <v>0.003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22</v>
      </c>
      <c r="E46" s="30">
        <v>27</v>
      </c>
      <c r="F46" s="31"/>
      <c r="G46" s="31"/>
      <c r="H46" s="144">
        <v>0.002</v>
      </c>
      <c r="I46" s="144">
        <v>0.018</v>
      </c>
      <c r="J46" s="144">
        <v>0.019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44">
        <v>0.001</v>
      </c>
      <c r="I48" s="144">
        <v>0.001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67</v>
      </c>
      <c r="E49" s="30">
        <v>54</v>
      </c>
      <c r="F49" s="31"/>
      <c r="G49" s="31"/>
      <c r="H49" s="144">
        <v>0.027</v>
      </c>
      <c r="I49" s="144">
        <v>0.048</v>
      </c>
      <c r="J49" s="144">
        <v>0.014</v>
      </c>
      <c r="K49" s="32"/>
    </row>
    <row r="50" spans="1:11" s="42" customFormat="1" ht="11.25" customHeight="1">
      <c r="A50" s="43" t="s">
        <v>39</v>
      </c>
      <c r="B50" s="37"/>
      <c r="C50" s="38">
        <v>540</v>
      </c>
      <c r="D50" s="38">
        <v>434</v>
      </c>
      <c r="E50" s="38">
        <v>653</v>
      </c>
      <c r="F50" s="39">
        <v>150.46082949308754</v>
      </c>
      <c r="G50" s="40"/>
      <c r="H50" s="145">
        <v>0.257</v>
      </c>
      <c r="I50" s="146">
        <v>0.323</v>
      </c>
      <c r="J50" s="146">
        <v>0.25699999999999995</v>
      </c>
      <c r="K50" s="41">
        <v>79.56656346749224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/>
      <c r="E52" s="38"/>
      <c r="F52" s="39"/>
      <c r="G52" s="40"/>
      <c r="H52" s="145">
        <v>0.005</v>
      </c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>
        <v>52</v>
      </c>
      <c r="D55" s="30">
        <v>27</v>
      </c>
      <c r="E55" s="30">
        <v>7</v>
      </c>
      <c r="F55" s="31"/>
      <c r="G55" s="31"/>
      <c r="H55" s="144">
        <v>0.048</v>
      </c>
      <c r="I55" s="144">
        <v>0.025</v>
      </c>
      <c r="J55" s="144">
        <v>0.006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/>
      <c r="F56" s="31"/>
      <c r="G56" s="31"/>
      <c r="H56" s="144"/>
      <c r="I56" s="144">
        <v>0.011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>
        <v>5</v>
      </c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198</v>
      </c>
      <c r="D58" s="30">
        <v>273</v>
      </c>
      <c r="E58" s="30">
        <v>131</v>
      </c>
      <c r="F58" s="31"/>
      <c r="G58" s="31"/>
      <c r="H58" s="144">
        <v>0.04</v>
      </c>
      <c r="I58" s="144">
        <v>0.396</v>
      </c>
      <c r="J58" s="144">
        <v>0.046</v>
      </c>
      <c r="K58" s="32"/>
    </row>
    <row r="59" spans="1:11" s="42" customFormat="1" ht="11.25" customHeight="1">
      <c r="A59" s="36" t="s">
        <v>46</v>
      </c>
      <c r="B59" s="37"/>
      <c r="C59" s="38">
        <v>250</v>
      </c>
      <c r="D59" s="38">
        <v>317</v>
      </c>
      <c r="E59" s="38">
        <v>138</v>
      </c>
      <c r="F59" s="39">
        <v>43.53312302839117</v>
      </c>
      <c r="G59" s="40"/>
      <c r="H59" s="145">
        <v>0.088</v>
      </c>
      <c r="I59" s="146">
        <v>0.43200000000000005</v>
      </c>
      <c r="J59" s="146">
        <v>0.052</v>
      </c>
      <c r="K59" s="41">
        <v>12.037037037037036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>
        <v>1</v>
      </c>
      <c r="E61" s="30"/>
      <c r="F61" s="31"/>
      <c r="G61" s="31"/>
      <c r="H61" s="144">
        <v>0.001</v>
      </c>
      <c r="I61" s="144">
        <v>0.001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>
        <v>1</v>
      </c>
      <c r="E64" s="38"/>
      <c r="F64" s="39"/>
      <c r="G64" s="40"/>
      <c r="H64" s="145">
        <v>0.001</v>
      </c>
      <c r="I64" s="146">
        <v>0.001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800</v>
      </c>
      <c r="D68" s="30">
        <v>544</v>
      </c>
      <c r="E68" s="30">
        <v>400</v>
      </c>
      <c r="F68" s="31"/>
      <c r="G68" s="31"/>
      <c r="H68" s="144">
        <v>0.64</v>
      </c>
      <c r="I68" s="144">
        <v>0.408</v>
      </c>
      <c r="J68" s="144">
        <v>0.3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260</v>
      </c>
      <c r="E69" s="30">
        <v>180</v>
      </c>
      <c r="F69" s="31"/>
      <c r="G69" s="31"/>
      <c r="H69" s="144">
        <v>0.206</v>
      </c>
      <c r="I69" s="144">
        <v>0.195</v>
      </c>
      <c r="J69" s="144">
        <v>0.15</v>
      </c>
      <c r="K69" s="32"/>
    </row>
    <row r="70" spans="1:11" s="42" customFormat="1" ht="11.25" customHeight="1">
      <c r="A70" s="36" t="s">
        <v>54</v>
      </c>
      <c r="B70" s="37"/>
      <c r="C70" s="38">
        <v>1050</v>
      </c>
      <c r="D70" s="38">
        <v>804</v>
      </c>
      <c r="E70" s="38">
        <v>580</v>
      </c>
      <c r="F70" s="39">
        <v>72.13930348258707</v>
      </c>
      <c r="G70" s="40"/>
      <c r="H70" s="145">
        <v>0.846</v>
      </c>
      <c r="I70" s="146">
        <v>0.603</v>
      </c>
      <c r="J70" s="146">
        <v>0.44999999999999996</v>
      </c>
      <c r="K70" s="41">
        <v>74.62686567164178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78</v>
      </c>
      <c r="E73" s="30">
        <v>78</v>
      </c>
      <c r="F73" s="31"/>
      <c r="G73" s="31"/>
      <c r="H73" s="144">
        <v>0.103</v>
      </c>
      <c r="I73" s="144">
        <v>0.093</v>
      </c>
      <c r="J73" s="144">
        <v>0.093</v>
      </c>
      <c r="K73" s="32"/>
    </row>
    <row r="74" spans="1:11" s="33" customFormat="1" ht="11.25" customHeight="1">
      <c r="A74" s="35" t="s">
        <v>57</v>
      </c>
      <c r="B74" s="29"/>
      <c r="C74" s="30">
        <v>63</v>
      </c>
      <c r="D74" s="30">
        <v>175</v>
      </c>
      <c r="E74" s="30">
        <v>27</v>
      </c>
      <c r="F74" s="31"/>
      <c r="G74" s="31"/>
      <c r="H74" s="144">
        <v>0.046</v>
      </c>
      <c r="I74" s="144">
        <v>0.21</v>
      </c>
      <c r="J74" s="144">
        <v>0.022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728</v>
      </c>
      <c r="D76" s="30">
        <v>293</v>
      </c>
      <c r="E76" s="30">
        <v>315</v>
      </c>
      <c r="F76" s="31"/>
      <c r="G76" s="31"/>
      <c r="H76" s="144">
        <v>0.874</v>
      </c>
      <c r="I76" s="144">
        <v>0.275</v>
      </c>
      <c r="J76" s="144">
        <v>0.424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6</v>
      </c>
      <c r="E78" s="30"/>
      <c r="F78" s="31"/>
      <c r="G78" s="31"/>
      <c r="H78" s="144">
        <v>0.004</v>
      </c>
      <c r="I78" s="144">
        <v>0.007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774</v>
      </c>
      <c r="D79" s="30">
        <v>773</v>
      </c>
      <c r="E79" s="30">
        <v>328</v>
      </c>
      <c r="F79" s="31"/>
      <c r="G79" s="31"/>
      <c r="H79" s="144">
        <v>0.821</v>
      </c>
      <c r="I79" s="144">
        <v>0.756</v>
      </c>
      <c r="J79" s="144">
        <v>0.197</v>
      </c>
      <c r="K79" s="32"/>
    </row>
    <row r="80" spans="1:11" s="42" customFormat="1" ht="11.25" customHeight="1">
      <c r="A80" s="43" t="s">
        <v>63</v>
      </c>
      <c r="B80" s="37"/>
      <c r="C80" s="38">
        <v>1650</v>
      </c>
      <c r="D80" s="38">
        <v>1325</v>
      </c>
      <c r="E80" s="38">
        <v>748</v>
      </c>
      <c r="F80" s="39">
        <v>56.45283018867924</v>
      </c>
      <c r="G80" s="40"/>
      <c r="H80" s="145">
        <v>1.8479999999999999</v>
      </c>
      <c r="I80" s="146">
        <v>1.3410000000000002</v>
      </c>
      <c r="J80" s="146">
        <v>0.736</v>
      </c>
      <c r="K80" s="41">
        <v>54.88441461595823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>
        <v>89</v>
      </c>
      <c r="D83" s="30">
        <v>96</v>
      </c>
      <c r="E83" s="30">
        <v>96</v>
      </c>
      <c r="F83" s="31"/>
      <c r="G83" s="31"/>
      <c r="H83" s="144">
        <v>0.072</v>
      </c>
      <c r="I83" s="144">
        <v>0.081</v>
      </c>
      <c r="J83" s="144">
        <v>0.078</v>
      </c>
      <c r="K83" s="32"/>
    </row>
    <row r="84" spans="1:11" s="42" customFormat="1" ht="11.25" customHeight="1">
      <c r="A84" s="36" t="s">
        <v>66</v>
      </c>
      <c r="B84" s="37"/>
      <c r="C84" s="38">
        <v>89</v>
      </c>
      <c r="D84" s="38">
        <v>96</v>
      </c>
      <c r="E84" s="38">
        <v>96</v>
      </c>
      <c r="F84" s="39">
        <v>100</v>
      </c>
      <c r="G84" s="40"/>
      <c r="H84" s="145">
        <v>0.072</v>
      </c>
      <c r="I84" s="146">
        <v>0.081</v>
      </c>
      <c r="J84" s="146">
        <v>0.078</v>
      </c>
      <c r="K84" s="41">
        <v>96.29629629629629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3614</v>
      </c>
      <c r="D87" s="53">
        <v>2984</v>
      </c>
      <c r="E87" s="53">
        <v>2222</v>
      </c>
      <c r="F87" s="54">
        <f>IF(D87&gt;0,100*E87/D87,0)</f>
        <v>74.46380697050938</v>
      </c>
      <c r="G87" s="40"/>
      <c r="H87" s="149">
        <v>3.127</v>
      </c>
      <c r="I87" s="150">
        <v>2.786</v>
      </c>
      <c r="J87" s="150">
        <v>1.578</v>
      </c>
      <c r="K87" s="54">
        <f>IF(I87&gt;0,100*J87/I87,0)</f>
        <v>56.64034458004308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/>
      <c r="E26" s="38">
        <v>10</v>
      </c>
      <c r="F26" s="39"/>
      <c r="G26" s="40"/>
      <c r="H26" s="145">
        <v>0.011</v>
      </c>
      <c r="I26" s="146"/>
      <c r="J26" s="146">
        <v>0.01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22</v>
      </c>
      <c r="E28" s="30">
        <v>46</v>
      </c>
      <c r="F28" s="31"/>
      <c r="G28" s="31"/>
      <c r="H28" s="144">
        <v>0.027</v>
      </c>
      <c r="I28" s="144">
        <v>0.026</v>
      </c>
      <c r="J28" s="144">
        <v>0.084</v>
      </c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213</v>
      </c>
      <c r="E29" s="30">
        <v>150</v>
      </c>
      <c r="F29" s="31"/>
      <c r="G29" s="31"/>
      <c r="H29" s="144">
        <v>0.108</v>
      </c>
      <c r="I29" s="144">
        <v>0.328</v>
      </c>
      <c r="J29" s="144">
        <v>0.127</v>
      </c>
      <c r="K29" s="32"/>
    </row>
    <row r="30" spans="1:11" s="33" customFormat="1" ht="11.25" customHeight="1">
      <c r="A30" s="35" t="s">
        <v>22</v>
      </c>
      <c r="B30" s="29"/>
      <c r="C30" s="30">
        <v>388</v>
      </c>
      <c r="D30" s="30">
        <v>413</v>
      </c>
      <c r="E30" s="30">
        <v>729</v>
      </c>
      <c r="F30" s="31"/>
      <c r="G30" s="31"/>
      <c r="H30" s="144">
        <v>0.759</v>
      </c>
      <c r="I30" s="144">
        <v>0.807</v>
      </c>
      <c r="J30" s="144">
        <v>1.425</v>
      </c>
      <c r="K30" s="32"/>
    </row>
    <row r="31" spans="1:11" s="42" customFormat="1" ht="11.25" customHeight="1">
      <c r="A31" s="43" t="s">
        <v>23</v>
      </c>
      <c r="B31" s="37"/>
      <c r="C31" s="38">
        <v>630</v>
      </c>
      <c r="D31" s="38">
        <v>648</v>
      </c>
      <c r="E31" s="38">
        <v>925</v>
      </c>
      <c r="F31" s="39">
        <v>142.7469135802469</v>
      </c>
      <c r="G31" s="40"/>
      <c r="H31" s="145">
        <v>0.894</v>
      </c>
      <c r="I31" s="146">
        <v>1.161</v>
      </c>
      <c r="J31" s="146">
        <v>1.6360000000000001</v>
      </c>
      <c r="K31" s="41">
        <v>140.91300602928513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142</v>
      </c>
      <c r="D33" s="30">
        <v>103</v>
      </c>
      <c r="E33" s="30">
        <v>60</v>
      </c>
      <c r="F33" s="31"/>
      <c r="G33" s="31"/>
      <c r="H33" s="144">
        <v>0.109</v>
      </c>
      <c r="I33" s="144">
        <v>0.1</v>
      </c>
      <c r="J33" s="144">
        <v>0.04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57</v>
      </c>
      <c r="E35" s="30">
        <v>40</v>
      </c>
      <c r="F35" s="31"/>
      <c r="G35" s="31"/>
      <c r="H35" s="144">
        <v>0.023</v>
      </c>
      <c r="I35" s="144">
        <v>0.048</v>
      </c>
      <c r="J35" s="144">
        <v>0.035</v>
      </c>
      <c r="K35" s="32"/>
    </row>
    <row r="36" spans="1:11" s="33" customFormat="1" ht="11.25" customHeight="1">
      <c r="A36" s="35" t="s">
        <v>27</v>
      </c>
      <c r="B36" s="29"/>
      <c r="C36" s="30">
        <v>29</v>
      </c>
      <c r="D36" s="30">
        <v>48</v>
      </c>
      <c r="E36" s="30">
        <v>48</v>
      </c>
      <c r="F36" s="31"/>
      <c r="G36" s="31"/>
      <c r="H36" s="144">
        <v>0.025</v>
      </c>
      <c r="I36" s="144">
        <v>0.047</v>
      </c>
      <c r="J36" s="144">
        <v>0.047</v>
      </c>
      <c r="K36" s="32"/>
    </row>
    <row r="37" spans="1:11" s="42" customFormat="1" ht="11.25" customHeight="1">
      <c r="A37" s="36" t="s">
        <v>28</v>
      </c>
      <c r="B37" s="37"/>
      <c r="C37" s="38">
        <v>195</v>
      </c>
      <c r="D37" s="38">
        <v>208</v>
      </c>
      <c r="E37" s="38">
        <v>148</v>
      </c>
      <c r="F37" s="39">
        <v>71.15384615384616</v>
      </c>
      <c r="G37" s="40"/>
      <c r="H37" s="145">
        <v>0.157</v>
      </c>
      <c r="I37" s="146">
        <v>0.195</v>
      </c>
      <c r="J37" s="146">
        <v>0.12200000000000001</v>
      </c>
      <c r="K37" s="41">
        <v>62.56410256410257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69</v>
      </c>
      <c r="D41" s="30">
        <v>75</v>
      </c>
      <c r="E41" s="30">
        <v>126</v>
      </c>
      <c r="F41" s="31"/>
      <c r="G41" s="31"/>
      <c r="H41" s="144">
        <v>0.035</v>
      </c>
      <c r="I41" s="144">
        <v>0.109</v>
      </c>
      <c r="J41" s="144">
        <v>0.014</v>
      </c>
      <c r="K41" s="32"/>
    </row>
    <row r="42" spans="1:11" s="33" customFormat="1" ht="11.25" customHeight="1">
      <c r="A42" s="35" t="s">
        <v>31</v>
      </c>
      <c r="B42" s="29"/>
      <c r="C42" s="30">
        <v>3003</v>
      </c>
      <c r="D42" s="30">
        <v>2556</v>
      </c>
      <c r="E42" s="30">
        <v>1884</v>
      </c>
      <c r="F42" s="31"/>
      <c r="G42" s="31"/>
      <c r="H42" s="144">
        <v>1.505</v>
      </c>
      <c r="I42" s="144">
        <v>3.578</v>
      </c>
      <c r="J42" s="144">
        <v>0.962</v>
      </c>
      <c r="K42" s="32"/>
    </row>
    <row r="43" spans="1:11" s="33" customFormat="1" ht="11.25" customHeight="1">
      <c r="A43" s="35" t="s">
        <v>32</v>
      </c>
      <c r="B43" s="29"/>
      <c r="C43" s="30"/>
      <c r="D43" s="30">
        <v>4</v>
      </c>
      <c r="E43" s="30">
        <v>1</v>
      </c>
      <c r="F43" s="31"/>
      <c r="G43" s="31"/>
      <c r="H43" s="144"/>
      <c r="I43" s="144">
        <v>0.003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333</v>
      </c>
      <c r="D44" s="30">
        <v>265</v>
      </c>
      <c r="E44" s="30">
        <v>159</v>
      </c>
      <c r="F44" s="31"/>
      <c r="G44" s="31"/>
      <c r="H44" s="144">
        <v>0.113</v>
      </c>
      <c r="I44" s="144">
        <v>0.355</v>
      </c>
      <c r="J44" s="144">
        <v>0.08</v>
      </c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10</v>
      </c>
      <c r="E45" s="30">
        <v>25</v>
      </c>
      <c r="F45" s="31"/>
      <c r="G45" s="31"/>
      <c r="H45" s="144">
        <v>0.012</v>
      </c>
      <c r="I45" s="144">
        <v>0.007</v>
      </c>
      <c r="J45" s="144">
        <v>0.015</v>
      </c>
      <c r="K45" s="32"/>
    </row>
    <row r="46" spans="1:11" s="33" customFormat="1" ht="11.25" customHeight="1">
      <c r="A46" s="35" t="s">
        <v>35</v>
      </c>
      <c r="B46" s="29"/>
      <c r="C46" s="30">
        <v>384</v>
      </c>
      <c r="D46" s="30">
        <v>339</v>
      </c>
      <c r="E46" s="30">
        <v>127</v>
      </c>
      <c r="F46" s="31"/>
      <c r="G46" s="31"/>
      <c r="H46" s="144">
        <v>0.115</v>
      </c>
      <c r="I46" s="144">
        <v>0.271</v>
      </c>
      <c r="J46" s="144">
        <v>0.089</v>
      </c>
      <c r="K46" s="32"/>
    </row>
    <row r="47" spans="1:11" s="33" customFormat="1" ht="11.25" customHeight="1">
      <c r="A47" s="35" t="s">
        <v>36</v>
      </c>
      <c r="B47" s="29"/>
      <c r="C47" s="30">
        <v>3292</v>
      </c>
      <c r="D47" s="30">
        <v>3733</v>
      </c>
      <c r="E47" s="30">
        <v>3642</v>
      </c>
      <c r="F47" s="31"/>
      <c r="G47" s="31"/>
      <c r="H47" s="144">
        <v>2.312</v>
      </c>
      <c r="I47" s="144">
        <v>5.257</v>
      </c>
      <c r="J47" s="144">
        <v>2.929</v>
      </c>
      <c r="K47" s="32"/>
    </row>
    <row r="48" spans="1:11" s="33" customFormat="1" ht="11.25" customHeight="1">
      <c r="A48" s="35" t="s">
        <v>37</v>
      </c>
      <c r="B48" s="29"/>
      <c r="C48" s="30">
        <v>3788</v>
      </c>
      <c r="D48" s="30">
        <v>3445</v>
      </c>
      <c r="E48" s="30">
        <v>2353</v>
      </c>
      <c r="F48" s="31"/>
      <c r="G48" s="31"/>
      <c r="H48" s="144">
        <v>2.418</v>
      </c>
      <c r="I48" s="144">
        <v>3.101</v>
      </c>
      <c r="J48" s="144">
        <v>0.941</v>
      </c>
      <c r="K48" s="32"/>
    </row>
    <row r="49" spans="1:11" s="33" customFormat="1" ht="11.25" customHeight="1">
      <c r="A49" s="35" t="s">
        <v>38</v>
      </c>
      <c r="B49" s="29"/>
      <c r="C49" s="30">
        <v>417</v>
      </c>
      <c r="D49" s="30">
        <v>358</v>
      </c>
      <c r="E49" s="30">
        <v>70</v>
      </c>
      <c r="F49" s="31"/>
      <c r="G49" s="31"/>
      <c r="H49" s="144">
        <v>0.047</v>
      </c>
      <c r="I49" s="144">
        <v>0.361</v>
      </c>
      <c r="J49" s="144">
        <v>0.014</v>
      </c>
      <c r="K49" s="32"/>
    </row>
    <row r="50" spans="1:11" s="42" customFormat="1" ht="11.25" customHeight="1">
      <c r="A50" s="43" t="s">
        <v>39</v>
      </c>
      <c r="B50" s="37"/>
      <c r="C50" s="38">
        <v>11306</v>
      </c>
      <c r="D50" s="38">
        <v>10785</v>
      </c>
      <c r="E50" s="38">
        <v>8387</v>
      </c>
      <c r="F50" s="39">
        <v>77.76541492814094</v>
      </c>
      <c r="G50" s="40"/>
      <c r="H50" s="145">
        <v>6.5569999999999995</v>
      </c>
      <c r="I50" s="146">
        <v>13.041999999999998</v>
      </c>
      <c r="J50" s="146">
        <v>5.044</v>
      </c>
      <c r="K50" s="41">
        <v>38.67504983898176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1098</v>
      </c>
      <c r="D52" s="38">
        <v>1263</v>
      </c>
      <c r="E52" s="38">
        <v>1263</v>
      </c>
      <c r="F52" s="39">
        <v>100</v>
      </c>
      <c r="G52" s="40"/>
      <c r="H52" s="145">
        <v>0.344</v>
      </c>
      <c r="I52" s="146">
        <v>1.428</v>
      </c>
      <c r="J52" s="146">
        <v>1.428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10815</v>
      </c>
      <c r="D54" s="30">
        <v>8837</v>
      </c>
      <c r="E54" s="30">
        <v>7412</v>
      </c>
      <c r="F54" s="31"/>
      <c r="G54" s="31"/>
      <c r="H54" s="144">
        <v>8.967</v>
      </c>
      <c r="I54" s="144">
        <v>9.155</v>
      </c>
      <c r="J54" s="144">
        <v>5.883</v>
      </c>
      <c r="K54" s="32"/>
    </row>
    <row r="55" spans="1:11" s="33" customFormat="1" ht="11.25" customHeight="1">
      <c r="A55" s="35" t="s">
        <v>42</v>
      </c>
      <c r="B55" s="29"/>
      <c r="C55" s="30">
        <v>3700</v>
      </c>
      <c r="D55" s="30">
        <v>3181</v>
      </c>
      <c r="E55" s="30">
        <v>3395</v>
      </c>
      <c r="F55" s="31"/>
      <c r="G55" s="31"/>
      <c r="H55" s="144">
        <v>3.702</v>
      </c>
      <c r="I55" s="144">
        <v>3.503</v>
      </c>
      <c r="J55" s="144">
        <v>3.55</v>
      </c>
      <c r="K55" s="32"/>
    </row>
    <row r="56" spans="1:11" s="33" customFormat="1" ht="11.25" customHeight="1">
      <c r="A56" s="35" t="s">
        <v>43</v>
      </c>
      <c r="B56" s="29"/>
      <c r="C56" s="30">
        <v>22467</v>
      </c>
      <c r="D56" s="30">
        <v>15752</v>
      </c>
      <c r="E56" s="30">
        <v>10791</v>
      </c>
      <c r="F56" s="31"/>
      <c r="G56" s="31"/>
      <c r="H56" s="144">
        <v>25.648</v>
      </c>
      <c r="I56" s="144">
        <v>15.734</v>
      </c>
      <c r="J56" s="144">
        <v>9.47</v>
      </c>
      <c r="K56" s="32"/>
    </row>
    <row r="57" spans="1:11" s="33" customFormat="1" ht="11.25" customHeight="1">
      <c r="A57" s="35" t="s">
        <v>44</v>
      </c>
      <c r="B57" s="29"/>
      <c r="C57" s="30">
        <v>6803</v>
      </c>
      <c r="D57" s="30">
        <v>6328</v>
      </c>
      <c r="E57" s="30">
        <v>4574</v>
      </c>
      <c r="F57" s="31"/>
      <c r="G57" s="31"/>
      <c r="H57" s="144">
        <v>5.448</v>
      </c>
      <c r="I57" s="144">
        <v>8.89</v>
      </c>
      <c r="J57" s="144">
        <v>2.761</v>
      </c>
      <c r="K57" s="32"/>
    </row>
    <row r="58" spans="1:11" s="33" customFormat="1" ht="11.25" customHeight="1">
      <c r="A58" s="35" t="s">
        <v>45</v>
      </c>
      <c r="B58" s="29"/>
      <c r="C58" s="30">
        <v>7282</v>
      </c>
      <c r="D58" s="30">
        <v>6060</v>
      </c>
      <c r="E58" s="30">
        <v>5239</v>
      </c>
      <c r="F58" s="31"/>
      <c r="G58" s="31"/>
      <c r="H58" s="144">
        <v>2.283</v>
      </c>
      <c r="I58" s="144">
        <v>8.6</v>
      </c>
      <c r="J58" s="144">
        <v>1.607</v>
      </c>
      <c r="K58" s="32"/>
    </row>
    <row r="59" spans="1:11" s="42" customFormat="1" ht="11.25" customHeight="1">
      <c r="A59" s="36" t="s">
        <v>46</v>
      </c>
      <c r="B59" s="37"/>
      <c r="C59" s="38">
        <v>51067</v>
      </c>
      <c r="D59" s="38">
        <v>40158</v>
      </c>
      <c r="E59" s="38">
        <v>31411</v>
      </c>
      <c r="F59" s="39">
        <v>78.21853677972011</v>
      </c>
      <c r="G59" s="40"/>
      <c r="H59" s="145">
        <v>46.048</v>
      </c>
      <c r="I59" s="146">
        <v>45.882</v>
      </c>
      <c r="J59" s="146">
        <v>23.270999999999997</v>
      </c>
      <c r="K59" s="41">
        <v>50.71923630181771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88</v>
      </c>
      <c r="D61" s="30">
        <v>80</v>
      </c>
      <c r="E61" s="30">
        <v>82</v>
      </c>
      <c r="F61" s="31"/>
      <c r="G61" s="31"/>
      <c r="H61" s="144">
        <v>0.055</v>
      </c>
      <c r="I61" s="144">
        <v>0.043</v>
      </c>
      <c r="J61" s="144">
        <v>0.049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>
        <v>290</v>
      </c>
      <c r="D63" s="30">
        <v>302</v>
      </c>
      <c r="E63" s="30">
        <v>306</v>
      </c>
      <c r="F63" s="31"/>
      <c r="G63" s="31"/>
      <c r="H63" s="144">
        <v>0.179</v>
      </c>
      <c r="I63" s="144">
        <v>0.243</v>
      </c>
      <c r="J63" s="144">
        <v>0.293</v>
      </c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382</v>
      </c>
      <c r="E64" s="38">
        <v>388</v>
      </c>
      <c r="F64" s="39">
        <f>IF(D64&gt;0,100*E64/D64,0)</f>
        <v>101.57068062827226</v>
      </c>
      <c r="G64" s="40"/>
      <c r="H64" s="145">
        <v>0.23399999999999999</v>
      </c>
      <c r="I64" s="146">
        <v>0.286</v>
      </c>
      <c r="J64" s="146">
        <v>0.34199999999999997</v>
      </c>
      <c r="K64" s="41">
        <f>IF(I64&gt;0,100*J64/I64,0)</f>
        <v>119.58041958041957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47</v>
      </c>
      <c r="D66" s="38">
        <v>88</v>
      </c>
      <c r="E66" s="38">
        <v>84</v>
      </c>
      <c r="F66" s="39">
        <v>95.45454545454545</v>
      </c>
      <c r="G66" s="40"/>
      <c r="H66" s="145">
        <v>0.029</v>
      </c>
      <c r="I66" s="146">
        <v>0.095</v>
      </c>
      <c r="J66" s="146">
        <v>0.055</v>
      </c>
      <c r="K66" s="41">
        <v>57.89473684210526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>
        <v>13</v>
      </c>
      <c r="E68" s="30"/>
      <c r="F68" s="31"/>
      <c r="G68" s="31"/>
      <c r="H68" s="144"/>
      <c r="I68" s="144">
        <v>0.009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>
        <v>13</v>
      </c>
      <c r="E70" s="38"/>
      <c r="F70" s="39"/>
      <c r="G70" s="40"/>
      <c r="H70" s="145"/>
      <c r="I70" s="146">
        <v>0.009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165</v>
      </c>
      <c r="D72" s="30">
        <v>117</v>
      </c>
      <c r="E72" s="30">
        <v>103</v>
      </c>
      <c r="F72" s="31"/>
      <c r="G72" s="31"/>
      <c r="H72" s="144">
        <v>0.119</v>
      </c>
      <c r="I72" s="144">
        <v>0.106</v>
      </c>
      <c r="J72" s="144">
        <v>0.108</v>
      </c>
      <c r="K72" s="32"/>
    </row>
    <row r="73" spans="1:11" s="33" customFormat="1" ht="11.25" customHeight="1">
      <c r="A73" s="35" t="s">
        <v>56</v>
      </c>
      <c r="B73" s="29"/>
      <c r="C73" s="30">
        <v>42</v>
      </c>
      <c r="D73" s="30">
        <v>109</v>
      </c>
      <c r="E73" s="30">
        <v>35</v>
      </c>
      <c r="F73" s="31"/>
      <c r="G73" s="31"/>
      <c r="H73" s="144">
        <v>0.042</v>
      </c>
      <c r="I73" s="144">
        <v>0.109</v>
      </c>
      <c r="J73" s="144">
        <v>0.035</v>
      </c>
      <c r="K73" s="32"/>
    </row>
    <row r="74" spans="1:11" s="33" customFormat="1" ht="11.25" customHeight="1">
      <c r="A74" s="35" t="s">
        <v>57</v>
      </c>
      <c r="B74" s="29"/>
      <c r="C74" s="30">
        <v>30</v>
      </c>
      <c r="D74" s="30">
        <v>36</v>
      </c>
      <c r="E74" s="30">
        <v>3</v>
      </c>
      <c r="F74" s="31"/>
      <c r="G74" s="31"/>
      <c r="H74" s="144">
        <v>0.021</v>
      </c>
      <c r="I74" s="144">
        <v>0.043</v>
      </c>
      <c r="J74" s="144">
        <v>0.003</v>
      </c>
      <c r="K74" s="32"/>
    </row>
    <row r="75" spans="1:11" s="33" customFormat="1" ht="11.25" customHeight="1">
      <c r="A75" s="35" t="s">
        <v>58</v>
      </c>
      <c r="B75" s="29"/>
      <c r="C75" s="30">
        <v>432</v>
      </c>
      <c r="D75" s="30">
        <v>860</v>
      </c>
      <c r="E75" s="30">
        <v>860</v>
      </c>
      <c r="F75" s="31"/>
      <c r="G75" s="31"/>
      <c r="H75" s="144">
        <v>0.151</v>
      </c>
      <c r="I75" s="144">
        <v>0.508</v>
      </c>
      <c r="J75" s="144">
        <v>0.507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>
        <v>87</v>
      </c>
      <c r="E77" s="30">
        <v>161</v>
      </c>
      <c r="F77" s="31"/>
      <c r="G77" s="31"/>
      <c r="H77" s="144">
        <v>0.012</v>
      </c>
      <c r="I77" s="144">
        <v>0.039</v>
      </c>
      <c r="J77" s="144">
        <v>0.082</v>
      </c>
      <c r="K77" s="32"/>
    </row>
    <row r="78" spans="1:11" s="33" customFormat="1" ht="11.25" customHeight="1">
      <c r="A78" s="35" t="s">
        <v>61</v>
      </c>
      <c r="B78" s="29"/>
      <c r="C78" s="30">
        <v>205</v>
      </c>
      <c r="D78" s="30">
        <v>106</v>
      </c>
      <c r="E78" s="30">
        <v>24</v>
      </c>
      <c r="F78" s="31"/>
      <c r="G78" s="31"/>
      <c r="H78" s="144">
        <v>0.224</v>
      </c>
      <c r="I78" s="144">
        <v>0.13</v>
      </c>
      <c r="J78" s="144">
        <v>0.029</v>
      </c>
      <c r="K78" s="32"/>
    </row>
    <row r="79" spans="1:11" s="33" customFormat="1" ht="11.25" customHeight="1">
      <c r="A79" s="35" t="s">
        <v>62</v>
      </c>
      <c r="B79" s="29"/>
      <c r="C79" s="30">
        <v>23</v>
      </c>
      <c r="D79" s="30">
        <v>25</v>
      </c>
      <c r="E79" s="30"/>
      <c r="F79" s="31"/>
      <c r="G79" s="31"/>
      <c r="H79" s="144">
        <v>0.026</v>
      </c>
      <c r="I79" s="144">
        <v>0.022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924</v>
      </c>
      <c r="D80" s="38">
        <v>1340</v>
      </c>
      <c r="E80" s="38">
        <v>1186</v>
      </c>
      <c r="F80" s="39">
        <v>88.50746268656717</v>
      </c>
      <c r="G80" s="40"/>
      <c r="H80" s="145">
        <v>0.595</v>
      </c>
      <c r="I80" s="146">
        <v>0.9570000000000001</v>
      </c>
      <c r="J80" s="146">
        <v>0.764</v>
      </c>
      <c r="K80" s="41">
        <v>79.83281086729363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65659</v>
      </c>
      <c r="D87" s="53">
        <v>54885</v>
      </c>
      <c r="E87" s="53">
        <v>43802</v>
      </c>
      <c r="F87" s="54">
        <f>IF(D87&gt;0,100*E87/D87,0)</f>
        <v>79.80686890771614</v>
      </c>
      <c r="G87" s="40"/>
      <c r="H87" s="149">
        <v>54.86900000000001</v>
      </c>
      <c r="I87" s="150">
        <v>63.055</v>
      </c>
      <c r="J87" s="150">
        <v>32.672</v>
      </c>
      <c r="K87" s="54">
        <f>IF(I87&gt;0,100*J87/I87,0)</f>
        <v>51.81508207120768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4110</v>
      </c>
      <c r="E9" s="30">
        <v>4151</v>
      </c>
      <c r="F9" s="31"/>
      <c r="G9" s="31"/>
      <c r="H9" s="144">
        <v>72.871</v>
      </c>
      <c r="I9" s="144">
        <v>64.059</v>
      </c>
      <c r="J9" s="144">
        <v>95.473</v>
      </c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2981</v>
      </c>
      <c r="E10" s="30">
        <v>3507</v>
      </c>
      <c r="F10" s="31"/>
      <c r="G10" s="31"/>
      <c r="H10" s="144">
        <v>49.358</v>
      </c>
      <c r="I10" s="144">
        <v>44.775</v>
      </c>
      <c r="J10" s="144">
        <v>52.675</v>
      </c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5469</v>
      </c>
      <c r="E11" s="30">
        <v>5900</v>
      </c>
      <c r="F11" s="31"/>
      <c r="G11" s="31"/>
      <c r="H11" s="144">
        <v>178.609</v>
      </c>
      <c r="I11" s="144">
        <v>133.944</v>
      </c>
      <c r="J11" s="144">
        <v>147.5</v>
      </c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1959</v>
      </c>
      <c r="E12" s="30">
        <v>1979</v>
      </c>
      <c r="F12" s="31"/>
      <c r="G12" s="31"/>
      <c r="H12" s="144">
        <v>39.04</v>
      </c>
      <c r="I12" s="144">
        <v>35.321</v>
      </c>
      <c r="J12" s="144">
        <v>35.982</v>
      </c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14519</v>
      </c>
      <c r="E13" s="38">
        <v>15537</v>
      </c>
      <c r="F13" s="39">
        <v>107.0115021695709</v>
      </c>
      <c r="G13" s="40"/>
      <c r="H13" s="145">
        <v>339.878</v>
      </c>
      <c r="I13" s="146">
        <v>278.099</v>
      </c>
      <c r="J13" s="146">
        <v>331.63</v>
      </c>
      <c r="K13" s="41">
        <v>119.24890057137927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402</v>
      </c>
      <c r="E15" s="38">
        <v>402</v>
      </c>
      <c r="F15" s="39">
        <v>100</v>
      </c>
      <c r="G15" s="40"/>
      <c r="H15" s="145">
        <v>10.26</v>
      </c>
      <c r="I15" s="146">
        <v>6.894</v>
      </c>
      <c r="J15" s="146">
        <v>7.035</v>
      </c>
      <c r="K15" s="41">
        <v>102.04525674499564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357</v>
      </c>
      <c r="E19" s="30">
        <v>323</v>
      </c>
      <c r="F19" s="31"/>
      <c r="G19" s="31"/>
      <c r="H19" s="144">
        <v>21.428</v>
      </c>
      <c r="I19" s="144">
        <v>16.718</v>
      </c>
      <c r="J19" s="144">
        <v>15.181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4">
        <v>3.22</v>
      </c>
      <c r="I20" s="144">
        <v>3.15</v>
      </c>
      <c r="J20" s="144">
        <v>3.22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4">
        <v>3</v>
      </c>
      <c r="I21" s="144">
        <v>3.06</v>
      </c>
      <c r="J21" s="144">
        <v>3.24</v>
      </c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617</v>
      </c>
      <c r="E22" s="38">
        <v>583</v>
      </c>
      <c r="F22" s="39">
        <v>94.48946515397083</v>
      </c>
      <c r="G22" s="40"/>
      <c r="H22" s="145">
        <v>27.648</v>
      </c>
      <c r="I22" s="146">
        <v>22.927999999999997</v>
      </c>
      <c r="J22" s="146">
        <v>21.641</v>
      </c>
      <c r="K22" s="41">
        <v>94.38677599441732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202</v>
      </c>
      <c r="F24" s="39">
        <v>109.78260869565217</v>
      </c>
      <c r="G24" s="40"/>
      <c r="H24" s="145">
        <v>9.045</v>
      </c>
      <c r="I24" s="146">
        <v>6.66</v>
      </c>
      <c r="J24" s="146">
        <v>7.21</v>
      </c>
      <c r="K24" s="41">
        <v>108.25825825825825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691</v>
      </c>
      <c r="E26" s="38">
        <v>650</v>
      </c>
      <c r="F26" s="39">
        <v>94.06657018813314</v>
      </c>
      <c r="G26" s="40"/>
      <c r="H26" s="145">
        <v>32.881</v>
      </c>
      <c r="I26" s="146">
        <v>24.102</v>
      </c>
      <c r="J26" s="146">
        <v>29</v>
      </c>
      <c r="K26" s="41">
        <v>120.32196498215916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58</v>
      </c>
      <c r="F28" s="31"/>
      <c r="G28" s="31"/>
      <c r="H28" s="144"/>
      <c r="I28" s="144">
        <v>1.092</v>
      </c>
      <c r="J28" s="144">
        <v>1.767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>
        <v>3</v>
      </c>
      <c r="F29" s="31"/>
      <c r="G29" s="31"/>
      <c r="H29" s="144">
        <v>0.15</v>
      </c>
      <c r="I29" s="144">
        <v>0.084</v>
      </c>
      <c r="J29" s="144">
        <v>0.09</v>
      </c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181</v>
      </c>
      <c r="E30" s="30">
        <v>195</v>
      </c>
      <c r="F30" s="31"/>
      <c r="G30" s="31"/>
      <c r="H30" s="144">
        <v>6.611</v>
      </c>
      <c r="I30" s="144">
        <v>6.31</v>
      </c>
      <c r="J30" s="144">
        <v>6.825</v>
      </c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223</v>
      </c>
      <c r="E31" s="38">
        <v>256</v>
      </c>
      <c r="F31" s="39">
        <v>114.79820627802691</v>
      </c>
      <c r="G31" s="40"/>
      <c r="H31" s="145">
        <v>6.761</v>
      </c>
      <c r="I31" s="146">
        <v>7.486</v>
      </c>
      <c r="J31" s="146">
        <v>8.682</v>
      </c>
      <c r="K31" s="41">
        <v>115.97648944696768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155</v>
      </c>
      <c r="E33" s="30">
        <v>150</v>
      </c>
      <c r="F33" s="31"/>
      <c r="G33" s="31"/>
      <c r="H33" s="144">
        <v>3.287</v>
      </c>
      <c r="I33" s="144">
        <v>3.522</v>
      </c>
      <c r="J33" s="144">
        <v>3.4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170</v>
      </c>
      <c r="E34" s="30">
        <v>170</v>
      </c>
      <c r="F34" s="31"/>
      <c r="G34" s="31"/>
      <c r="H34" s="144">
        <v>4.766</v>
      </c>
      <c r="I34" s="144">
        <v>4.354</v>
      </c>
      <c r="J34" s="144">
        <v>4.35</v>
      </c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229</v>
      </c>
      <c r="E35" s="30">
        <v>240</v>
      </c>
      <c r="F35" s="31"/>
      <c r="G35" s="31"/>
      <c r="H35" s="144">
        <v>5.115</v>
      </c>
      <c r="I35" s="144">
        <v>4.858</v>
      </c>
      <c r="J35" s="144">
        <v>4.5</v>
      </c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85</v>
      </c>
      <c r="E36" s="30">
        <v>85</v>
      </c>
      <c r="F36" s="31"/>
      <c r="G36" s="31"/>
      <c r="H36" s="144">
        <v>2.881</v>
      </c>
      <c r="I36" s="144">
        <v>2.291</v>
      </c>
      <c r="J36" s="144">
        <v>2.291</v>
      </c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639</v>
      </c>
      <c r="E37" s="38">
        <v>645</v>
      </c>
      <c r="F37" s="39">
        <v>100.93896713615024</v>
      </c>
      <c r="G37" s="40"/>
      <c r="H37" s="145">
        <v>16.049</v>
      </c>
      <c r="I37" s="146">
        <v>15.024999999999999</v>
      </c>
      <c r="J37" s="146">
        <v>14.541</v>
      </c>
      <c r="K37" s="41">
        <v>96.77870216306158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293</v>
      </c>
      <c r="F41" s="31"/>
      <c r="G41" s="31"/>
      <c r="H41" s="144">
        <v>17.1</v>
      </c>
      <c r="I41" s="144">
        <v>15.36</v>
      </c>
      <c r="J41" s="144">
        <v>12.746</v>
      </c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735</v>
      </c>
      <c r="F42" s="31"/>
      <c r="G42" s="31"/>
      <c r="H42" s="144">
        <v>29.412</v>
      </c>
      <c r="I42" s="144">
        <v>30.608</v>
      </c>
      <c r="J42" s="144">
        <v>29.4</v>
      </c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35</v>
      </c>
      <c r="F43" s="31"/>
      <c r="G43" s="31"/>
      <c r="H43" s="144">
        <v>1.8</v>
      </c>
      <c r="I43" s="144">
        <v>0.8</v>
      </c>
      <c r="J43" s="144">
        <v>1.12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2037</v>
      </c>
      <c r="E45" s="30">
        <v>1600</v>
      </c>
      <c r="F45" s="31"/>
      <c r="G45" s="31"/>
      <c r="H45" s="144">
        <v>100.8</v>
      </c>
      <c r="I45" s="144">
        <v>81.48</v>
      </c>
      <c r="J45" s="144">
        <v>76.8</v>
      </c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4">
        <v>13.93</v>
      </c>
      <c r="I46" s="144">
        <v>18</v>
      </c>
      <c r="J46" s="144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2596</v>
      </c>
      <c r="E48" s="30">
        <v>2547</v>
      </c>
      <c r="F48" s="31"/>
      <c r="G48" s="31"/>
      <c r="H48" s="144">
        <v>132.54</v>
      </c>
      <c r="I48" s="144">
        <v>103.84</v>
      </c>
      <c r="J48" s="144">
        <v>101.88</v>
      </c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380</v>
      </c>
      <c r="E49" s="30">
        <v>384</v>
      </c>
      <c r="F49" s="31"/>
      <c r="G49" s="31"/>
      <c r="H49" s="144">
        <v>20.025</v>
      </c>
      <c r="I49" s="144">
        <v>15.96</v>
      </c>
      <c r="J49" s="144">
        <v>18.432</v>
      </c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6589</v>
      </c>
      <c r="E50" s="38">
        <v>5994</v>
      </c>
      <c r="F50" s="39">
        <v>90.9697981484292</v>
      </c>
      <c r="G50" s="40"/>
      <c r="H50" s="145">
        <v>315.60699999999997</v>
      </c>
      <c r="I50" s="146">
        <v>266.048</v>
      </c>
      <c r="J50" s="146">
        <v>258.378</v>
      </c>
      <c r="K50" s="41">
        <v>97.11706158287225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186</v>
      </c>
      <c r="E52" s="38">
        <v>186</v>
      </c>
      <c r="F52" s="39">
        <v>100</v>
      </c>
      <c r="G52" s="40"/>
      <c r="H52" s="145">
        <v>2.743</v>
      </c>
      <c r="I52" s="146">
        <v>7.515</v>
      </c>
      <c r="J52" s="146">
        <v>7.515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4">
        <v>37.2</v>
      </c>
      <c r="I54" s="144">
        <v>35.75</v>
      </c>
      <c r="J54" s="144">
        <v>32</v>
      </c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4">
        <v>4.08</v>
      </c>
      <c r="I55" s="144">
        <v>3.45</v>
      </c>
      <c r="J55" s="144">
        <v>3.6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</v>
      </c>
      <c r="E56" s="30">
        <v>98</v>
      </c>
      <c r="F56" s="31"/>
      <c r="G56" s="31"/>
      <c r="H56" s="144">
        <v>1.248</v>
      </c>
      <c r="I56" s="144">
        <v>1.083</v>
      </c>
      <c r="J56" s="144">
        <v>1.004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38</v>
      </c>
      <c r="E57" s="30">
        <v>58</v>
      </c>
      <c r="F57" s="31"/>
      <c r="G57" s="31"/>
      <c r="H57" s="144">
        <v>1.254</v>
      </c>
      <c r="I57" s="144">
        <v>0.831</v>
      </c>
      <c r="J57" s="144">
        <v>1.392</v>
      </c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138</v>
      </c>
      <c r="F58" s="31"/>
      <c r="G58" s="31"/>
      <c r="H58" s="144">
        <v>4.11</v>
      </c>
      <c r="I58" s="144">
        <v>7.917</v>
      </c>
      <c r="J58" s="144">
        <v>5.037</v>
      </c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1535</v>
      </c>
      <c r="E59" s="38">
        <v>1414</v>
      </c>
      <c r="F59" s="39">
        <v>92.1172638436482</v>
      </c>
      <c r="G59" s="40"/>
      <c r="H59" s="145">
        <v>47.891999999999996</v>
      </c>
      <c r="I59" s="146">
        <v>49.031000000000006</v>
      </c>
      <c r="J59" s="146">
        <v>43.033</v>
      </c>
      <c r="K59" s="41">
        <v>87.76692296710245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399</v>
      </c>
      <c r="E61" s="30">
        <v>310</v>
      </c>
      <c r="F61" s="31"/>
      <c r="G61" s="31"/>
      <c r="H61" s="144">
        <v>8.873</v>
      </c>
      <c r="I61" s="144">
        <v>9.576</v>
      </c>
      <c r="J61" s="144">
        <v>9.3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109</v>
      </c>
      <c r="E62" s="30">
        <v>109</v>
      </c>
      <c r="F62" s="31"/>
      <c r="G62" s="31"/>
      <c r="H62" s="144">
        <v>2.059</v>
      </c>
      <c r="I62" s="144">
        <v>2.306</v>
      </c>
      <c r="J62" s="144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508</v>
      </c>
      <c r="E64" s="38">
        <v>419</v>
      </c>
      <c r="F64" s="39">
        <v>82.48031496062993</v>
      </c>
      <c r="G64" s="40"/>
      <c r="H64" s="145">
        <v>10.931999999999999</v>
      </c>
      <c r="I64" s="146">
        <v>11.882000000000001</v>
      </c>
      <c r="J64" s="146">
        <v>11.73</v>
      </c>
      <c r="K64" s="41">
        <v>98.7207540818044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1055</v>
      </c>
      <c r="E66" s="38">
        <v>940</v>
      </c>
      <c r="F66" s="39">
        <v>89.0995260663507</v>
      </c>
      <c r="G66" s="40"/>
      <c r="H66" s="145">
        <v>30.247</v>
      </c>
      <c r="I66" s="146">
        <v>31.756</v>
      </c>
      <c r="J66" s="146">
        <v>28.2</v>
      </c>
      <c r="K66" s="41">
        <v>88.80211613553344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399</v>
      </c>
      <c r="E68" s="30">
        <v>525</v>
      </c>
      <c r="F68" s="31"/>
      <c r="G68" s="31"/>
      <c r="H68" s="144">
        <v>20.357</v>
      </c>
      <c r="I68" s="144">
        <v>16.259</v>
      </c>
      <c r="J68" s="144">
        <v>19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150</v>
      </c>
      <c r="E69" s="30">
        <v>170</v>
      </c>
      <c r="F69" s="31"/>
      <c r="G69" s="31"/>
      <c r="H69" s="144">
        <v>5.39</v>
      </c>
      <c r="I69" s="144">
        <v>5.945</v>
      </c>
      <c r="J69" s="144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549</v>
      </c>
      <c r="E70" s="38">
        <v>695</v>
      </c>
      <c r="F70" s="39">
        <v>126.59380692167578</v>
      </c>
      <c r="G70" s="40"/>
      <c r="H70" s="145">
        <v>25.747</v>
      </c>
      <c r="I70" s="146">
        <v>22.204</v>
      </c>
      <c r="J70" s="146">
        <v>25.1</v>
      </c>
      <c r="K70" s="41">
        <v>113.04269500990812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145</v>
      </c>
      <c r="F72" s="31"/>
      <c r="G72" s="31"/>
      <c r="H72" s="144">
        <v>5.239</v>
      </c>
      <c r="I72" s="144">
        <v>3.828</v>
      </c>
      <c r="J72" s="144">
        <v>3.3</v>
      </c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120</v>
      </c>
      <c r="E73" s="30">
        <v>120</v>
      </c>
      <c r="F73" s="31"/>
      <c r="G73" s="31"/>
      <c r="H73" s="144">
        <v>4.85</v>
      </c>
      <c r="I73" s="144">
        <v>4.763</v>
      </c>
      <c r="J73" s="144">
        <v>4.763</v>
      </c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353</v>
      </c>
      <c r="E74" s="30">
        <v>405</v>
      </c>
      <c r="F74" s="31"/>
      <c r="G74" s="31"/>
      <c r="H74" s="144">
        <v>21.64</v>
      </c>
      <c r="I74" s="144">
        <v>14.12</v>
      </c>
      <c r="J74" s="144">
        <v>13.967</v>
      </c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597</v>
      </c>
      <c r="E75" s="30">
        <v>484</v>
      </c>
      <c r="F75" s="31"/>
      <c r="G75" s="31"/>
      <c r="H75" s="144">
        <v>10.476</v>
      </c>
      <c r="I75" s="144">
        <v>16.531</v>
      </c>
      <c r="J75" s="144">
        <v>12.297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121</v>
      </c>
      <c r="E76" s="30">
        <v>120</v>
      </c>
      <c r="F76" s="31"/>
      <c r="G76" s="31"/>
      <c r="H76" s="144">
        <v>3.6</v>
      </c>
      <c r="I76" s="144">
        <v>4.03</v>
      </c>
      <c r="J76" s="144">
        <v>3.36</v>
      </c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66</v>
      </c>
      <c r="E77" s="30">
        <v>50</v>
      </c>
      <c r="F77" s="31"/>
      <c r="G77" s="31"/>
      <c r="H77" s="144">
        <v>1.992</v>
      </c>
      <c r="I77" s="144">
        <v>1.488</v>
      </c>
      <c r="J77" s="144">
        <v>1.2</v>
      </c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470</v>
      </c>
      <c r="E78" s="30">
        <v>380</v>
      </c>
      <c r="F78" s="31"/>
      <c r="G78" s="31"/>
      <c r="H78" s="144">
        <v>12.05</v>
      </c>
      <c r="I78" s="144">
        <v>14.989</v>
      </c>
      <c r="J78" s="144">
        <v>12.54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180</v>
      </c>
      <c r="E79" s="30">
        <v>643</v>
      </c>
      <c r="F79" s="31"/>
      <c r="G79" s="31"/>
      <c r="H79" s="144"/>
      <c r="I79" s="144">
        <v>6.3</v>
      </c>
      <c r="J79" s="144">
        <v>25.72</v>
      </c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2074</v>
      </c>
      <c r="E80" s="38">
        <v>2347</v>
      </c>
      <c r="F80" s="39">
        <v>113.16297010607522</v>
      </c>
      <c r="G80" s="40"/>
      <c r="H80" s="145">
        <v>59.846999999999994</v>
      </c>
      <c r="I80" s="146">
        <v>66.04899999999999</v>
      </c>
      <c r="J80" s="146">
        <v>77.14699999999999</v>
      </c>
      <c r="K80" s="41">
        <v>116.80267680055717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69</v>
      </c>
      <c r="E82" s="30">
        <v>69</v>
      </c>
      <c r="F82" s="31"/>
      <c r="G82" s="31"/>
      <c r="H82" s="144">
        <v>5.646</v>
      </c>
      <c r="I82" s="144">
        <v>1.468</v>
      </c>
      <c r="J82" s="144">
        <v>1.468</v>
      </c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59</v>
      </c>
      <c r="E83" s="30">
        <v>60</v>
      </c>
      <c r="F83" s="31"/>
      <c r="G83" s="31"/>
      <c r="H83" s="144">
        <v>0.988</v>
      </c>
      <c r="I83" s="144">
        <v>1.206</v>
      </c>
      <c r="J83" s="144">
        <v>0.94</v>
      </c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128</v>
      </c>
      <c r="E84" s="38">
        <v>129</v>
      </c>
      <c r="F84" s="39">
        <v>100.78125</v>
      </c>
      <c r="G84" s="40"/>
      <c r="H84" s="145">
        <v>6.634</v>
      </c>
      <c r="I84" s="146">
        <v>2.674</v>
      </c>
      <c r="J84" s="146">
        <v>2.408</v>
      </c>
      <c r="K84" s="41">
        <v>90.0523560209424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29899</v>
      </c>
      <c r="E87" s="53">
        <v>30399</v>
      </c>
      <c r="F87" s="54">
        <f>IF(D87&gt;0,100*E87/D87,0)</f>
        <v>101.67229673233219</v>
      </c>
      <c r="G87" s="40"/>
      <c r="H87" s="149">
        <v>942.1709999999998</v>
      </c>
      <c r="I87" s="150">
        <v>818.3529999999998</v>
      </c>
      <c r="J87" s="150">
        <v>873.2500000000001</v>
      </c>
      <c r="K87" s="54">
        <f>IF(I87&gt;0,100*J87/I87,0)</f>
        <v>106.70822982258271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42</v>
      </c>
      <c r="E9" s="30">
        <v>42</v>
      </c>
      <c r="F9" s="31"/>
      <c r="G9" s="31"/>
      <c r="H9" s="144">
        <v>0.65</v>
      </c>
      <c r="I9" s="144">
        <v>0.554</v>
      </c>
      <c r="J9" s="144">
        <v>0.556</v>
      </c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526</v>
      </c>
      <c r="E10" s="30">
        <v>526</v>
      </c>
      <c r="F10" s="31"/>
      <c r="G10" s="31"/>
      <c r="H10" s="144">
        <v>6.8</v>
      </c>
      <c r="I10" s="144">
        <v>6.117</v>
      </c>
      <c r="J10" s="144">
        <v>6.118</v>
      </c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608</v>
      </c>
      <c r="E11" s="30">
        <v>608</v>
      </c>
      <c r="F11" s="31"/>
      <c r="G11" s="31"/>
      <c r="H11" s="144">
        <v>10.069</v>
      </c>
      <c r="I11" s="144">
        <v>9.637</v>
      </c>
      <c r="J11" s="144">
        <v>9.59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20</v>
      </c>
      <c r="E12" s="30">
        <v>20</v>
      </c>
      <c r="F12" s="31"/>
      <c r="G12" s="31"/>
      <c r="H12" s="144">
        <v>0.253</v>
      </c>
      <c r="I12" s="144">
        <v>0.252</v>
      </c>
      <c r="J12" s="144">
        <v>0.251</v>
      </c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1196</v>
      </c>
      <c r="E13" s="38">
        <v>1196</v>
      </c>
      <c r="F13" s="39">
        <v>100</v>
      </c>
      <c r="G13" s="40"/>
      <c r="H13" s="145">
        <v>17.772000000000002</v>
      </c>
      <c r="I13" s="146">
        <v>16.56</v>
      </c>
      <c r="J13" s="146">
        <v>16.515</v>
      </c>
      <c r="K13" s="41">
        <v>99.72826086956522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224</v>
      </c>
      <c r="E17" s="38">
        <v>136</v>
      </c>
      <c r="F17" s="39">
        <v>60.714285714285715</v>
      </c>
      <c r="G17" s="40"/>
      <c r="H17" s="145">
        <v>3</v>
      </c>
      <c r="I17" s="146">
        <v>9.478</v>
      </c>
      <c r="J17" s="146">
        <v>5.754</v>
      </c>
      <c r="K17" s="41">
        <v>60.70901033973412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811</v>
      </c>
      <c r="F19" s="31"/>
      <c r="G19" s="31"/>
      <c r="H19" s="144">
        <v>37.98</v>
      </c>
      <c r="I19" s="144">
        <v>38.498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4">
        <v>0.23</v>
      </c>
      <c r="I21" s="144">
        <v>0.24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821</v>
      </c>
      <c r="F22" s="39">
        <v>95.1332560834299</v>
      </c>
      <c r="G22" s="40"/>
      <c r="H22" s="145">
        <v>38.209999999999994</v>
      </c>
      <c r="I22" s="146">
        <v>38.738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171</v>
      </c>
      <c r="F24" s="39">
        <v>101.18343195266272</v>
      </c>
      <c r="G24" s="40"/>
      <c r="H24" s="145">
        <v>4.311</v>
      </c>
      <c r="I24" s="146">
        <v>3.542</v>
      </c>
      <c r="J24" s="146">
        <v>3.716</v>
      </c>
      <c r="K24" s="41">
        <v>104.91247882552231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349</v>
      </c>
      <c r="E26" s="38">
        <v>325</v>
      </c>
      <c r="F26" s="39">
        <v>93.12320916905445</v>
      </c>
      <c r="G26" s="40"/>
      <c r="H26" s="145">
        <v>17.097</v>
      </c>
      <c r="I26" s="146">
        <v>14.463</v>
      </c>
      <c r="J26" s="146">
        <v>16</v>
      </c>
      <c r="K26" s="41">
        <v>110.62711747217037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185</v>
      </c>
      <c r="F28" s="31"/>
      <c r="G28" s="31"/>
      <c r="H28" s="144"/>
      <c r="I28" s="144"/>
      <c r="J28" s="144">
        <v>5.696</v>
      </c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185</v>
      </c>
      <c r="F29" s="31"/>
      <c r="G29" s="31"/>
      <c r="H29" s="144">
        <v>4.966</v>
      </c>
      <c r="I29" s="144">
        <v>4.69</v>
      </c>
      <c r="J29" s="144">
        <v>5.696</v>
      </c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69</v>
      </c>
      <c r="E30" s="30">
        <v>85</v>
      </c>
      <c r="F30" s="31"/>
      <c r="G30" s="31"/>
      <c r="H30" s="144">
        <v>2.414</v>
      </c>
      <c r="I30" s="144">
        <v>2.205</v>
      </c>
      <c r="J30" s="144">
        <v>2.975</v>
      </c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281</v>
      </c>
      <c r="E31" s="38">
        <v>455</v>
      </c>
      <c r="F31" s="39">
        <v>161.92170818505338</v>
      </c>
      <c r="G31" s="40"/>
      <c r="H31" s="145">
        <v>7.380000000000001</v>
      </c>
      <c r="I31" s="146">
        <v>6.8950000000000005</v>
      </c>
      <c r="J31" s="146">
        <v>14.366999999999999</v>
      </c>
      <c r="K31" s="41">
        <v>208.36838288614933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35</v>
      </c>
      <c r="E33" s="30">
        <v>35</v>
      </c>
      <c r="F33" s="31"/>
      <c r="G33" s="31"/>
      <c r="H33" s="144">
        <v>1.248</v>
      </c>
      <c r="I33" s="144">
        <v>0.97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16</v>
      </c>
      <c r="E34" s="30">
        <v>16</v>
      </c>
      <c r="F34" s="31"/>
      <c r="G34" s="31"/>
      <c r="H34" s="144">
        <v>0.277</v>
      </c>
      <c r="I34" s="144">
        <v>0.252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12</v>
      </c>
      <c r="E35" s="30">
        <v>10</v>
      </c>
      <c r="F35" s="31"/>
      <c r="G35" s="31"/>
      <c r="H35" s="144">
        <v>0.213</v>
      </c>
      <c r="I35" s="144">
        <v>0.243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4">
        <v>0.03</v>
      </c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63</v>
      </c>
      <c r="E37" s="38">
        <v>61</v>
      </c>
      <c r="F37" s="39">
        <v>96.82539682539682</v>
      </c>
      <c r="G37" s="40"/>
      <c r="H37" s="145">
        <v>1.768</v>
      </c>
      <c r="I37" s="146">
        <v>1.4649999999999999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275</v>
      </c>
      <c r="E39" s="38">
        <v>275</v>
      </c>
      <c r="F39" s="39">
        <v>100</v>
      </c>
      <c r="G39" s="40"/>
      <c r="H39" s="145">
        <v>9.851</v>
      </c>
      <c r="I39" s="146">
        <v>8.015</v>
      </c>
      <c r="J39" s="146">
        <v>8</v>
      </c>
      <c r="K39" s="41">
        <v>99.81285090455395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1034</v>
      </c>
      <c r="F41" s="31"/>
      <c r="G41" s="31"/>
      <c r="H41" s="144">
        <v>57.526</v>
      </c>
      <c r="I41" s="144">
        <v>57.316</v>
      </c>
      <c r="J41" s="144">
        <v>51.183</v>
      </c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1582</v>
      </c>
      <c r="F42" s="31"/>
      <c r="G42" s="31"/>
      <c r="H42" s="144">
        <v>62.33</v>
      </c>
      <c r="I42" s="144">
        <v>61.177</v>
      </c>
      <c r="J42" s="144">
        <v>63.944</v>
      </c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1435</v>
      </c>
      <c r="E43" s="30">
        <v>1481</v>
      </c>
      <c r="F43" s="31"/>
      <c r="G43" s="31"/>
      <c r="H43" s="144">
        <v>65.07</v>
      </c>
      <c r="I43" s="144">
        <v>57.4</v>
      </c>
      <c r="J43" s="144">
        <v>62.202</v>
      </c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836</v>
      </c>
      <c r="E44" s="30">
        <v>860</v>
      </c>
      <c r="F44" s="31"/>
      <c r="G44" s="31"/>
      <c r="H44" s="144">
        <v>30.905</v>
      </c>
      <c r="I44" s="144">
        <v>27.328</v>
      </c>
      <c r="J44" s="144">
        <v>35.13</v>
      </c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2501</v>
      </c>
      <c r="E45" s="30">
        <v>2844</v>
      </c>
      <c r="F45" s="31"/>
      <c r="G45" s="31"/>
      <c r="H45" s="144">
        <v>126</v>
      </c>
      <c r="I45" s="144">
        <v>112.545</v>
      </c>
      <c r="J45" s="144">
        <v>142.2</v>
      </c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1684</v>
      </c>
      <c r="E46" s="30">
        <v>1668</v>
      </c>
      <c r="F46" s="31"/>
      <c r="G46" s="31"/>
      <c r="H46" s="144">
        <v>69.2</v>
      </c>
      <c r="I46" s="144">
        <v>67.36</v>
      </c>
      <c r="J46" s="144">
        <v>75.06</v>
      </c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349</v>
      </c>
      <c r="F47" s="31"/>
      <c r="G47" s="31"/>
      <c r="H47" s="144">
        <v>18.833</v>
      </c>
      <c r="I47" s="144">
        <v>19.08</v>
      </c>
      <c r="J47" s="144">
        <v>13.96</v>
      </c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2540</v>
      </c>
      <c r="E48" s="30">
        <v>2621</v>
      </c>
      <c r="F48" s="31"/>
      <c r="G48" s="31"/>
      <c r="H48" s="144">
        <v>116.13</v>
      </c>
      <c r="I48" s="144">
        <v>114.3</v>
      </c>
      <c r="J48" s="144">
        <v>131.05</v>
      </c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572</v>
      </c>
      <c r="E49" s="30">
        <v>575</v>
      </c>
      <c r="F49" s="31"/>
      <c r="G49" s="31"/>
      <c r="H49" s="144">
        <v>25.8</v>
      </c>
      <c r="I49" s="144">
        <v>27.456</v>
      </c>
      <c r="J49" s="144">
        <v>32.2</v>
      </c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12756</v>
      </c>
      <c r="E50" s="38">
        <v>13014</v>
      </c>
      <c r="F50" s="39">
        <v>102.02257761053622</v>
      </c>
      <c r="G50" s="40"/>
      <c r="H50" s="145">
        <v>571.794</v>
      </c>
      <c r="I50" s="146">
        <v>543.962</v>
      </c>
      <c r="J50" s="146">
        <v>606.9290000000001</v>
      </c>
      <c r="K50" s="41">
        <v>111.5756247679066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79</v>
      </c>
      <c r="E52" s="38">
        <v>79</v>
      </c>
      <c r="F52" s="39">
        <v>100</v>
      </c>
      <c r="G52" s="40"/>
      <c r="H52" s="145">
        <v>1.317</v>
      </c>
      <c r="I52" s="146">
        <v>2.945</v>
      </c>
      <c r="J52" s="146">
        <v>2.945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410</v>
      </c>
      <c r="F54" s="31"/>
      <c r="G54" s="31"/>
      <c r="H54" s="144">
        <v>9.976</v>
      </c>
      <c r="I54" s="144">
        <v>11.098</v>
      </c>
      <c r="J54" s="144">
        <v>12.3</v>
      </c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171</v>
      </c>
      <c r="F55" s="31"/>
      <c r="G55" s="31"/>
      <c r="H55" s="144">
        <v>8.43</v>
      </c>
      <c r="I55" s="144">
        <v>6.75</v>
      </c>
      <c r="J55" s="144">
        <v>5.13</v>
      </c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4">
        <v>1.365</v>
      </c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78</v>
      </c>
      <c r="F58" s="31"/>
      <c r="G58" s="31"/>
      <c r="H58" s="144">
        <v>3.57</v>
      </c>
      <c r="I58" s="144">
        <v>3.876</v>
      </c>
      <c r="J58" s="144">
        <v>2.37</v>
      </c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659</v>
      </c>
      <c r="F59" s="39">
        <v>96.2043795620438</v>
      </c>
      <c r="G59" s="40"/>
      <c r="H59" s="145">
        <v>23.340999999999998</v>
      </c>
      <c r="I59" s="146">
        <v>21.724</v>
      </c>
      <c r="J59" s="146">
        <v>19.8</v>
      </c>
      <c r="K59" s="41">
        <v>91.1434358313386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201</v>
      </c>
      <c r="E61" s="30">
        <v>200</v>
      </c>
      <c r="F61" s="31"/>
      <c r="G61" s="31"/>
      <c r="H61" s="144">
        <v>5.28</v>
      </c>
      <c r="I61" s="144">
        <v>5.025</v>
      </c>
      <c r="J61" s="144">
        <v>6</v>
      </c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4">
        <v>1.321</v>
      </c>
      <c r="I62" s="144">
        <v>1.31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4">
        <v>1.134</v>
      </c>
      <c r="I63" s="144">
        <v>1.482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386</v>
      </c>
      <c r="E64" s="38">
        <v>385</v>
      </c>
      <c r="F64" s="39">
        <v>99.74093264248705</v>
      </c>
      <c r="G64" s="40"/>
      <c r="H64" s="145">
        <v>7.734999999999999</v>
      </c>
      <c r="I64" s="146">
        <v>7.817000000000001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305</v>
      </c>
      <c r="E66" s="38">
        <v>430</v>
      </c>
      <c r="F66" s="39">
        <v>140.98360655737704</v>
      </c>
      <c r="G66" s="40"/>
      <c r="H66" s="145">
        <v>9.309</v>
      </c>
      <c r="I66" s="146">
        <v>11.255</v>
      </c>
      <c r="J66" s="146">
        <v>17.845</v>
      </c>
      <c r="K66" s="41">
        <v>158.55175477565524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4">
        <v>1.524</v>
      </c>
      <c r="I72" s="144">
        <v>2.556</v>
      </c>
      <c r="J72" s="144">
        <v>2.556</v>
      </c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300</v>
      </c>
      <c r="E73" s="30">
        <v>300</v>
      </c>
      <c r="F73" s="31"/>
      <c r="G73" s="31"/>
      <c r="H73" s="144">
        <v>9.15</v>
      </c>
      <c r="I73" s="144">
        <v>5.856</v>
      </c>
      <c r="J73" s="144">
        <v>5.856</v>
      </c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74</v>
      </c>
      <c r="E74" s="30">
        <v>60</v>
      </c>
      <c r="F74" s="31"/>
      <c r="G74" s="31"/>
      <c r="H74" s="144">
        <v>4.025</v>
      </c>
      <c r="I74" s="144">
        <v>2.59</v>
      </c>
      <c r="J74" s="144">
        <v>1.766</v>
      </c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27</v>
      </c>
      <c r="E75" s="30">
        <v>27</v>
      </c>
      <c r="F75" s="31"/>
      <c r="G75" s="31"/>
      <c r="H75" s="144">
        <v>0.667</v>
      </c>
      <c r="I75" s="144">
        <v>0.72</v>
      </c>
      <c r="J75" s="144">
        <v>0.72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71</v>
      </c>
      <c r="E76" s="30">
        <v>70</v>
      </c>
      <c r="F76" s="31"/>
      <c r="G76" s="31"/>
      <c r="H76" s="144">
        <v>2.1</v>
      </c>
      <c r="I76" s="144">
        <v>1.061</v>
      </c>
      <c r="J76" s="144">
        <v>1.96</v>
      </c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17</v>
      </c>
      <c r="E77" s="30">
        <v>12</v>
      </c>
      <c r="F77" s="31"/>
      <c r="G77" s="31"/>
      <c r="H77" s="144">
        <v>0.878</v>
      </c>
      <c r="I77" s="144">
        <v>0.366</v>
      </c>
      <c r="J77" s="144">
        <v>0.264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255</v>
      </c>
      <c r="E78" s="30">
        <v>200</v>
      </c>
      <c r="F78" s="31"/>
      <c r="G78" s="31"/>
      <c r="H78" s="144">
        <v>4.343</v>
      </c>
      <c r="I78" s="144">
        <v>5.115</v>
      </c>
      <c r="J78" s="144">
        <v>5</v>
      </c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360</v>
      </c>
      <c r="E79" s="30">
        <v>300</v>
      </c>
      <c r="F79" s="31"/>
      <c r="G79" s="31"/>
      <c r="H79" s="144">
        <v>22.786</v>
      </c>
      <c r="I79" s="144">
        <v>5.4</v>
      </c>
      <c r="J79" s="144">
        <v>9</v>
      </c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1212</v>
      </c>
      <c r="E80" s="38">
        <v>1077</v>
      </c>
      <c r="F80" s="39">
        <v>88.86138613861387</v>
      </c>
      <c r="G80" s="40"/>
      <c r="H80" s="145">
        <v>45.473</v>
      </c>
      <c r="I80" s="146">
        <v>23.664</v>
      </c>
      <c r="J80" s="146">
        <v>27.122</v>
      </c>
      <c r="K80" s="41">
        <v>114.61291413116969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243</v>
      </c>
      <c r="E82" s="30">
        <v>243</v>
      </c>
      <c r="F82" s="31"/>
      <c r="G82" s="31"/>
      <c r="H82" s="144">
        <v>4.325</v>
      </c>
      <c r="I82" s="144">
        <v>4.82</v>
      </c>
      <c r="J82" s="144">
        <v>4.82</v>
      </c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470</v>
      </c>
      <c r="E83" s="30">
        <v>470</v>
      </c>
      <c r="F83" s="31"/>
      <c r="G83" s="31"/>
      <c r="H83" s="144">
        <v>7.148</v>
      </c>
      <c r="I83" s="144">
        <v>8.528</v>
      </c>
      <c r="J83" s="144">
        <v>7</v>
      </c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713</v>
      </c>
      <c r="E84" s="38">
        <v>713</v>
      </c>
      <c r="F84" s="39">
        <v>100</v>
      </c>
      <c r="G84" s="40"/>
      <c r="H84" s="145">
        <v>11.472999999999999</v>
      </c>
      <c r="I84" s="146">
        <v>13.348</v>
      </c>
      <c r="J84" s="146">
        <v>11.82</v>
      </c>
      <c r="K84" s="41">
        <v>88.55259214863649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19556</v>
      </c>
      <c r="E87" s="53">
        <v>19797</v>
      </c>
      <c r="F87" s="54">
        <f>IF(D87&gt;0,100*E87/D87,0)</f>
        <v>101.23235835549193</v>
      </c>
      <c r="G87" s="40"/>
      <c r="H87" s="149">
        <v>769.8309999999999</v>
      </c>
      <c r="I87" s="150">
        <v>723.871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88" zoomScaleSheetLayoutView="8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45"/>
      <c r="I66" s="146"/>
      <c r="J66" s="146">
        <v>0.02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2451</v>
      </c>
      <c r="F73" s="31"/>
      <c r="G73" s="31"/>
      <c r="H73" s="144">
        <v>156.584</v>
      </c>
      <c r="I73" s="144">
        <v>186.801</v>
      </c>
      <c r="J73" s="144">
        <v>211.771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</v>
      </c>
      <c r="E74" s="30">
        <v>20</v>
      </c>
      <c r="F74" s="31"/>
      <c r="G74" s="31"/>
      <c r="H74" s="144">
        <v>1.785</v>
      </c>
      <c r="I74" s="144">
        <v>0.18</v>
      </c>
      <c r="J74" s="144">
        <v>1.2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>
        <v>1</v>
      </c>
      <c r="E76" s="30"/>
      <c r="F76" s="31"/>
      <c r="G76" s="31"/>
      <c r="H76" s="144"/>
      <c r="I76" s="144">
        <v>0.09</v>
      </c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4055</v>
      </c>
      <c r="F79" s="31"/>
      <c r="G79" s="31"/>
      <c r="H79" s="144">
        <v>496.874</v>
      </c>
      <c r="I79" s="144">
        <v>512.27</v>
      </c>
      <c r="J79" s="144">
        <v>332.51</v>
      </c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7636</v>
      </c>
      <c r="E80" s="38">
        <v>6526</v>
      </c>
      <c r="F80" s="39">
        <v>85.46359350445259</v>
      </c>
      <c r="G80" s="40"/>
      <c r="H80" s="145">
        <v>655.243</v>
      </c>
      <c r="I80" s="146">
        <v>699.341</v>
      </c>
      <c r="J80" s="146">
        <v>545.481</v>
      </c>
      <c r="K80" s="41">
        <v>77.99928790103826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7636</v>
      </c>
      <c r="E87" s="53">
        <v>6527</v>
      </c>
      <c r="F87" s="54">
        <f>IF(D87&gt;0,100*E87/D87,0)</f>
        <v>85.47668936616029</v>
      </c>
      <c r="G87" s="40"/>
      <c r="H87" s="149">
        <v>655.243</v>
      </c>
      <c r="I87" s="150">
        <v>699.341</v>
      </c>
      <c r="J87" s="150">
        <v>545.501</v>
      </c>
      <c r="K87" s="54">
        <f>IF(I87&gt;0,100*J87/I87,0)</f>
        <v>78.00214773622596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42</v>
      </c>
      <c r="F66" s="39">
        <v>84</v>
      </c>
      <c r="G66" s="40"/>
      <c r="H66" s="145">
        <v>0.134</v>
      </c>
      <c r="I66" s="146">
        <v>0.105</v>
      </c>
      <c r="J66" s="146">
        <v>0.088</v>
      </c>
      <c r="K66" s="41">
        <v>83.8095238095238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13775</v>
      </c>
      <c r="E73" s="30">
        <v>14264</v>
      </c>
      <c r="F73" s="31"/>
      <c r="G73" s="31"/>
      <c r="H73" s="144">
        <v>39.341</v>
      </c>
      <c r="I73" s="144">
        <v>35.664</v>
      </c>
      <c r="J73" s="144">
        <v>44.354</v>
      </c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4566</v>
      </c>
      <c r="F74" s="31"/>
      <c r="G74" s="31"/>
      <c r="H74" s="144">
        <v>13.723</v>
      </c>
      <c r="I74" s="144">
        <v>15.352</v>
      </c>
      <c r="J74" s="144">
        <v>14.323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393</v>
      </c>
      <c r="E76" s="30">
        <v>439</v>
      </c>
      <c r="F76" s="31"/>
      <c r="G76" s="31"/>
      <c r="H76" s="144">
        <v>0.657</v>
      </c>
      <c r="I76" s="144">
        <v>0.792</v>
      </c>
      <c r="J76" s="144">
        <v>0.904</v>
      </c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4592</v>
      </c>
      <c r="E77" s="30">
        <v>4704</v>
      </c>
      <c r="F77" s="31"/>
      <c r="G77" s="31"/>
      <c r="H77" s="144">
        <v>13.233</v>
      </c>
      <c r="I77" s="144">
        <v>13.689</v>
      </c>
      <c r="J77" s="144">
        <v>14.517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41938</v>
      </c>
      <c r="F79" s="31"/>
      <c r="G79" s="31"/>
      <c r="H79" s="144">
        <v>131.459</v>
      </c>
      <c r="I79" s="144">
        <v>128.86</v>
      </c>
      <c r="J79" s="144">
        <v>146.783</v>
      </c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65071</v>
      </c>
      <c r="E80" s="38">
        <v>65911</v>
      </c>
      <c r="F80" s="39">
        <v>101.29089763489112</v>
      </c>
      <c r="G80" s="40"/>
      <c r="H80" s="145">
        <v>198.413</v>
      </c>
      <c r="I80" s="146">
        <v>194.35700000000003</v>
      </c>
      <c r="J80" s="146">
        <v>220.88099999999997</v>
      </c>
      <c r="K80" s="41">
        <v>113.64705155975857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65121</v>
      </c>
      <c r="E87" s="53">
        <v>65953</v>
      </c>
      <c r="F87" s="54">
        <f>IF(D87&gt;0,100*E87/D87,0)</f>
        <v>101.27762165814407</v>
      </c>
      <c r="G87" s="40"/>
      <c r="H87" s="149">
        <v>198.547</v>
      </c>
      <c r="I87" s="150">
        <v>194.46200000000002</v>
      </c>
      <c r="J87" s="150">
        <v>220.96899999999997</v>
      </c>
      <c r="K87" s="54">
        <f>IF(I87&gt;0,100*J87/I87,0)</f>
        <v>113.63094074934946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60</v>
      </c>
      <c r="F9" s="31"/>
      <c r="G9" s="31"/>
      <c r="H9" s="144"/>
      <c r="I9" s="144"/>
      <c r="J9" s="144">
        <v>0.21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25</v>
      </c>
      <c r="F10" s="31"/>
      <c r="G10" s="31"/>
      <c r="H10" s="144"/>
      <c r="I10" s="144"/>
      <c r="J10" s="144">
        <v>0.087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85</v>
      </c>
      <c r="F13" s="39"/>
      <c r="G13" s="40"/>
      <c r="H13" s="145"/>
      <c r="I13" s="146"/>
      <c r="J13" s="146">
        <v>0.297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5">
        <v>0.039</v>
      </c>
      <c r="I17" s="146">
        <v>0.039</v>
      </c>
      <c r="J17" s="146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1992</v>
      </c>
      <c r="F19" s="31"/>
      <c r="G19" s="31"/>
      <c r="H19" s="144">
        <v>3.864</v>
      </c>
      <c r="I19" s="144">
        <v>7.204</v>
      </c>
      <c r="J19" s="144">
        <v>5.58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1992</v>
      </c>
      <c r="F22" s="39">
        <v>74.88721804511279</v>
      </c>
      <c r="G22" s="40"/>
      <c r="H22" s="145">
        <v>3.864</v>
      </c>
      <c r="I22" s="146">
        <v>7.204</v>
      </c>
      <c r="J22" s="146">
        <v>5.58</v>
      </c>
      <c r="K22" s="41">
        <v>77.45696835091616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4077</v>
      </c>
      <c r="E24" s="38">
        <v>4314</v>
      </c>
      <c r="F24" s="39">
        <v>105.813097866078</v>
      </c>
      <c r="G24" s="40"/>
      <c r="H24" s="145">
        <v>8.138</v>
      </c>
      <c r="I24" s="146">
        <v>7.574</v>
      </c>
      <c r="J24" s="146">
        <v>9.105</v>
      </c>
      <c r="K24" s="41">
        <v>120.2138896223924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711</v>
      </c>
      <c r="E26" s="38">
        <v>800</v>
      </c>
      <c r="F26" s="39">
        <v>112.51758087201125</v>
      </c>
      <c r="G26" s="40"/>
      <c r="H26" s="145">
        <v>1.576</v>
      </c>
      <c r="I26" s="146">
        <v>1.225</v>
      </c>
      <c r="J26" s="146">
        <v>1.7</v>
      </c>
      <c r="K26" s="41">
        <v>138.77551020408163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4903</v>
      </c>
      <c r="E28" s="30">
        <v>3004</v>
      </c>
      <c r="F28" s="31"/>
      <c r="G28" s="31"/>
      <c r="H28" s="144">
        <v>11.081</v>
      </c>
      <c r="I28" s="144">
        <v>10.576</v>
      </c>
      <c r="J28" s="144">
        <v>6.021</v>
      </c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5184</v>
      </c>
      <c r="E29" s="30">
        <v>4283</v>
      </c>
      <c r="F29" s="31"/>
      <c r="G29" s="31"/>
      <c r="H29" s="144">
        <v>3.092</v>
      </c>
      <c r="I29" s="144">
        <v>5.213</v>
      </c>
      <c r="J29" s="144">
        <v>3.571</v>
      </c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8384</v>
      </c>
      <c r="E30" s="30">
        <v>7824</v>
      </c>
      <c r="F30" s="31"/>
      <c r="G30" s="31"/>
      <c r="H30" s="144">
        <v>7.891</v>
      </c>
      <c r="I30" s="144">
        <v>12.44</v>
      </c>
      <c r="J30" s="144">
        <v>10.054</v>
      </c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18471</v>
      </c>
      <c r="E31" s="38">
        <v>15111</v>
      </c>
      <c r="F31" s="39">
        <v>81.80932272210492</v>
      </c>
      <c r="G31" s="40"/>
      <c r="H31" s="145">
        <v>22.064</v>
      </c>
      <c r="I31" s="146">
        <v>28.229</v>
      </c>
      <c r="J31" s="146">
        <v>19.646</v>
      </c>
      <c r="K31" s="41">
        <v>69.59509724042651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4">
        <v>0.419</v>
      </c>
      <c r="I33" s="144">
        <v>0.179</v>
      </c>
      <c r="J33" s="144">
        <v>0.158</v>
      </c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1467</v>
      </c>
      <c r="E34" s="30">
        <v>2500</v>
      </c>
      <c r="F34" s="31"/>
      <c r="G34" s="31"/>
      <c r="H34" s="144">
        <v>3.184</v>
      </c>
      <c r="I34" s="144">
        <v>2.45</v>
      </c>
      <c r="J34" s="144">
        <v>4.15</v>
      </c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515</v>
      </c>
      <c r="E35" s="30">
        <v>625</v>
      </c>
      <c r="F35" s="31"/>
      <c r="G35" s="31"/>
      <c r="H35" s="144">
        <v>1.934</v>
      </c>
      <c r="I35" s="144">
        <v>1.052</v>
      </c>
      <c r="J35" s="144">
        <v>1.3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11</v>
      </c>
      <c r="E36" s="30">
        <v>11</v>
      </c>
      <c r="F36" s="31"/>
      <c r="G36" s="31"/>
      <c r="H36" s="144">
        <v>0.024</v>
      </c>
      <c r="I36" s="144">
        <v>0.021</v>
      </c>
      <c r="J36" s="144">
        <v>0.021</v>
      </c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2069</v>
      </c>
      <c r="E37" s="38">
        <v>3216</v>
      </c>
      <c r="F37" s="39">
        <v>155.4374093765104</v>
      </c>
      <c r="G37" s="40"/>
      <c r="H37" s="145">
        <v>5.561</v>
      </c>
      <c r="I37" s="146">
        <v>3.702</v>
      </c>
      <c r="J37" s="146">
        <v>5.6290000000000004</v>
      </c>
      <c r="K37" s="41">
        <v>152.05294435440305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6</v>
      </c>
      <c r="E39" s="38">
        <v>6</v>
      </c>
      <c r="F39" s="39">
        <v>100</v>
      </c>
      <c r="G39" s="40"/>
      <c r="H39" s="145">
        <v>0.01</v>
      </c>
      <c r="I39" s="146">
        <v>0.009</v>
      </c>
      <c r="J39" s="146">
        <v>0.009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5326</v>
      </c>
      <c r="F41" s="31"/>
      <c r="G41" s="31"/>
      <c r="H41" s="144">
        <v>4.82</v>
      </c>
      <c r="I41" s="144">
        <v>6.145</v>
      </c>
      <c r="J41" s="144">
        <v>4.937</v>
      </c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68448</v>
      </c>
      <c r="F42" s="31"/>
      <c r="G42" s="31"/>
      <c r="H42" s="144">
        <v>65.46</v>
      </c>
      <c r="I42" s="144">
        <v>109.3</v>
      </c>
      <c r="J42" s="144">
        <v>100.964</v>
      </c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12534</v>
      </c>
      <c r="F43" s="31"/>
      <c r="G43" s="31"/>
      <c r="H43" s="144">
        <v>23.029</v>
      </c>
      <c r="I43" s="144">
        <v>21.583</v>
      </c>
      <c r="J43" s="144">
        <v>20.287</v>
      </c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48710</v>
      </c>
      <c r="F44" s="31"/>
      <c r="G44" s="31"/>
      <c r="H44" s="144">
        <v>34.531</v>
      </c>
      <c r="I44" s="144">
        <v>62.954</v>
      </c>
      <c r="J44" s="144">
        <v>50.647</v>
      </c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16466</v>
      </c>
      <c r="F45" s="31"/>
      <c r="G45" s="31"/>
      <c r="H45" s="144">
        <v>12.412</v>
      </c>
      <c r="I45" s="144">
        <v>18.583</v>
      </c>
      <c r="J45" s="144">
        <v>17.192</v>
      </c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28796</v>
      </c>
      <c r="F46" s="31"/>
      <c r="G46" s="31"/>
      <c r="H46" s="144">
        <v>29.101</v>
      </c>
      <c r="I46" s="144">
        <v>25.335</v>
      </c>
      <c r="J46" s="144">
        <v>18.159</v>
      </c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41245</v>
      </c>
      <c r="F47" s="31"/>
      <c r="G47" s="31"/>
      <c r="H47" s="144">
        <v>56.501</v>
      </c>
      <c r="I47" s="144">
        <v>56.314</v>
      </c>
      <c r="J47" s="144">
        <v>53.587</v>
      </c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47846</v>
      </c>
      <c r="F48" s="31"/>
      <c r="G48" s="31"/>
      <c r="H48" s="144">
        <v>25.073</v>
      </c>
      <c r="I48" s="144">
        <v>71.687</v>
      </c>
      <c r="J48" s="144">
        <v>40.362</v>
      </c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26065</v>
      </c>
      <c r="F49" s="31"/>
      <c r="G49" s="31"/>
      <c r="H49" s="144">
        <v>29.933</v>
      </c>
      <c r="I49" s="144">
        <v>39.556</v>
      </c>
      <c r="J49" s="144">
        <v>26.936</v>
      </c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295436</v>
      </c>
      <c r="F50" s="39">
        <v>105.83300197382798</v>
      </c>
      <c r="G50" s="40"/>
      <c r="H50" s="145">
        <v>280.86</v>
      </c>
      <c r="I50" s="146">
        <v>411.457</v>
      </c>
      <c r="J50" s="146">
        <v>333.07099999999997</v>
      </c>
      <c r="K50" s="41">
        <v>80.9491635820997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1058</v>
      </c>
      <c r="E52" s="38">
        <v>1058</v>
      </c>
      <c r="F52" s="39">
        <v>100</v>
      </c>
      <c r="G52" s="40"/>
      <c r="H52" s="145">
        <v>0.786</v>
      </c>
      <c r="I52" s="146">
        <v>1.108</v>
      </c>
      <c r="J52" s="146">
        <v>1.108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3038</v>
      </c>
      <c r="F54" s="31"/>
      <c r="G54" s="31"/>
      <c r="H54" s="144">
        <v>4.515</v>
      </c>
      <c r="I54" s="144">
        <v>5.169</v>
      </c>
      <c r="J54" s="144">
        <v>4.466</v>
      </c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906</v>
      </c>
      <c r="E55" s="30">
        <v>820</v>
      </c>
      <c r="F55" s="31"/>
      <c r="G55" s="31"/>
      <c r="H55" s="144">
        <v>0.675</v>
      </c>
      <c r="I55" s="144">
        <v>0.823</v>
      </c>
      <c r="J55" s="144">
        <v>0.738</v>
      </c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133396</v>
      </c>
      <c r="E56" s="30">
        <v>128963</v>
      </c>
      <c r="F56" s="31"/>
      <c r="G56" s="31"/>
      <c r="H56" s="144">
        <v>89.12</v>
      </c>
      <c r="I56" s="144">
        <v>109.798</v>
      </c>
      <c r="J56" s="144">
        <v>94.23</v>
      </c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29703</v>
      </c>
      <c r="E57" s="30">
        <v>25856</v>
      </c>
      <c r="F57" s="31"/>
      <c r="G57" s="31"/>
      <c r="H57" s="144">
        <v>27.642</v>
      </c>
      <c r="I57" s="144">
        <v>34.4</v>
      </c>
      <c r="J57" s="144">
        <v>13.934</v>
      </c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1464</v>
      </c>
      <c r="E58" s="30">
        <v>1149</v>
      </c>
      <c r="F58" s="31"/>
      <c r="G58" s="31"/>
      <c r="H58" s="144">
        <v>0.804</v>
      </c>
      <c r="I58" s="144">
        <v>1.248</v>
      </c>
      <c r="J58" s="144">
        <v>0.673</v>
      </c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168988</v>
      </c>
      <c r="E59" s="38">
        <v>159826</v>
      </c>
      <c r="F59" s="39">
        <v>94.57831325301204</v>
      </c>
      <c r="G59" s="40"/>
      <c r="H59" s="145">
        <v>122.756</v>
      </c>
      <c r="I59" s="146">
        <v>151.438</v>
      </c>
      <c r="J59" s="146">
        <v>114.041</v>
      </c>
      <c r="K59" s="41">
        <v>75.30540551248697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469</v>
      </c>
      <c r="E61" s="30">
        <v>420</v>
      </c>
      <c r="F61" s="31"/>
      <c r="G61" s="31"/>
      <c r="H61" s="144">
        <v>0.133</v>
      </c>
      <c r="I61" s="144">
        <v>0.257</v>
      </c>
      <c r="J61" s="144">
        <v>0.282</v>
      </c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4">
        <v>0.011</v>
      </c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317</v>
      </c>
      <c r="F63" s="31"/>
      <c r="G63" s="31"/>
      <c r="H63" s="144">
        <v>0.501</v>
      </c>
      <c r="I63" s="144">
        <v>0.537</v>
      </c>
      <c r="J63" s="144">
        <v>0.225</v>
      </c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1045</v>
      </c>
      <c r="E64" s="38">
        <v>737</v>
      </c>
      <c r="F64" s="39">
        <v>70.52631578947368</v>
      </c>
      <c r="G64" s="40"/>
      <c r="H64" s="145">
        <v>0.645</v>
      </c>
      <c r="I64" s="146">
        <v>0.794</v>
      </c>
      <c r="J64" s="146">
        <v>0.507</v>
      </c>
      <c r="K64" s="41">
        <v>63.85390428211587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10</v>
      </c>
      <c r="E66" s="38">
        <v>4</v>
      </c>
      <c r="F66" s="39">
        <v>40</v>
      </c>
      <c r="G66" s="40"/>
      <c r="H66" s="145">
        <v>0.014</v>
      </c>
      <c r="I66" s="146">
        <v>0.01</v>
      </c>
      <c r="J66" s="146">
        <v>0.004</v>
      </c>
      <c r="K66" s="41">
        <v>40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11216</v>
      </c>
      <c r="E68" s="30">
        <v>9300</v>
      </c>
      <c r="F68" s="31"/>
      <c r="G68" s="31"/>
      <c r="H68" s="144">
        <v>15.619</v>
      </c>
      <c r="I68" s="144">
        <v>15.842</v>
      </c>
      <c r="J68" s="144">
        <v>10</v>
      </c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740</v>
      </c>
      <c r="E69" s="30">
        <v>450</v>
      </c>
      <c r="F69" s="31"/>
      <c r="G69" s="31"/>
      <c r="H69" s="144">
        <v>3.196</v>
      </c>
      <c r="I69" s="144">
        <v>1.839</v>
      </c>
      <c r="J69" s="144">
        <v>0.9</v>
      </c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11956</v>
      </c>
      <c r="E70" s="38">
        <v>9750</v>
      </c>
      <c r="F70" s="39">
        <v>81.54901304784208</v>
      </c>
      <c r="G70" s="40"/>
      <c r="H70" s="145">
        <v>18.815</v>
      </c>
      <c r="I70" s="146">
        <v>17.681</v>
      </c>
      <c r="J70" s="146">
        <v>10.9</v>
      </c>
      <c r="K70" s="41">
        <v>61.648096827102535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28</v>
      </c>
      <c r="E72" s="30"/>
      <c r="F72" s="31"/>
      <c r="G72" s="31"/>
      <c r="H72" s="144"/>
      <c r="I72" s="144">
        <v>0.021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57678</v>
      </c>
      <c r="F73" s="31"/>
      <c r="G73" s="31"/>
      <c r="H73" s="144">
        <v>100.98</v>
      </c>
      <c r="I73" s="144">
        <v>88.255</v>
      </c>
      <c r="J73" s="144">
        <v>90.266</v>
      </c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28327</v>
      </c>
      <c r="E74" s="30">
        <v>27491</v>
      </c>
      <c r="F74" s="31"/>
      <c r="G74" s="31"/>
      <c r="H74" s="144">
        <v>33.331</v>
      </c>
      <c r="I74" s="144">
        <v>47.055</v>
      </c>
      <c r="J74" s="144">
        <v>29.564</v>
      </c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1376</v>
      </c>
      <c r="E75" s="30">
        <v>1376</v>
      </c>
      <c r="F75" s="31"/>
      <c r="G75" s="31"/>
      <c r="H75" s="144">
        <v>0.406</v>
      </c>
      <c r="I75" s="144">
        <v>0.994</v>
      </c>
      <c r="J75" s="144">
        <v>1.048</v>
      </c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15287</v>
      </c>
      <c r="E76" s="30">
        <v>15062.13</v>
      </c>
      <c r="F76" s="31"/>
      <c r="G76" s="31"/>
      <c r="H76" s="144">
        <v>26.025</v>
      </c>
      <c r="I76" s="144">
        <v>23.115</v>
      </c>
      <c r="J76" s="144">
        <v>23.407</v>
      </c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624</v>
      </c>
      <c r="E77" s="30">
        <v>584</v>
      </c>
      <c r="F77" s="31"/>
      <c r="G77" s="31"/>
      <c r="H77" s="144">
        <v>0.745</v>
      </c>
      <c r="I77" s="144">
        <v>0.654</v>
      </c>
      <c r="J77" s="144">
        <v>0.612</v>
      </c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1447</v>
      </c>
      <c r="E78" s="30">
        <v>1380</v>
      </c>
      <c r="F78" s="31"/>
      <c r="G78" s="31"/>
      <c r="H78" s="144">
        <v>1.67</v>
      </c>
      <c r="I78" s="144">
        <v>1.171</v>
      </c>
      <c r="J78" s="144">
        <v>1.311</v>
      </c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103776</v>
      </c>
      <c r="F79" s="31"/>
      <c r="G79" s="31"/>
      <c r="H79" s="144">
        <v>213.455</v>
      </c>
      <c r="I79" s="144">
        <v>158.611</v>
      </c>
      <c r="J79" s="144">
        <v>155.664</v>
      </c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201039</v>
      </c>
      <c r="E80" s="38">
        <v>207347.13</v>
      </c>
      <c r="F80" s="39">
        <v>103.13776431438676</v>
      </c>
      <c r="G80" s="40"/>
      <c r="H80" s="145">
        <v>376.612</v>
      </c>
      <c r="I80" s="146">
        <v>319.876</v>
      </c>
      <c r="J80" s="146">
        <v>301.872</v>
      </c>
      <c r="K80" s="41">
        <v>94.37156898298092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691276</v>
      </c>
      <c r="E87" s="53">
        <v>699715.13</v>
      </c>
      <c r="F87" s="54">
        <f>IF(D87&gt;0,100*E87/D87,0)</f>
        <v>101.22080471475937</v>
      </c>
      <c r="G87" s="40"/>
      <c r="H87" s="149">
        <v>841.74</v>
      </c>
      <c r="I87" s="150">
        <v>950.3459999999999</v>
      </c>
      <c r="J87" s="150">
        <v>803.508</v>
      </c>
      <c r="K87" s="54">
        <f>IF(I87&gt;0,100*J87/I87,0)</f>
        <v>84.54899583941008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8</v>
      </c>
      <c r="E24" s="38">
        <v>8</v>
      </c>
      <c r="F24" s="39">
        <v>100</v>
      </c>
      <c r="G24" s="40"/>
      <c r="H24" s="145">
        <v>0.029</v>
      </c>
      <c r="I24" s="146">
        <v>0.025</v>
      </c>
      <c r="J24" s="146">
        <v>0.024</v>
      </c>
      <c r="K24" s="41">
        <v>95.99999999999999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56</v>
      </c>
      <c r="D41" s="30">
        <v>51</v>
      </c>
      <c r="E41" s="30">
        <v>48</v>
      </c>
      <c r="F41" s="31"/>
      <c r="G41" s="31"/>
      <c r="H41" s="144">
        <v>0.174</v>
      </c>
      <c r="I41" s="144">
        <v>0.156</v>
      </c>
      <c r="J41" s="144">
        <v>0.149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51</v>
      </c>
      <c r="E50" s="38">
        <v>48</v>
      </c>
      <c r="F50" s="39">
        <v>94.11764705882354</v>
      </c>
      <c r="G50" s="40"/>
      <c r="H50" s="145">
        <v>0.174</v>
      </c>
      <c r="I50" s="146">
        <v>0.156</v>
      </c>
      <c r="J50" s="146">
        <v>0.149</v>
      </c>
      <c r="K50" s="41">
        <v>95.5128205128205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>
        <v>63</v>
      </c>
      <c r="E55" s="30"/>
      <c r="F55" s="31"/>
      <c r="G55" s="31"/>
      <c r="H55" s="144"/>
      <c r="I55" s="144">
        <v>0.221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42</v>
      </c>
      <c r="F58" s="31"/>
      <c r="G58" s="31"/>
      <c r="H58" s="144">
        <v>0.173</v>
      </c>
      <c r="I58" s="144">
        <v>0.158</v>
      </c>
      <c r="J58" s="144">
        <v>0.151</v>
      </c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111</v>
      </c>
      <c r="E59" s="38">
        <v>42</v>
      </c>
      <c r="F59" s="39">
        <v>37.83783783783784</v>
      </c>
      <c r="G59" s="40"/>
      <c r="H59" s="145">
        <v>0.173</v>
      </c>
      <c r="I59" s="146">
        <v>0.379</v>
      </c>
      <c r="J59" s="146">
        <v>0.151</v>
      </c>
      <c r="K59" s="41">
        <v>39.84168865435356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</v>
      </c>
      <c r="D68" s="30">
        <v>4</v>
      </c>
      <c r="E68" s="30">
        <v>3</v>
      </c>
      <c r="F68" s="31"/>
      <c r="G68" s="31"/>
      <c r="H68" s="144">
        <v>0.018</v>
      </c>
      <c r="I68" s="144">
        <v>0.011</v>
      </c>
      <c r="J68" s="144">
        <v>0.012</v>
      </c>
      <c r="K68" s="32"/>
    </row>
    <row r="69" spans="1:11" s="33" customFormat="1" ht="11.25" customHeight="1">
      <c r="A69" s="35" t="s">
        <v>53</v>
      </c>
      <c r="B69" s="29"/>
      <c r="C69" s="30">
        <v>8521</v>
      </c>
      <c r="D69" s="30">
        <v>8256</v>
      </c>
      <c r="E69" s="30">
        <v>7800</v>
      </c>
      <c r="F69" s="31"/>
      <c r="G69" s="31"/>
      <c r="H69" s="144">
        <v>28.827</v>
      </c>
      <c r="I69" s="144">
        <v>25.123</v>
      </c>
      <c r="J69" s="144">
        <v>28</v>
      </c>
      <c r="K69" s="32"/>
    </row>
    <row r="70" spans="1:11" s="42" customFormat="1" ht="11.25" customHeight="1">
      <c r="A70" s="36" t="s">
        <v>54</v>
      </c>
      <c r="B70" s="37"/>
      <c r="C70" s="38">
        <v>8527</v>
      </c>
      <c r="D70" s="38">
        <v>8260</v>
      </c>
      <c r="E70" s="38">
        <v>7803</v>
      </c>
      <c r="F70" s="39">
        <v>94.46731234866829</v>
      </c>
      <c r="G70" s="40"/>
      <c r="H70" s="145">
        <v>28.845000000000002</v>
      </c>
      <c r="I70" s="146">
        <v>25.134</v>
      </c>
      <c r="J70" s="146">
        <v>28.012</v>
      </c>
      <c r="K70" s="41">
        <v>111.450624651866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4">
        <v>0.001</v>
      </c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76</v>
      </c>
      <c r="E75" s="30">
        <v>76</v>
      </c>
      <c r="F75" s="31"/>
      <c r="G75" s="31"/>
      <c r="H75" s="144">
        <v>0.454</v>
      </c>
      <c r="I75" s="144">
        <v>0.284</v>
      </c>
      <c r="J75" s="144">
        <v>0.284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44">
        <v>0.002</v>
      </c>
      <c r="I79" s="144">
        <v>0.002</v>
      </c>
      <c r="J79" s="144">
        <v>0.001</v>
      </c>
      <c r="K79" s="32"/>
    </row>
    <row r="80" spans="1:11" s="42" customFormat="1" ht="11.25" customHeight="1">
      <c r="A80" s="43" t="s">
        <v>63</v>
      </c>
      <c r="B80" s="37"/>
      <c r="C80" s="38">
        <v>115</v>
      </c>
      <c r="D80" s="38">
        <v>77</v>
      </c>
      <c r="E80" s="38">
        <v>77</v>
      </c>
      <c r="F80" s="39">
        <v>100</v>
      </c>
      <c r="G80" s="40"/>
      <c r="H80" s="145">
        <v>0.457</v>
      </c>
      <c r="I80" s="146">
        <v>0.286</v>
      </c>
      <c r="J80" s="146">
        <v>0.285</v>
      </c>
      <c r="K80" s="41">
        <v>99.65034965034964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>
        <v>2</v>
      </c>
      <c r="E83" s="30"/>
      <c r="F83" s="31"/>
      <c r="G83" s="31"/>
      <c r="H83" s="144">
        <v>0.001</v>
      </c>
      <c r="I83" s="144">
        <v>0.003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>
        <v>2</v>
      </c>
      <c r="E84" s="38"/>
      <c r="F84" s="39"/>
      <c r="G84" s="40"/>
      <c r="H84" s="145">
        <v>0.001</v>
      </c>
      <c r="I84" s="146">
        <v>0.003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8756</v>
      </c>
      <c r="D87" s="53">
        <v>8509</v>
      </c>
      <c r="E87" s="53">
        <v>7978</v>
      </c>
      <c r="F87" s="54">
        <f>IF(D87&gt;0,100*E87/D87,0)</f>
        <v>93.75954871312727</v>
      </c>
      <c r="G87" s="40"/>
      <c r="H87" s="149">
        <v>29.679000000000006</v>
      </c>
      <c r="I87" s="150">
        <v>25.983</v>
      </c>
      <c r="J87" s="150">
        <v>28.621000000000002</v>
      </c>
      <c r="K87" s="54">
        <f>IF(I87&gt;0,100*J87/I87,0)</f>
        <v>110.15279221029135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44465</v>
      </c>
      <c r="D9" s="30">
        <v>43319</v>
      </c>
      <c r="E9" s="30">
        <v>43733</v>
      </c>
      <c r="F9" s="31"/>
      <c r="G9" s="31"/>
      <c r="H9" s="144">
        <v>1303.19</v>
      </c>
      <c r="I9" s="144">
        <v>1308.234</v>
      </c>
      <c r="J9" s="144">
        <v>1320.737</v>
      </c>
      <c r="K9" s="32"/>
    </row>
    <row r="10" spans="1:11" s="33" customFormat="1" ht="11.25" customHeight="1">
      <c r="A10" s="35" t="s">
        <v>8</v>
      </c>
      <c r="B10" s="29"/>
      <c r="C10" s="30">
        <v>19341</v>
      </c>
      <c r="D10" s="30">
        <v>19028</v>
      </c>
      <c r="E10" s="30">
        <v>19028</v>
      </c>
      <c r="F10" s="31"/>
      <c r="G10" s="31"/>
      <c r="H10" s="144">
        <v>462.25</v>
      </c>
      <c r="I10" s="144">
        <v>553.266</v>
      </c>
      <c r="J10" s="144">
        <v>468.089</v>
      </c>
      <c r="K10" s="32"/>
    </row>
    <row r="11" spans="1:11" s="33" customFormat="1" ht="11.25" customHeight="1">
      <c r="A11" s="28" t="s">
        <v>9</v>
      </c>
      <c r="B11" s="29"/>
      <c r="C11" s="30">
        <v>752</v>
      </c>
      <c r="D11" s="30">
        <v>738</v>
      </c>
      <c r="E11" s="30">
        <v>750</v>
      </c>
      <c r="F11" s="31"/>
      <c r="G11" s="31"/>
      <c r="H11" s="144">
        <v>21.641</v>
      </c>
      <c r="I11" s="144">
        <v>21.402</v>
      </c>
      <c r="J11" s="144">
        <v>26.82</v>
      </c>
      <c r="K11" s="32"/>
    </row>
    <row r="12" spans="1:11" s="33" customFormat="1" ht="11.25" customHeight="1">
      <c r="A12" s="35" t="s">
        <v>10</v>
      </c>
      <c r="B12" s="29"/>
      <c r="C12" s="30">
        <v>4803</v>
      </c>
      <c r="D12" s="30">
        <v>5069</v>
      </c>
      <c r="E12" s="30">
        <v>5100</v>
      </c>
      <c r="F12" s="31"/>
      <c r="G12" s="31"/>
      <c r="H12" s="144">
        <v>149.303</v>
      </c>
      <c r="I12" s="144">
        <v>160.305</v>
      </c>
      <c r="J12" s="144">
        <v>160.4</v>
      </c>
      <c r="K12" s="32"/>
    </row>
    <row r="13" spans="1:11" s="42" customFormat="1" ht="11.25" customHeight="1">
      <c r="A13" s="36" t="s">
        <v>11</v>
      </c>
      <c r="B13" s="37"/>
      <c r="C13" s="38">
        <v>69361</v>
      </c>
      <c r="D13" s="38">
        <v>68154</v>
      </c>
      <c r="E13" s="38">
        <v>68611</v>
      </c>
      <c r="F13" s="39">
        <v>100.67054024708747</v>
      </c>
      <c r="G13" s="40"/>
      <c r="H13" s="145">
        <v>1936.384</v>
      </c>
      <c r="I13" s="146">
        <v>2043.207</v>
      </c>
      <c r="J13" s="146">
        <v>1976.046</v>
      </c>
      <c r="K13" s="41">
        <v>96.71296153546851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6967</v>
      </c>
      <c r="D15" s="38">
        <v>7082</v>
      </c>
      <c r="E15" s="38">
        <v>6967</v>
      </c>
      <c r="F15" s="39">
        <v>98.37616492516239</v>
      </c>
      <c r="G15" s="40"/>
      <c r="H15" s="145">
        <v>383.185</v>
      </c>
      <c r="I15" s="146">
        <v>297.444</v>
      </c>
      <c r="J15" s="146">
        <v>298</v>
      </c>
      <c r="K15" s="41">
        <v>100.18692594236225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1091</v>
      </c>
      <c r="D17" s="38">
        <v>1139</v>
      </c>
      <c r="E17" s="38">
        <v>326</v>
      </c>
      <c r="F17" s="39">
        <v>28.6215978928885</v>
      </c>
      <c r="G17" s="40"/>
      <c r="H17" s="145">
        <v>60.005</v>
      </c>
      <c r="I17" s="146">
        <v>62.645</v>
      </c>
      <c r="J17" s="146">
        <v>21.516</v>
      </c>
      <c r="K17" s="41">
        <v>34.345917471466194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573</v>
      </c>
      <c r="D19" s="30">
        <v>626</v>
      </c>
      <c r="E19" s="30">
        <v>627</v>
      </c>
      <c r="F19" s="31"/>
      <c r="G19" s="31"/>
      <c r="H19" s="144">
        <v>28.658</v>
      </c>
      <c r="I19" s="144">
        <v>28.521</v>
      </c>
      <c r="J19" s="144">
        <v>28.215</v>
      </c>
      <c r="K19" s="32"/>
    </row>
    <row r="20" spans="1:11" s="33" customFormat="1" ht="11.25" customHeight="1">
      <c r="A20" s="35" t="s">
        <v>15</v>
      </c>
      <c r="B20" s="29"/>
      <c r="C20" s="30">
        <v>191</v>
      </c>
      <c r="D20" s="30">
        <v>184</v>
      </c>
      <c r="E20" s="30">
        <v>195</v>
      </c>
      <c r="F20" s="31"/>
      <c r="G20" s="31"/>
      <c r="H20" s="144">
        <v>7.831</v>
      </c>
      <c r="I20" s="144">
        <v>7.912</v>
      </c>
      <c r="J20" s="144">
        <v>8.58</v>
      </c>
      <c r="K20" s="32"/>
    </row>
    <row r="21" spans="1:11" s="33" customFormat="1" ht="11.25" customHeight="1">
      <c r="A21" s="35" t="s">
        <v>16</v>
      </c>
      <c r="B21" s="29"/>
      <c r="C21" s="30">
        <v>140</v>
      </c>
      <c r="D21" s="30">
        <v>134</v>
      </c>
      <c r="E21" s="30">
        <v>148</v>
      </c>
      <c r="F21" s="31"/>
      <c r="G21" s="31"/>
      <c r="H21" s="144">
        <v>5.6</v>
      </c>
      <c r="I21" s="144">
        <v>5.628</v>
      </c>
      <c r="J21" s="144">
        <v>6.36</v>
      </c>
      <c r="K21" s="32"/>
    </row>
    <row r="22" spans="1:11" s="42" customFormat="1" ht="11.25" customHeight="1">
      <c r="A22" s="36" t="s">
        <v>17</v>
      </c>
      <c r="B22" s="37"/>
      <c r="C22" s="38">
        <v>904</v>
      </c>
      <c r="D22" s="38">
        <v>944</v>
      </c>
      <c r="E22" s="38">
        <v>970</v>
      </c>
      <c r="F22" s="39">
        <v>102.7542372881356</v>
      </c>
      <c r="G22" s="40"/>
      <c r="H22" s="145">
        <v>42.089000000000006</v>
      </c>
      <c r="I22" s="146">
        <v>42.061</v>
      </c>
      <c r="J22" s="146">
        <v>43.155</v>
      </c>
      <c r="K22" s="41">
        <f>IF(I22&gt;0,100*J22/I22,0)</f>
        <v>102.60098428472932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4124</v>
      </c>
      <c r="D24" s="38">
        <v>4334</v>
      </c>
      <c r="E24" s="38">
        <v>4390</v>
      </c>
      <c r="F24" s="39">
        <v>101.2921089063221</v>
      </c>
      <c r="G24" s="40"/>
      <c r="H24" s="145">
        <v>190.703</v>
      </c>
      <c r="I24" s="146">
        <v>191.726</v>
      </c>
      <c r="J24" s="146">
        <v>201.38</v>
      </c>
      <c r="K24" s="41">
        <v>105.03531080813244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93</v>
      </c>
      <c r="E26" s="38">
        <v>100</v>
      </c>
      <c r="F26" s="39">
        <v>107.52688172043011</v>
      </c>
      <c r="G26" s="40"/>
      <c r="H26" s="145">
        <v>4.968</v>
      </c>
      <c r="I26" s="146">
        <v>4.883</v>
      </c>
      <c r="J26" s="146">
        <v>5</v>
      </c>
      <c r="K26" s="41">
        <v>102.39606799098915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203</v>
      </c>
      <c r="F28" s="31"/>
      <c r="G28" s="31"/>
      <c r="H28" s="144"/>
      <c r="I28" s="144"/>
      <c r="J28" s="144">
        <v>2.639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126</v>
      </c>
      <c r="E29" s="30">
        <v>203</v>
      </c>
      <c r="F29" s="31"/>
      <c r="G29" s="31"/>
      <c r="H29" s="144"/>
      <c r="I29" s="144">
        <v>1.67</v>
      </c>
      <c r="J29" s="144">
        <v>2.639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100</v>
      </c>
      <c r="F30" s="31"/>
      <c r="G30" s="31"/>
      <c r="H30" s="144"/>
      <c r="I30" s="144"/>
      <c r="J30" s="144">
        <v>4.7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126</v>
      </c>
      <c r="E31" s="38">
        <v>506</v>
      </c>
      <c r="F31" s="39">
        <v>401.58730158730157</v>
      </c>
      <c r="G31" s="40"/>
      <c r="H31" s="145"/>
      <c r="I31" s="146">
        <v>1.67</v>
      </c>
      <c r="J31" s="146">
        <v>9.978</v>
      </c>
      <c r="K31" s="41">
        <v>597.4850299401197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1834</v>
      </c>
      <c r="D33" s="30">
        <v>1571</v>
      </c>
      <c r="E33" s="30">
        <v>1600</v>
      </c>
      <c r="F33" s="31"/>
      <c r="G33" s="31"/>
      <c r="H33" s="144">
        <v>69.536</v>
      </c>
      <c r="I33" s="144">
        <v>67.654</v>
      </c>
      <c r="J33" s="144">
        <v>68</v>
      </c>
      <c r="K33" s="32"/>
    </row>
    <row r="34" spans="1:11" s="33" customFormat="1" ht="11.25" customHeight="1">
      <c r="A34" s="35" t="s">
        <v>25</v>
      </c>
      <c r="B34" s="29"/>
      <c r="C34" s="30">
        <v>4196</v>
      </c>
      <c r="D34" s="30">
        <v>4436</v>
      </c>
      <c r="E34" s="30">
        <v>4950</v>
      </c>
      <c r="F34" s="31"/>
      <c r="G34" s="31"/>
      <c r="H34" s="144">
        <v>209.587</v>
      </c>
      <c r="I34" s="144">
        <v>229.35</v>
      </c>
      <c r="J34" s="144">
        <v>256</v>
      </c>
      <c r="K34" s="32"/>
    </row>
    <row r="35" spans="1:11" s="33" customFormat="1" ht="11.25" customHeight="1">
      <c r="A35" s="35" t="s">
        <v>26</v>
      </c>
      <c r="B35" s="29"/>
      <c r="C35" s="30">
        <v>4773</v>
      </c>
      <c r="D35" s="30">
        <v>4589</v>
      </c>
      <c r="E35" s="30">
        <v>4000</v>
      </c>
      <c r="F35" s="31"/>
      <c r="G35" s="31"/>
      <c r="H35" s="144">
        <v>240.769</v>
      </c>
      <c r="I35" s="144">
        <v>267.183</v>
      </c>
      <c r="J35" s="144">
        <v>240</v>
      </c>
      <c r="K35" s="32"/>
    </row>
    <row r="36" spans="1:11" s="33" customFormat="1" ht="11.25" customHeight="1">
      <c r="A36" s="35" t="s">
        <v>27</v>
      </c>
      <c r="B36" s="29"/>
      <c r="C36" s="30">
        <v>29</v>
      </c>
      <c r="D36" s="30">
        <v>6</v>
      </c>
      <c r="E36" s="30">
        <v>6</v>
      </c>
      <c r="F36" s="31"/>
      <c r="G36" s="31"/>
      <c r="H36" s="144">
        <v>0.89</v>
      </c>
      <c r="I36" s="144">
        <v>0.24</v>
      </c>
      <c r="J36" s="144">
        <v>0.24</v>
      </c>
      <c r="K36" s="32"/>
    </row>
    <row r="37" spans="1:11" s="42" customFormat="1" ht="11.25" customHeight="1">
      <c r="A37" s="36" t="s">
        <v>28</v>
      </c>
      <c r="B37" s="37"/>
      <c r="C37" s="38">
        <v>10832</v>
      </c>
      <c r="D37" s="38">
        <v>10602</v>
      </c>
      <c r="E37" s="38">
        <v>10556</v>
      </c>
      <c r="F37" s="39">
        <v>99.56611960007545</v>
      </c>
      <c r="G37" s="40"/>
      <c r="H37" s="145">
        <v>520.782</v>
      </c>
      <c r="I37" s="146">
        <v>564.427</v>
      </c>
      <c r="J37" s="146">
        <v>564.24</v>
      </c>
      <c r="K37" s="41">
        <v>99.96686905481134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89</v>
      </c>
      <c r="D39" s="38">
        <v>92</v>
      </c>
      <c r="E39" s="38">
        <v>90</v>
      </c>
      <c r="F39" s="39">
        <v>97.82608695652173</v>
      </c>
      <c r="G39" s="40"/>
      <c r="H39" s="145">
        <v>4.01</v>
      </c>
      <c r="I39" s="146">
        <v>4.183</v>
      </c>
      <c r="J39" s="146">
        <v>4.1</v>
      </c>
      <c r="K39" s="41">
        <v>98.01577814965334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500</v>
      </c>
      <c r="D41" s="30">
        <v>468</v>
      </c>
      <c r="E41" s="30">
        <v>320</v>
      </c>
      <c r="F41" s="31"/>
      <c r="G41" s="31"/>
      <c r="H41" s="144">
        <v>35</v>
      </c>
      <c r="I41" s="144">
        <v>32.534</v>
      </c>
      <c r="J41" s="144">
        <v>21.632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789</v>
      </c>
      <c r="E42" s="30">
        <v>779</v>
      </c>
      <c r="F42" s="31"/>
      <c r="G42" s="31"/>
      <c r="H42" s="144">
        <v>35.776</v>
      </c>
      <c r="I42" s="144">
        <v>41.47</v>
      </c>
      <c r="J42" s="144">
        <v>42.273</v>
      </c>
      <c r="K42" s="32"/>
    </row>
    <row r="43" spans="1:11" s="33" customFormat="1" ht="11.25" customHeight="1">
      <c r="A43" s="35" t="s">
        <v>32</v>
      </c>
      <c r="B43" s="29"/>
      <c r="C43" s="30">
        <v>2837</v>
      </c>
      <c r="D43" s="30">
        <v>2891</v>
      </c>
      <c r="E43" s="30">
        <v>2800</v>
      </c>
      <c r="F43" s="31"/>
      <c r="G43" s="31"/>
      <c r="H43" s="144">
        <v>170.22</v>
      </c>
      <c r="I43" s="144">
        <v>202.37</v>
      </c>
      <c r="J43" s="144">
        <v>196</v>
      </c>
      <c r="K43" s="32"/>
    </row>
    <row r="44" spans="1:11" s="33" customFormat="1" ht="11.25" customHeight="1">
      <c r="A44" s="35" t="s">
        <v>33</v>
      </c>
      <c r="B44" s="29"/>
      <c r="C44" s="30">
        <v>1570</v>
      </c>
      <c r="D44" s="30">
        <v>3000</v>
      </c>
      <c r="E44" s="30">
        <v>3813</v>
      </c>
      <c r="F44" s="31"/>
      <c r="G44" s="31"/>
      <c r="H44" s="144">
        <v>47.1</v>
      </c>
      <c r="I44" s="144">
        <v>168</v>
      </c>
      <c r="J44" s="144">
        <v>209.715</v>
      </c>
      <c r="K44" s="32"/>
    </row>
    <row r="45" spans="1:11" s="33" customFormat="1" ht="11.25" customHeight="1">
      <c r="A45" s="35" t="s">
        <v>34</v>
      </c>
      <c r="B45" s="29"/>
      <c r="C45" s="30">
        <v>200</v>
      </c>
      <c r="D45" s="30">
        <v>200</v>
      </c>
      <c r="E45" s="30">
        <v>300</v>
      </c>
      <c r="F45" s="31"/>
      <c r="G45" s="31"/>
      <c r="H45" s="144">
        <v>10</v>
      </c>
      <c r="I45" s="144">
        <v>10</v>
      </c>
      <c r="J45" s="144">
        <v>15.3</v>
      </c>
      <c r="K45" s="32"/>
    </row>
    <row r="46" spans="1:11" s="33" customFormat="1" ht="11.25" customHeight="1">
      <c r="A46" s="35" t="s">
        <v>35</v>
      </c>
      <c r="B46" s="29"/>
      <c r="C46" s="30">
        <v>461</v>
      </c>
      <c r="D46" s="30">
        <v>468</v>
      </c>
      <c r="E46" s="30">
        <v>476</v>
      </c>
      <c r="F46" s="31"/>
      <c r="G46" s="31"/>
      <c r="H46" s="144">
        <v>25.355</v>
      </c>
      <c r="I46" s="144">
        <v>25.74</v>
      </c>
      <c r="J46" s="144">
        <v>26.18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393</v>
      </c>
      <c r="D48" s="30">
        <v>531</v>
      </c>
      <c r="E48" s="30">
        <v>500</v>
      </c>
      <c r="F48" s="31"/>
      <c r="G48" s="31"/>
      <c r="H48" s="144">
        <v>27.51</v>
      </c>
      <c r="I48" s="144">
        <v>37.17</v>
      </c>
      <c r="J48" s="144">
        <v>35</v>
      </c>
      <c r="K48" s="32"/>
    </row>
    <row r="49" spans="1:11" s="33" customFormat="1" ht="11.25" customHeight="1">
      <c r="A49" s="35" t="s">
        <v>38</v>
      </c>
      <c r="B49" s="29"/>
      <c r="C49" s="30">
        <v>1310</v>
      </c>
      <c r="D49" s="30">
        <v>1285</v>
      </c>
      <c r="E49" s="30">
        <v>1561</v>
      </c>
      <c r="F49" s="31"/>
      <c r="G49" s="31"/>
      <c r="H49" s="144">
        <v>72.05</v>
      </c>
      <c r="I49" s="144">
        <v>89.95</v>
      </c>
      <c r="J49" s="144">
        <v>109.295</v>
      </c>
      <c r="K49" s="32"/>
    </row>
    <row r="50" spans="1:11" s="42" customFormat="1" ht="11.25" customHeight="1">
      <c r="A50" s="43" t="s">
        <v>39</v>
      </c>
      <c r="B50" s="37"/>
      <c r="C50" s="38">
        <v>7945</v>
      </c>
      <c r="D50" s="38">
        <v>9632</v>
      </c>
      <c r="E50" s="38">
        <v>10549</v>
      </c>
      <c r="F50" s="39">
        <v>109.5203488372093</v>
      </c>
      <c r="G50" s="40"/>
      <c r="H50" s="145">
        <v>423.011</v>
      </c>
      <c r="I50" s="146">
        <v>607.234</v>
      </c>
      <c r="J50" s="146">
        <v>655.395</v>
      </c>
      <c r="K50" s="41">
        <v>107.93120938550871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>
        <v>295</v>
      </c>
      <c r="E52" s="38">
        <v>295</v>
      </c>
      <c r="F52" s="39">
        <v>100</v>
      </c>
      <c r="G52" s="40"/>
      <c r="H52" s="145"/>
      <c r="I52" s="146">
        <v>16.225</v>
      </c>
      <c r="J52" s="146">
        <v>16.225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700</v>
      </c>
      <c r="D54" s="30">
        <v>650</v>
      </c>
      <c r="E54" s="30">
        <v>800</v>
      </c>
      <c r="F54" s="31"/>
      <c r="G54" s="31"/>
      <c r="H54" s="144">
        <v>38.5</v>
      </c>
      <c r="I54" s="144">
        <v>39</v>
      </c>
      <c r="J54" s="144">
        <v>48</v>
      </c>
      <c r="K54" s="32"/>
    </row>
    <row r="55" spans="1:11" s="33" customFormat="1" ht="11.25" customHeight="1">
      <c r="A55" s="35" t="s">
        <v>42</v>
      </c>
      <c r="B55" s="29"/>
      <c r="C55" s="30">
        <v>42</v>
      </c>
      <c r="D55" s="30">
        <v>48</v>
      </c>
      <c r="E55" s="30">
        <v>50</v>
      </c>
      <c r="F55" s="31"/>
      <c r="G55" s="31"/>
      <c r="H55" s="144">
        <v>1.89</v>
      </c>
      <c r="I55" s="144">
        <v>2.16</v>
      </c>
      <c r="J55" s="144">
        <v>2.1</v>
      </c>
      <c r="K55" s="32"/>
    </row>
    <row r="56" spans="1:11" s="33" customFormat="1" ht="11.25" customHeight="1">
      <c r="A56" s="35" t="s">
        <v>43</v>
      </c>
      <c r="B56" s="29"/>
      <c r="C56" s="30">
        <v>212</v>
      </c>
      <c r="D56" s="30"/>
      <c r="E56" s="30"/>
      <c r="F56" s="31"/>
      <c r="G56" s="31"/>
      <c r="H56" s="144">
        <v>18.02</v>
      </c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2232</v>
      </c>
      <c r="D58" s="30">
        <v>1685</v>
      </c>
      <c r="E58" s="30">
        <v>2115</v>
      </c>
      <c r="F58" s="31"/>
      <c r="G58" s="31"/>
      <c r="H58" s="144">
        <v>106.02</v>
      </c>
      <c r="I58" s="144">
        <v>92.675</v>
      </c>
      <c r="J58" s="144">
        <v>101.52</v>
      </c>
      <c r="K58" s="32"/>
    </row>
    <row r="59" spans="1:11" s="42" customFormat="1" ht="11.25" customHeight="1">
      <c r="A59" s="36" t="s">
        <v>46</v>
      </c>
      <c r="B59" s="37"/>
      <c r="C59" s="38">
        <v>3186</v>
      </c>
      <c r="D59" s="38">
        <v>2383</v>
      </c>
      <c r="E59" s="38">
        <v>2965</v>
      </c>
      <c r="F59" s="39">
        <v>124.422996223248</v>
      </c>
      <c r="G59" s="40"/>
      <c r="H59" s="145">
        <v>164.43</v>
      </c>
      <c r="I59" s="146">
        <v>133.83499999999998</v>
      </c>
      <c r="J59" s="146">
        <v>151.62</v>
      </c>
      <c r="K59" s="41">
        <v>113.28875107408378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>
        <v>55</v>
      </c>
      <c r="E61" s="30"/>
      <c r="F61" s="31"/>
      <c r="G61" s="31"/>
      <c r="H61" s="144">
        <v>1.65</v>
      </c>
      <c r="I61" s="144">
        <v>1.65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44">
        <v>0.497</v>
      </c>
      <c r="I62" s="144">
        <v>0.272</v>
      </c>
      <c r="J62" s="144">
        <v>0.28</v>
      </c>
      <c r="K62" s="32"/>
    </row>
    <row r="63" spans="1:11" s="33" customFormat="1" ht="11.25" customHeight="1">
      <c r="A63" s="35" t="s">
        <v>49</v>
      </c>
      <c r="B63" s="29"/>
      <c r="C63" s="30">
        <v>213</v>
      </c>
      <c r="D63" s="30">
        <v>102</v>
      </c>
      <c r="E63" s="30">
        <v>102</v>
      </c>
      <c r="F63" s="31"/>
      <c r="G63" s="31"/>
      <c r="H63" s="144">
        <v>4.047</v>
      </c>
      <c r="I63" s="144">
        <v>1.938</v>
      </c>
      <c r="J63" s="144">
        <v>1.784</v>
      </c>
      <c r="K63" s="32"/>
    </row>
    <row r="64" spans="1:11" s="42" customFormat="1" ht="11.25" customHeight="1">
      <c r="A64" s="36" t="s">
        <v>50</v>
      </c>
      <c r="B64" s="37"/>
      <c r="C64" s="38">
        <v>308</v>
      </c>
      <c r="D64" s="38">
        <v>197</v>
      </c>
      <c r="E64" s="38">
        <v>142</v>
      </c>
      <c r="F64" s="39">
        <v>72.08121827411168</v>
      </c>
      <c r="G64" s="40"/>
      <c r="H64" s="145">
        <v>6.193999999999999</v>
      </c>
      <c r="I64" s="146">
        <v>3.86</v>
      </c>
      <c r="J64" s="146">
        <v>2.064</v>
      </c>
      <c r="K64" s="41">
        <v>53.47150259067358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77</v>
      </c>
      <c r="D66" s="38">
        <v>87</v>
      </c>
      <c r="E66" s="38">
        <v>57</v>
      </c>
      <c r="F66" s="39">
        <v>65.51724137931035</v>
      </c>
      <c r="G66" s="40"/>
      <c r="H66" s="145">
        <v>1.808</v>
      </c>
      <c r="I66" s="146">
        <v>1.58</v>
      </c>
      <c r="J66" s="146">
        <v>1.65</v>
      </c>
      <c r="K66" s="41">
        <v>104.43037974683544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200</v>
      </c>
      <c r="D68" s="30">
        <v>372</v>
      </c>
      <c r="E68" s="30">
        <v>350</v>
      </c>
      <c r="F68" s="31"/>
      <c r="G68" s="31"/>
      <c r="H68" s="144">
        <v>13.75</v>
      </c>
      <c r="I68" s="144">
        <v>25.296</v>
      </c>
      <c r="J68" s="144">
        <v>25</v>
      </c>
      <c r="K68" s="32"/>
    </row>
    <row r="69" spans="1:11" s="33" customFormat="1" ht="11.25" customHeight="1">
      <c r="A69" s="35" t="s">
        <v>53</v>
      </c>
      <c r="B69" s="29"/>
      <c r="C69" s="30">
        <v>300</v>
      </c>
      <c r="D69" s="30">
        <v>153</v>
      </c>
      <c r="E69" s="30">
        <v>150</v>
      </c>
      <c r="F69" s="31"/>
      <c r="G69" s="31"/>
      <c r="H69" s="144">
        <v>18.75</v>
      </c>
      <c r="I69" s="144">
        <v>10.404</v>
      </c>
      <c r="J69" s="144">
        <v>10</v>
      </c>
      <c r="K69" s="32"/>
    </row>
    <row r="70" spans="1:11" s="42" customFormat="1" ht="11.25" customHeight="1">
      <c r="A70" s="36" t="s">
        <v>54</v>
      </c>
      <c r="B70" s="37"/>
      <c r="C70" s="38">
        <v>500</v>
      </c>
      <c r="D70" s="38">
        <v>525</v>
      </c>
      <c r="E70" s="38">
        <v>500</v>
      </c>
      <c r="F70" s="39">
        <v>95.23809523809524</v>
      </c>
      <c r="G70" s="40"/>
      <c r="H70" s="145">
        <v>32.5</v>
      </c>
      <c r="I70" s="146">
        <v>35.7</v>
      </c>
      <c r="J70" s="146">
        <v>35</v>
      </c>
      <c r="K70" s="41">
        <v>98.0392156862745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8</v>
      </c>
      <c r="E72" s="30">
        <v>8</v>
      </c>
      <c r="F72" s="31"/>
      <c r="G72" s="31"/>
      <c r="H72" s="144">
        <v>0.125</v>
      </c>
      <c r="I72" s="144">
        <v>0.098</v>
      </c>
      <c r="J72" s="144">
        <v>0.098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4">
        <v>8.1</v>
      </c>
      <c r="I73" s="144">
        <v>4.425</v>
      </c>
      <c r="J73" s="144">
        <v>4.425</v>
      </c>
      <c r="K73" s="32"/>
    </row>
    <row r="74" spans="1:11" s="33" customFormat="1" ht="11.25" customHeight="1">
      <c r="A74" s="35" t="s">
        <v>57</v>
      </c>
      <c r="B74" s="29"/>
      <c r="C74" s="30">
        <v>79</v>
      </c>
      <c r="D74" s="30"/>
      <c r="E74" s="30">
        <v>90</v>
      </c>
      <c r="F74" s="31"/>
      <c r="G74" s="31"/>
      <c r="H74" s="144">
        <v>3.95</v>
      </c>
      <c r="I74" s="144"/>
      <c r="J74" s="144">
        <v>4.05</v>
      </c>
      <c r="K74" s="32"/>
    </row>
    <row r="75" spans="1:11" s="33" customFormat="1" ht="11.25" customHeight="1">
      <c r="A75" s="35" t="s">
        <v>58</v>
      </c>
      <c r="B75" s="29"/>
      <c r="C75" s="30">
        <v>233</v>
      </c>
      <c r="D75" s="30">
        <v>98</v>
      </c>
      <c r="E75" s="30">
        <v>98</v>
      </c>
      <c r="F75" s="31"/>
      <c r="G75" s="31"/>
      <c r="H75" s="144">
        <v>4.281</v>
      </c>
      <c r="I75" s="144">
        <v>3.603</v>
      </c>
      <c r="J75" s="144">
        <v>3.603</v>
      </c>
      <c r="K75" s="32"/>
    </row>
    <row r="76" spans="1:11" s="33" customFormat="1" ht="11.25" customHeight="1">
      <c r="A76" s="35" t="s">
        <v>59</v>
      </c>
      <c r="B76" s="29"/>
      <c r="C76" s="30">
        <v>86</v>
      </c>
      <c r="D76" s="30">
        <v>87</v>
      </c>
      <c r="E76" s="30">
        <v>122</v>
      </c>
      <c r="F76" s="31"/>
      <c r="G76" s="31"/>
      <c r="H76" s="144">
        <v>4.859</v>
      </c>
      <c r="I76" s="144">
        <v>4.662</v>
      </c>
      <c r="J76" s="144">
        <v>6.848</v>
      </c>
      <c r="K76" s="32"/>
    </row>
    <row r="77" spans="1:11" s="33" customFormat="1" ht="11.25" customHeight="1">
      <c r="A77" s="35" t="s">
        <v>60</v>
      </c>
      <c r="B77" s="29"/>
      <c r="C77" s="30">
        <v>232</v>
      </c>
      <c r="D77" s="30">
        <v>171</v>
      </c>
      <c r="E77" s="30">
        <v>400</v>
      </c>
      <c r="F77" s="31"/>
      <c r="G77" s="31"/>
      <c r="H77" s="144">
        <v>9.478</v>
      </c>
      <c r="I77" s="144">
        <v>7.324</v>
      </c>
      <c r="J77" s="144">
        <v>17.132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407</v>
      </c>
      <c r="D79" s="30">
        <v>496</v>
      </c>
      <c r="E79" s="30">
        <v>751</v>
      </c>
      <c r="F79" s="31"/>
      <c r="G79" s="31"/>
      <c r="H79" s="144">
        <v>20.35</v>
      </c>
      <c r="I79" s="144">
        <v>19.633</v>
      </c>
      <c r="J79" s="144">
        <v>45.06</v>
      </c>
      <c r="K79" s="32"/>
    </row>
    <row r="80" spans="1:11" s="42" customFormat="1" ht="11.25" customHeight="1">
      <c r="A80" s="43" t="s">
        <v>63</v>
      </c>
      <c r="B80" s="37"/>
      <c r="C80" s="38">
        <v>1347</v>
      </c>
      <c r="D80" s="38">
        <v>1160</v>
      </c>
      <c r="E80" s="38">
        <v>1769</v>
      </c>
      <c r="F80" s="39">
        <v>152.5</v>
      </c>
      <c r="G80" s="40"/>
      <c r="H80" s="145">
        <v>51.143</v>
      </c>
      <c r="I80" s="146">
        <v>39.745000000000005</v>
      </c>
      <c r="J80" s="146">
        <v>81.21600000000001</v>
      </c>
      <c r="K80" s="41">
        <f>IF(I80&gt;0,100*J80/I80,0)</f>
        <v>204.3426846144169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379</v>
      </c>
      <c r="D82" s="30">
        <v>355</v>
      </c>
      <c r="E82" s="30">
        <v>355</v>
      </c>
      <c r="F82" s="31"/>
      <c r="G82" s="31"/>
      <c r="H82" s="144">
        <v>3.553</v>
      </c>
      <c r="I82" s="144">
        <v>3.647</v>
      </c>
      <c r="J82" s="144">
        <v>3.647</v>
      </c>
      <c r="K82" s="32"/>
    </row>
    <row r="83" spans="1:11" s="33" customFormat="1" ht="11.25" customHeight="1">
      <c r="A83" s="35" t="s">
        <v>65</v>
      </c>
      <c r="B83" s="29"/>
      <c r="C83" s="30">
        <v>153</v>
      </c>
      <c r="D83" s="30">
        <v>141</v>
      </c>
      <c r="E83" s="30">
        <v>141</v>
      </c>
      <c r="F83" s="31"/>
      <c r="G83" s="31"/>
      <c r="H83" s="144">
        <v>1.507</v>
      </c>
      <c r="I83" s="144">
        <v>1.421</v>
      </c>
      <c r="J83" s="144">
        <v>1.421</v>
      </c>
      <c r="K83" s="32"/>
    </row>
    <row r="84" spans="1:11" s="42" customFormat="1" ht="11.25" customHeight="1">
      <c r="A84" s="36" t="s">
        <v>66</v>
      </c>
      <c r="B84" s="37"/>
      <c r="C84" s="38">
        <v>532</v>
      </c>
      <c r="D84" s="38">
        <v>496</v>
      </c>
      <c r="E84" s="38">
        <v>496</v>
      </c>
      <c r="F84" s="39">
        <v>100</v>
      </c>
      <c r="G84" s="40"/>
      <c r="H84" s="145">
        <v>5.06</v>
      </c>
      <c r="I84" s="146">
        <v>5.068</v>
      </c>
      <c r="J84" s="146">
        <v>5.068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107355</v>
      </c>
      <c r="D87" s="53">
        <v>107341</v>
      </c>
      <c r="E87" s="53">
        <v>109289</v>
      </c>
      <c r="F87" s="54">
        <f>IF(D87&gt;0,100*E87/D87,0)</f>
        <v>101.8147772053549</v>
      </c>
      <c r="G87" s="40"/>
      <c r="H87" s="149">
        <v>3826.272</v>
      </c>
      <c r="I87" s="150">
        <v>4055.4930000000004</v>
      </c>
      <c r="J87" s="150">
        <v>4071.6530000000002</v>
      </c>
      <c r="K87" s="54">
        <f>IF(I87&gt;0,100*J87/I87,0)</f>
        <v>100.39847189971725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250</v>
      </c>
      <c r="E9" s="30">
        <v>260</v>
      </c>
      <c r="F9" s="31"/>
      <c r="G9" s="31"/>
      <c r="H9" s="144"/>
      <c r="I9" s="144">
        <v>2.275</v>
      </c>
      <c r="J9" s="144">
        <v>6.1</v>
      </c>
      <c r="K9" s="32"/>
    </row>
    <row r="10" spans="1:11" s="33" customFormat="1" ht="11.25" customHeight="1">
      <c r="A10" s="35" t="s">
        <v>8</v>
      </c>
      <c r="B10" s="29"/>
      <c r="C10" s="30">
        <v>63</v>
      </c>
      <c r="D10" s="30">
        <v>56</v>
      </c>
      <c r="E10" s="30">
        <v>105</v>
      </c>
      <c r="F10" s="31"/>
      <c r="G10" s="31"/>
      <c r="H10" s="144">
        <v>0.566</v>
      </c>
      <c r="I10" s="144">
        <v>0.497</v>
      </c>
      <c r="J10" s="144">
        <v>2.466</v>
      </c>
      <c r="K10" s="32"/>
    </row>
    <row r="11" spans="1:11" s="33" customFormat="1" ht="11.25" customHeight="1">
      <c r="A11" s="28" t="s">
        <v>9</v>
      </c>
      <c r="B11" s="29"/>
      <c r="C11" s="30">
        <v>27</v>
      </c>
      <c r="D11" s="30">
        <v>26</v>
      </c>
      <c r="E11" s="30">
        <v>20</v>
      </c>
      <c r="F11" s="31"/>
      <c r="G11" s="31"/>
      <c r="H11" s="144">
        <v>0.241</v>
      </c>
      <c r="I11" s="144">
        <v>0.231</v>
      </c>
      <c r="J11" s="144">
        <v>0.532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21</v>
      </c>
      <c r="F12" s="31"/>
      <c r="G12" s="31"/>
      <c r="H12" s="144"/>
      <c r="I12" s="144"/>
      <c r="J12" s="144">
        <v>0.543</v>
      </c>
      <c r="K12" s="32"/>
    </row>
    <row r="13" spans="1:11" s="42" customFormat="1" ht="11.25" customHeight="1">
      <c r="A13" s="36" t="s">
        <v>11</v>
      </c>
      <c r="B13" s="37"/>
      <c r="C13" s="38">
        <v>90</v>
      </c>
      <c r="D13" s="38">
        <v>332</v>
      </c>
      <c r="E13" s="38">
        <v>406</v>
      </c>
      <c r="F13" s="39">
        <v>122.28915662650603</v>
      </c>
      <c r="G13" s="40"/>
      <c r="H13" s="145">
        <v>0.8069999999999999</v>
      </c>
      <c r="I13" s="146">
        <v>3.0029999999999997</v>
      </c>
      <c r="J13" s="146">
        <v>9.640999999999998</v>
      </c>
      <c r="K13" s="41">
        <v>321.04562104562103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57</v>
      </c>
      <c r="E15" s="38">
        <v>55</v>
      </c>
      <c r="F15" s="39">
        <v>96.49122807017544</v>
      </c>
      <c r="G15" s="40"/>
      <c r="H15" s="145">
        <v>0.455</v>
      </c>
      <c r="I15" s="146">
        <v>1.824</v>
      </c>
      <c r="J15" s="146">
        <v>1.903</v>
      </c>
      <c r="K15" s="41">
        <v>104.33114035087719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147</v>
      </c>
      <c r="D17" s="38">
        <v>179</v>
      </c>
      <c r="E17" s="38">
        <v>83</v>
      </c>
      <c r="F17" s="39">
        <v>46.36871508379888</v>
      </c>
      <c r="G17" s="40"/>
      <c r="H17" s="145">
        <v>4.41</v>
      </c>
      <c r="I17" s="146">
        <v>2.905</v>
      </c>
      <c r="J17" s="146">
        <v>1.328</v>
      </c>
      <c r="K17" s="41">
        <v>45.71428571428572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342</v>
      </c>
      <c r="D19" s="30">
        <v>425</v>
      </c>
      <c r="E19" s="30">
        <v>486</v>
      </c>
      <c r="F19" s="31"/>
      <c r="G19" s="31"/>
      <c r="H19" s="144">
        <v>12.923</v>
      </c>
      <c r="I19" s="144">
        <v>18.26</v>
      </c>
      <c r="J19" s="144">
        <v>21.87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4">
        <v>1.95</v>
      </c>
      <c r="I20" s="144">
        <v>2.05</v>
      </c>
      <c r="J20" s="144">
        <v>2.1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4">
        <v>2.262</v>
      </c>
      <c r="I21" s="144">
        <v>2.378</v>
      </c>
      <c r="J21" s="144">
        <v>2.436</v>
      </c>
      <c r="K21" s="32"/>
    </row>
    <row r="22" spans="1:11" s="42" customFormat="1" ht="11.25" customHeight="1">
      <c r="A22" s="36" t="s">
        <v>17</v>
      </c>
      <c r="B22" s="37"/>
      <c r="C22" s="38">
        <v>450</v>
      </c>
      <c r="D22" s="38">
        <v>533</v>
      </c>
      <c r="E22" s="38">
        <v>594</v>
      </c>
      <c r="F22" s="39">
        <v>111.44465290806754</v>
      </c>
      <c r="G22" s="40"/>
      <c r="H22" s="145">
        <v>17.134999999999998</v>
      </c>
      <c r="I22" s="146">
        <v>22.688000000000002</v>
      </c>
      <c r="J22" s="146">
        <v>26.406000000000002</v>
      </c>
      <c r="K22" s="41">
        <v>116.38751763046545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6652</v>
      </c>
      <c r="D24" s="38">
        <v>5980</v>
      </c>
      <c r="E24" s="38">
        <v>5877</v>
      </c>
      <c r="F24" s="39">
        <v>98.27759197324414</v>
      </c>
      <c r="G24" s="40"/>
      <c r="H24" s="145">
        <v>299.967</v>
      </c>
      <c r="I24" s="146">
        <v>238.697</v>
      </c>
      <c r="J24" s="146">
        <v>244.353</v>
      </c>
      <c r="K24" s="41">
        <v>102.36953124672702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1025</v>
      </c>
      <c r="D26" s="38">
        <v>1040</v>
      </c>
      <c r="E26" s="38">
        <v>1000</v>
      </c>
      <c r="F26" s="39">
        <v>96.15384615384616</v>
      </c>
      <c r="G26" s="40"/>
      <c r="H26" s="145">
        <v>43.938</v>
      </c>
      <c r="I26" s="146">
        <v>41.373</v>
      </c>
      <c r="J26" s="146">
        <v>42</v>
      </c>
      <c r="K26" s="41">
        <v>101.51548111086942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41975</v>
      </c>
      <c r="D28" s="30">
        <v>36922</v>
      </c>
      <c r="E28" s="30">
        <v>37345</v>
      </c>
      <c r="F28" s="31"/>
      <c r="G28" s="31"/>
      <c r="H28" s="144">
        <v>1756.822</v>
      </c>
      <c r="I28" s="144">
        <v>1456.317</v>
      </c>
      <c r="J28" s="144">
        <v>1551.116</v>
      </c>
      <c r="K28" s="32"/>
    </row>
    <row r="29" spans="1:11" s="33" customFormat="1" ht="11.25" customHeight="1">
      <c r="A29" s="35" t="s">
        <v>21</v>
      </c>
      <c r="B29" s="29"/>
      <c r="C29" s="30">
        <v>6488</v>
      </c>
      <c r="D29" s="30">
        <v>7317</v>
      </c>
      <c r="E29" s="30">
        <v>7648</v>
      </c>
      <c r="F29" s="31"/>
      <c r="G29" s="31"/>
      <c r="H29" s="144">
        <v>71.164</v>
      </c>
      <c r="I29" s="144">
        <v>11.804</v>
      </c>
      <c r="J29" s="144">
        <v>124.416</v>
      </c>
      <c r="K29" s="32"/>
    </row>
    <row r="30" spans="1:11" s="33" customFormat="1" ht="11.25" customHeight="1">
      <c r="A30" s="35" t="s">
        <v>22</v>
      </c>
      <c r="B30" s="29"/>
      <c r="C30" s="30">
        <v>41086</v>
      </c>
      <c r="D30" s="30">
        <v>40062</v>
      </c>
      <c r="E30" s="30">
        <v>39099</v>
      </c>
      <c r="F30" s="31"/>
      <c r="G30" s="31"/>
      <c r="H30" s="144">
        <v>2017.15</v>
      </c>
      <c r="I30" s="144">
        <v>1819.223</v>
      </c>
      <c r="J30" s="144">
        <v>1896.527</v>
      </c>
      <c r="K30" s="32"/>
    </row>
    <row r="31" spans="1:11" s="42" customFormat="1" ht="11.25" customHeight="1">
      <c r="A31" s="43" t="s">
        <v>23</v>
      </c>
      <c r="B31" s="37"/>
      <c r="C31" s="38">
        <v>89549</v>
      </c>
      <c r="D31" s="38">
        <v>84301</v>
      </c>
      <c r="E31" s="38">
        <v>84092</v>
      </c>
      <c r="F31" s="39">
        <v>99.7520788602745</v>
      </c>
      <c r="G31" s="40"/>
      <c r="H31" s="145">
        <v>3845.136</v>
      </c>
      <c r="I31" s="146">
        <v>3287.344</v>
      </c>
      <c r="J31" s="146">
        <v>3572.059</v>
      </c>
      <c r="K31" s="41">
        <v>108.66094330255672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3498</v>
      </c>
      <c r="D33" s="30">
        <v>3528</v>
      </c>
      <c r="E33" s="30">
        <v>3500</v>
      </c>
      <c r="F33" s="31"/>
      <c r="G33" s="31"/>
      <c r="H33" s="144">
        <v>61.688</v>
      </c>
      <c r="I33" s="144">
        <v>75.302</v>
      </c>
      <c r="J33" s="144">
        <v>61.7</v>
      </c>
      <c r="K33" s="32"/>
    </row>
    <row r="34" spans="1:11" s="33" customFormat="1" ht="11.25" customHeight="1">
      <c r="A34" s="35" t="s">
        <v>25</v>
      </c>
      <c r="B34" s="29"/>
      <c r="C34" s="30">
        <v>8302</v>
      </c>
      <c r="D34" s="30">
        <v>8478</v>
      </c>
      <c r="E34" s="30">
        <v>8100</v>
      </c>
      <c r="F34" s="31"/>
      <c r="G34" s="31"/>
      <c r="H34" s="144">
        <v>166.335</v>
      </c>
      <c r="I34" s="144">
        <v>203.076</v>
      </c>
      <c r="J34" s="144">
        <v>195</v>
      </c>
      <c r="K34" s="32"/>
    </row>
    <row r="35" spans="1:11" s="33" customFormat="1" ht="11.25" customHeight="1">
      <c r="A35" s="35" t="s">
        <v>26</v>
      </c>
      <c r="B35" s="29"/>
      <c r="C35" s="30">
        <v>23300</v>
      </c>
      <c r="D35" s="30">
        <v>21666</v>
      </c>
      <c r="E35" s="30">
        <v>22000</v>
      </c>
      <c r="F35" s="31"/>
      <c r="G35" s="31"/>
      <c r="H35" s="144">
        <v>1199.736</v>
      </c>
      <c r="I35" s="144">
        <v>1192.329</v>
      </c>
      <c r="J35" s="144">
        <v>1250</v>
      </c>
      <c r="K35" s="32"/>
    </row>
    <row r="36" spans="1:11" s="33" customFormat="1" ht="11.25" customHeight="1">
      <c r="A36" s="35" t="s">
        <v>27</v>
      </c>
      <c r="B36" s="29"/>
      <c r="C36" s="30">
        <v>186</v>
      </c>
      <c r="D36" s="30">
        <v>200</v>
      </c>
      <c r="E36" s="30">
        <v>200</v>
      </c>
      <c r="F36" s="31"/>
      <c r="G36" s="31"/>
      <c r="H36" s="144">
        <v>5.319</v>
      </c>
      <c r="I36" s="144">
        <v>5.112</v>
      </c>
      <c r="J36" s="144">
        <v>5.112</v>
      </c>
      <c r="K36" s="32"/>
    </row>
    <row r="37" spans="1:11" s="42" customFormat="1" ht="11.25" customHeight="1">
      <c r="A37" s="36" t="s">
        <v>28</v>
      </c>
      <c r="B37" s="37"/>
      <c r="C37" s="38">
        <v>35286</v>
      </c>
      <c r="D37" s="38">
        <v>33872</v>
      </c>
      <c r="E37" s="38">
        <v>33800</v>
      </c>
      <c r="F37" s="39">
        <v>99.78743504959849</v>
      </c>
      <c r="G37" s="40"/>
      <c r="H37" s="145">
        <v>1433.078</v>
      </c>
      <c r="I37" s="146">
        <v>1475.819</v>
      </c>
      <c r="J37" s="146">
        <v>1511.8120000000001</v>
      </c>
      <c r="K37" s="41">
        <v>102.43884920847341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797</v>
      </c>
      <c r="D39" s="38">
        <v>796</v>
      </c>
      <c r="E39" s="38">
        <v>790</v>
      </c>
      <c r="F39" s="39">
        <v>99.2462311557789</v>
      </c>
      <c r="G39" s="40"/>
      <c r="H39" s="145">
        <v>37.459</v>
      </c>
      <c r="I39" s="146">
        <v>37.412</v>
      </c>
      <c r="J39" s="146">
        <v>37.1</v>
      </c>
      <c r="K39" s="41">
        <v>99.16604298086176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890</v>
      </c>
      <c r="D41" s="30">
        <v>869</v>
      </c>
      <c r="E41" s="30">
        <v>843</v>
      </c>
      <c r="F41" s="31"/>
      <c r="G41" s="31"/>
      <c r="H41" s="144">
        <v>44.12</v>
      </c>
      <c r="I41" s="144">
        <v>53.003</v>
      </c>
      <c r="J41" s="144">
        <v>46.878</v>
      </c>
      <c r="K41" s="32"/>
    </row>
    <row r="42" spans="1:11" s="33" customFormat="1" ht="11.25" customHeight="1">
      <c r="A42" s="35" t="s">
        <v>31</v>
      </c>
      <c r="B42" s="29"/>
      <c r="C42" s="30">
        <v>6419</v>
      </c>
      <c r="D42" s="30">
        <v>7016</v>
      </c>
      <c r="E42" s="30">
        <v>7499</v>
      </c>
      <c r="F42" s="31"/>
      <c r="G42" s="31"/>
      <c r="H42" s="144">
        <v>144.9</v>
      </c>
      <c r="I42" s="144">
        <v>189.285</v>
      </c>
      <c r="J42" s="144">
        <v>165.265</v>
      </c>
      <c r="K42" s="32"/>
    </row>
    <row r="43" spans="1:11" s="33" customFormat="1" ht="11.25" customHeight="1">
      <c r="A43" s="35" t="s">
        <v>32</v>
      </c>
      <c r="B43" s="29"/>
      <c r="C43" s="30">
        <v>11347</v>
      </c>
      <c r="D43" s="30">
        <v>12040</v>
      </c>
      <c r="E43" s="30">
        <v>11566</v>
      </c>
      <c r="F43" s="31"/>
      <c r="G43" s="31"/>
      <c r="H43" s="144">
        <v>243.048</v>
      </c>
      <c r="I43" s="144">
        <v>443.272</v>
      </c>
      <c r="J43" s="144">
        <v>287.233</v>
      </c>
      <c r="K43" s="32"/>
    </row>
    <row r="44" spans="1:11" s="33" customFormat="1" ht="11.25" customHeight="1">
      <c r="A44" s="35" t="s">
        <v>33</v>
      </c>
      <c r="B44" s="29"/>
      <c r="C44" s="30">
        <v>38330</v>
      </c>
      <c r="D44" s="30">
        <v>37602</v>
      </c>
      <c r="E44" s="30">
        <v>37070</v>
      </c>
      <c r="F44" s="31"/>
      <c r="G44" s="31"/>
      <c r="H44" s="144">
        <v>480.808</v>
      </c>
      <c r="I44" s="144">
        <v>1147.06</v>
      </c>
      <c r="J44" s="144">
        <v>479.672</v>
      </c>
      <c r="K44" s="32"/>
    </row>
    <row r="45" spans="1:11" s="33" customFormat="1" ht="11.25" customHeight="1">
      <c r="A45" s="35" t="s">
        <v>34</v>
      </c>
      <c r="B45" s="29"/>
      <c r="C45" s="30">
        <v>736</v>
      </c>
      <c r="D45" s="30">
        <v>843</v>
      </c>
      <c r="E45" s="30">
        <v>860</v>
      </c>
      <c r="F45" s="31"/>
      <c r="G45" s="31"/>
      <c r="H45" s="144">
        <v>37.4</v>
      </c>
      <c r="I45" s="144">
        <v>37.71</v>
      </c>
      <c r="J45" s="144">
        <v>34.4</v>
      </c>
      <c r="K45" s="32"/>
    </row>
    <row r="46" spans="1:11" s="33" customFormat="1" ht="11.25" customHeight="1">
      <c r="A46" s="35" t="s">
        <v>35</v>
      </c>
      <c r="B46" s="29"/>
      <c r="C46" s="30">
        <v>503</v>
      </c>
      <c r="D46" s="30">
        <v>553</v>
      </c>
      <c r="E46" s="30">
        <v>649</v>
      </c>
      <c r="F46" s="31"/>
      <c r="G46" s="31"/>
      <c r="H46" s="144">
        <v>27.058</v>
      </c>
      <c r="I46" s="144">
        <v>29.862</v>
      </c>
      <c r="J46" s="144">
        <v>35.046</v>
      </c>
      <c r="K46" s="32"/>
    </row>
    <row r="47" spans="1:11" s="33" customFormat="1" ht="11.25" customHeight="1">
      <c r="A47" s="35" t="s">
        <v>36</v>
      </c>
      <c r="B47" s="29"/>
      <c r="C47" s="30">
        <v>976</v>
      </c>
      <c r="D47" s="30">
        <v>1099</v>
      </c>
      <c r="E47" s="30">
        <v>1121</v>
      </c>
      <c r="F47" s="31"/>
      <c r="G47" s="31"/>
      <c r="H47" s="144">
        <v>21.754</v>
      </c>
      <c r="I47" s="144">
        <v>20.717</v>
      </c>
      <c r="J47" s="144">
        <v>20.313</v>
      </c>
      <c r="K47" s="32"/>
    </row>
    <row r="48" spans="1:11" s="33" customFormat="1" ht="11.25" customHeight="1">
      <c r="A48" s="35" t="s">
        <v>37</v>
      </c>
      <c r="B48" s="29"/>
      <c r="C48" s="30">
        <v>24780</v>
      </c>
      <c r="D48" s="30">
        <v>25380</v>
      </c>
      <c r="E48" s="30">
        <v>25080</v>
      </c>
      <c r="F48" s="31"/>
      <c r="G48" s="31"/>
      <c r="H48" s="144">
        <v>116.137</v>
      </c>
      <c r="I48" s="144">
        <v>642.555</v>
      </c>
      <c r="J48" s="144">
        <v>583.944</v>
      </c>
      <c r="K48" s="32"/>
    </row>
    <row r="49" spans="1:11" s="33" customFormat="1" ht="11.25" customHeight="1">
      <c r="A49" s="35" t="s">
        <v>38</v>
      </c>
      <c r="B49" s="29"/>
      <c r="C49" s="30">
        <v>15156</v>
      </c>
      <c r="D49" s="30">
        <v>16056</v>
      </c>
      <c r="E49" s="30">
        <v>16010</v>
      </c>
      <c r="F49" s="31"/>
      <c r="G49" s="31"/>
      <c r="H49" s="144">
        <v>243.893</v>
      </c>
      <c r="I49" s="144">
        <v>440</v>
      </c>
      <c r="J49" s="144">
        <v>329.436</v>
      </c>
      <c r="K49" s="32"/>
    </row>
    <row r="50" spans="1:11" s="42" customFormat="1" ht="11.25" customHeight="1">
      <c r="A50" s="43" t="s">
        <v>39</v>
      </c>
      <c r="B50" s="37"/>
      <c r="C50" s="38">
        <v>99137</v>
      </c>
      <c r="D50" s="38">
        <v>101458</v>
      </c>
      <c r="E50" s="38">
        <v>100698</v>
      </c>
      <c r="F50" s="39">
        <v>99.25092156360267</v>
      </c>
      <c r="G50" s="40"/>
      <c r="H50" s="145">
        <v>1359.118</v>
      </c>
      <c r="I50" s="146">
        <v>3003.464</v>
      </c>
      <c r="J50" s="146">
        <v>1982.187</v>
      </c>
      <c r="K50" s="41">
        <v>65.996695815232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1143</v>
      </c>
      <c r="D52" s="38">
        <v>2092</v>
      </c>
      <c r="E52" s="38">
        <v>2092</v>
      </c>
      <c r="F52" s="39">
        <v>100</v>
      </c>
      <c r="G52" s="40"/>
      <c r="H52" s="145">
        <v>67.034</v>
      </c>
      <c r="I52" s="146">
        <v>130.669</v>
      </c>
      <c r="J52" s="146">
        <v>130.669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6626</v>
      </c>
      <c r="D54" s="30">
        <v>6228</v>
      </c>
      <c r="E54" s="30">
        <v>6300</v>
      </c>
      <c r="F54" s="31"/>
      <c r="G54" s="31"/>
      <c r="H54" s="144">
        <v>463.82</v>
      </c>
      <c r="I54" s="144">
        <v>423.504</v>
      </c>
      <c r="J54" s="144">
        <v>441</v>
      </c>
      <c r="K54" s="32"/>
    </row>
    <row r="55" spans="1:11" s="33" customFormat="1" ht="11.25" customHeight="1">
      <c r="A55" s="35" t="s">
        <v>42</v>
      </c>
      <c r="B55" s="29"/>
      <c r="C55" s="30">
        <v>1802</v>
      </c>
      <c r="D55" s="30">
        <v>1550</v>
      </c>
      <c r="E55" s="30">
        <v>1190</v>
      </c>
      <c r="F55" s="31"/>
      <c r="G55" s="31"/>
      <c r="H55" s="144">
        <v>96.16</v>
      </c>
      <c r="I55" s="144">
        <v>82.925</v>
      </c>
      <c r="J55" s="144">
        <v>63.07</v>
      </c>
      <c r="K55" s="32"/>
    </row>
    <row r="56" spans="1:11" s="33" customFormat="1" ht="11.25" customHeight="1">
      <c r="A56" s="35" t="s">
        <v>43</v>
      </c>
      <c r="B56" s="29"/>
      <c r="C56" s="30">
        <v>451</v>
      </c>
      <c r="D56" s="30">
        <v>470</v>
      </c>
      <c r="E56" s="30">
        <v>447</v>
      </c>
      <c r="F56" s="31"/>
      <c r="G56" s="31"/>
      <c r="H56" s="144">
        <v>24.473</v>
      </c>
      <c r="I56" s="144">
        <v>24.889</v>
      </c>
      <c r="J56" s="144">
        <v>22.8</v>
      </c>
      <c r="K56" s="32"/>
    </row>
    <row r="57" spans="1:11" s="33" customFormat="1" ht="11.25" customHeight="1">
      <c r="A57" s="35" t="s">
        <v>44</v>
      </c>
      <c r="B57" s="29"/>
      <c r="C57" s="30">
        <v>962</v>
      </c>
      <c r="D57" s="30">
        <v>951</v>
      </c>
      <c r="E57" s="30">
        <v>1053</v>
      </c>
      <c r="F57" s="31"/>
      <c r="G57" s="31"/>
      <c r="H57" s="144">
        <v>33.22</v>
      </c>
      <c r="I57" s="144">
        <v>31.81</v>
      </c>
      <c r="J57" s="144">
        <v>52.65</v>
      </c>
      <c r="K57" s="32"/>
    </row>
    <row r="58" spans="1:11" s="33" customFormat="1" ht="11.25" customHeight="1">
      <c r="A58" s="35" t="s">
        <v>45</v>
      </c>
      <c r="B58" s="29"/>
      <c r="C58" s="30">
        <v>6356</v>
      </c>
      <c r="D58" s="30">
        <v>6072</v>
      </c>
      <c r="E58" s="30">
        <v>5945</v>
      </c>
      <c r="F58" s="31"/>
      <c r="G58" s="31"/>
      <c r="H58" s="144">
        <v>404.467</v>
      </c>
      <c r="I58" s="144">
        <v>430.52</v>
      </c>
      <c r="J58" s="144">
        <v>404.26</v>
      </c>
      <c r="K58" s="32"/>
    </row>
    <row r="59" spans="1:11" s="42" customFormat="1" ht="11.25" customHeight="1">
      <c r="A59" s="36" t="s">
        <v>46</v>
      </c>
      <c r="B59" s="37"/>
      <c r="C59" s="38">
        <v>16197</v>
      </c>
      <c r="D59" s="38">
        <v>15271</v>
      </c>
      <c r="E59" s="38">
        <v>14935</v>
      </c>
      <c r="F59" s="39">
        <v>97.79975116233383</v>
      </c>
      <c r="G59" s="40"/>
      <c r="H59" s="145">
        <v>1022.14</v>
      </c>
      <c r="I59" s="146">
        <v>993.6479999999999</v>
      </c>
      <c r="J59" s="146">
        <v>983.78</v>
      </c>
      <c r="K59" s="41">
        <v>99.00689177656474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1259</v>
      </c>
      <c r="D61" s="30">
        <v>1155</v>
      </c>
      <c r="E61" s="30">
        <v>1150</v>
      </c>
      <c r="F61" s="31"/>
      <c r="G61" s="31"/>
      <c r="H61" s="144">
        <v>81.186</v>
      </c>
      <c r="I61" s="144">
        <v>74.78</v>
      </c>
      <c r="J61" s="144">
        <v>74.75</v>
      </c>
      <c r="K61" s="32"/>
    </row>
    <row r="62" spans="1:11" s="33" customFormat="1" ht="11.25" customHeight="1">
      <c r="A62" s="35" t="s">
        <v>48</v>
      </c>
      <c r="B62" s="29"/>
      <c r="C62" s="30">
        <v>281</v>
      </c>
      <c r="D62" s="30">
        <v>291</v>
      </c>
      <c r="E62" s="30">
        <v>291</v>
      </c>
      <c r="F62" s="31"/>
      <c r="G62" s="31"/>
      <c r="H62" s="144">
        <v>5.738</v>
      </c>
      <c r="I62" s="144">
        <v>5.769</v>
      </c>
      <c r="J62" s="144">
        <v>5.56</v>
      </c>
      <c r="K62" s="32"/>
    </row>
    <row r="63" spans="1:11" s="33" customFormat="1" ht="11.25" customHeight="1">
      <c r="A63" s="35" t="s">
        <v>49</v>
      </c>
      <c r="B63" s="29"/>
      <c r="C63" s="30">
        <v>287</v>
      </c>
      <c r="D63" s="30">
        <v>249</v>
      </c>
      <c r="E63" s="30">
        <v>251</v>
      </c>
      <c r="F63" s="31"/>
      <c r="G63" s="31"/>
      <c r="H63" s="144">
        <v>3.753</v>
      </c>
      <c r="I63" s="144">
        <v>3.081</v>
      </c>
      <c r="J63" s="144">
        <v>1.214</v>
      </c>
      <c r="K63" s="32"/>
    </row>
    <row r="64" spans="1:11" s="42" customFormat="1" ht="11.25" customHeight="1">
      <c r="A64" s="36" t="s">
        <v>50</v>
      </c>
      <c r="B64" s="37"/>
      <c r="C64" s="38">
        <v>1827</v>
      </c>
      <c r="D64" s="38">
        <v>1695</v>
      </c>
      <c r="E64" s="38">
        <v>1692</v>
      </c>
      <c r="F64" s="39">
        <v>99.82300884955752</v>
      </c>
      <c r="G64" s="40"/>
      <c r="H64" s="145">
        <v>90.677</v>
      </c>
      <c r="I64" s="146">
        <v>83.63000000000001</v>
      </c>
      <c r="J64" s="146">
        <v>81.524</v>
      </c>
      <c r="K64" s="41">
        <v>97.48176491689584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430</v>
      </c>
      <c r="D66" s="38">
        <v>418</v>
      </c>
      <c r="E66" s="38">
        <v>455</v>
      </c>
      <c r="F66" s="39">
        <v>108.85167464114832</v>
      </c>
      <c r="G66" s="40"/>
      <c r="H66" s="145">
        <v>20.267</v>
      </c>
      <c r="I66" s="146">
        <v>21.109</v>
      </c>
      <c r="J66" s="146">
        <v>30.94</v>
      </c>
      <c r="K66" s="41">
        <v>146.5725519920413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2342</v>
      </c>
      <c r="D68" s="30">
        <v>2324</v>
      </c>
      <c r="E68" s="30">
        <v>2300</v>
      </c>
      <c r="F68" s="31"/>
      <c r="G68" s="31"/>
      <c r="H68" s="144">
        <v>97.586</v>
      </c>
      <c r="I68" s="144">
        <v>92.736</v>
      </c>
      <c r="J68" s="144">
        <v>118</v>
      </c>
      <c r="K68" s="32"/>
    </row>
    <row r="69" spans="1:11" s="33" customFormat="1" ht="11.25" customHeight="1">
      <c r="A69" s="35" t="s">
        <v>53</v>
      </c>
      <c r="B69" s="29"/>
      <c r="C69" s="30">
        <v>326</v>
      </c>
      <c r="D69" s="30">
        <v>348</v>
      </c>
      <c r="E69" s="30">
        <v>350</v>
      </c>
      <c r="F69" s="31"/>
      <c r="G69" s="31"/>
      <c r="H69" s="144">
        <v>12.226</v>
      </c>
      <c r="I69" s="144">
        <v>12.512</v>
      </c>
      <c r="J69" s="144">
        <v>15</v>
      </c>
      <c r="K69" s="32"/>
    </row>
    <row r="70" spans="1:11" s="42" customFormat="1" ht="11.25" customHeight="1">
      <c r="A70" s="36" t="s">
        <v>54</v>
      </c>
      <c r="B70" s="37"/>
      <c r="C70" s="38">
        <v>2668</v>
      </c>
      <c r="D70" s="38">
        <v>2672</v>
      </c>
      <c r="E70" s="38">
        <v>2650</v>
      </c>
      <c r="F70" s="39">
        <v>99.17664670658682</v>
      </c>
      <c r="G70" s="40"/>
      <c r="H70" s="145">
        <v>109.812</v>
      </c>
      <c r="I70" s="146">
        <v>105.248</v>
      </c>
      <c r="J70" s="146">
        <v>133</v>
      </c>
      <c r="K70" s="41">
        <v>126.36819702037093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88</v>
      </c>
      <c r="D72" s="30">
        <v>103</v>
      </c>
      <c r="E72" s="30">
        <v>103</v>
      </c>
      <c r="F72" s="31"/>
      <c r="G72" s="31"/>
      <c r="H72" s="144">
        <v>4.544</v>
      </c>
      <c r="I72" s="144">
        <v>5.823</v>
      </c>
      <c r="J72" s="144">
        <v>5.823</v>
      </c>
      <c r="K72" s="32"/>
    </row>
    <row r="73" spans="1:11" s="33" customFormat="1" ht="11.25" customHeight="1">
      <c r="A73" s="35" t="s">
        <v>56</v>
      </c>
      <c r="B73" s="29"/>
      <c r="C73" s="30">
        <v>1888</v>
      </c>
      <c r="D73" s="30">
        <v>1837</v>
      </c>
      <c r="E73" s="30">
        <v>1720</v>
      </c>
      <c r="F73" s="31"/>
      <c r="G73" s="31"/>
      <c r="H73" s="144">
        <v>73.68</v>
      </c>
      <c r="I73" s="144">
        <v>70.48</v>
      </c>
      <c r="J73" s="144">
        <v>62.864</v>
      </c>
      <c r="K73" s="32"/>
    </row>
    <row r="74" spans="1:11" s="33" customFormat="1" ht="11.25" customHeight="1">
      <c r="A74" s="35" t="s">
        <v>57</v>
      </c>
      <c r="B74" s="29"/>
      <c r="C74" s="30">
        <v>1106</v>
      </c>
      <c r="D74" s="30">
        <v>1101</v>
      </c>
      <c r="E74" s="30">
        <v>991</v>
      </c>
      <c r="F74" s="31"/>
      <c r="G74" s="31"/>
      <c r="H74" s="144">
        <v>70.946</v>
      </c>
      <c r="I74" s="144">
        <v>70.755</v>
      </c>
      <c r="J74" s="144">
        <v>58.86</v>
      </c>
      <c r="K74" s="32"/>
    </row>
    <row r="75" spans="1:11" s="33" customFormat="1" ht="11.25" customHeight="1">
      <c r="A75" s="35" t="s">
        <v>58</v>
      </c>
      <c r="B75" s="29"/>
      <c r="C75" s="30">
        <v>2433</v>
      </c>
      <c r="D75" s="30">
        <v>2553</v>
      </c>
      <c r="E75" s="30">
        <v>2553</v>
      </c>
      <c r="F75" s="31"/>
      <c r="G75" s="31"/>
      <c r="H75" s="144">
        <v>144.667</v>
      </c>
      <c r="I75" s="144">
        <v>129.336</v>
      </c>
      <c r="J75" s="144">
        <v>131.032</v>
      </c>
      <c r="K75" s="32"/>
    </row>
    <row r="76" spans="1:11" s="33" customFormat="1" ht="11.25" customHeight="1">
      <c r="A76" s="35" t="s">
        <v>59</v>
      </c>
      <c r="B76" s="29"/>
      <c r="C76" s="30">
        <v>177</v>
      </c>
      <c r="D76" s="30">
        <v>179</v>
      </c>
      <c r="E76" s="30">
        <v>65</v>
      </c>
      <c r="F76" s="31"/>
      <c r="G76" s="31"/>
      <c r="H76" s="144">
        <v>1.837</v>
      </c>
      <c r="I76" s="144">
        <v>1.769</v>
      </c>
      <c r="J76" s="144">
        <v>0.897</v>
      </c>
      <c r="K76" s="32"/>
    </row>
    <row r="77" spans="1:11" s="33" customFormat="1" ht="11.25" customHeight="1">
      <c r="A77" s="35" t="s">
        <v>60</v>
      </c>
      <c r="B77" s="29"/>
      <c r="C77" s="30">
        <v>816</v>
      </c>
      <c r="D77" s="30">
        <v>640</v>
      </c>
      <c r="E77" s="30">
        <v>738</v>
      </c>
      <c r="F77" s="31"/>
      <c r="G77" s="31"/>
      <c r="H77" s="144">
        <v>35.301</v>
      </c>
      <c r="I77" s="144">
        <v>31.1</v>
      </c>
      <c r="J77" s="144">
        <v>14.76</v>
      </c>
      <c r="K77" s="32"/>
    </row>
    <row r="78" spans="1:11" s="33" customFormat="1" ht="11.25" customHeight="1">
      <c r="A78" s="35" t="s">
        <v>61</v>
      </c>
      <c r="B78" s="29"/>
      <c r="C78" s="30">
        <v>367</v>
      </c>
      <c r="D78" s="30">
        <v>340</v>
      </c>
      <c r="E78" s="30">
        <v>265</v>
      </c>
      <c r="F78" s="31"/>
      <c r="G78" s="31"/>
      <c r="H78" s="144">
        <v>9.845</v>
      </c>
      <c r="I78" s="144">
        <v>9.22</v>
      </c>
      <c r="J78" s="144">
        <v>7.95</v>
      </c>
      <c r="K78" s="32"/>
    </row>
    <row r="79" spans="1:11" s="33" customFormat="1" ht="11.25" customHeight="1">
      <c r="A79" s="35" t="s">
        <v>62</v>
      </c>
      <c r="B79" s="29"/>
      <c r="C79" s="30">
        <v>3644</v>
      </c>
      <c r="D79" s="30">
        <v>2792</v>
      </c>
      <c r="E79" s="30">
        <v>2201</v>
      </c>
      <c r="F79" s="31"/>
      <c r="G79" s="31"/>
      <c r="H79" s="144">
        <v>212.79</v>
      </c>
      <c r="I79" s="144">
        <v>130.38</v>
      </c>
      <c r="J79" s="144">
        <v>198.09</v>
      </c>
      <c r="K79" s="32"/>
    </row>
    <row r="80" spans="1:11" s="42" customFormat="1" ht="11.25" customHeight="1">
      <c r="A80" s="43" t="s">
        <v>63</v>
      </c>
      <c r="B80" s="37"/>
      <c r="C80" s="38">
        <v>10519</v>
      </c>
      <c r="D80" s="38">
        <v>9545</v>
      </c>
      <c r="E80" s="38">
        <v>8636</v>
      </c>
      <c r="F80" s="39">
        <v>90.47668936616029</v>
      </c>
      <c r="G80" s="40"/>
      <c r="H80" s="145">
        <v>553.61</v>
      </c>
      <c r="I80" s="146">
        <v>448.86300000000006</v>
      </c>
      <c r="J80" s="146">
        <v>480.27599999999995</v>
      </c>
      <c r="K80" s="41">
        <v>106.99834916221651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71</v>
      </c>
      <c r="D82" s="30">
        <v>72</v>
      </c>
      <c r="E82" s="30">
        <v>72</v>
      </c>
      <c r="F82" s="31"/>
      <c r="G82" s="31"/>
      <c r="H82" s="144">
        <v>2.309</v>
      </c>
      <c r="I82" s="144">
        <v>2.305</v>
      </c>
      <c r="J82" s="144">
        <v>2.305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44">
        <v>0.811</v>
      </c>
      <c r="I83" s="144">
        <v>0.826</v>
      </c>
      <c r="J83" s="144">
        <v>0.83</v>
      </c>
      <c r="K83" s="32"/>
    </row>
    <row r="84" spans="1:11" s="42" customFormat="1" ht="11.25" customHeight="1">
      <c r="A84" s="36" t="s">
        <v>66</v>
      </c>
      <c r="B84" s="37"/>
      <c r="C84" s="38">
        <v>95</v>
      </c>
      <c r="D84" s="38">
        <v>96</v>
      </c>
      <c r="E84" s="38">
        <v>96</v>
      </c>
      <c r="F84" s="39">
        <v>100</v>
      </c>
      <c r="G84" s="40"/>
      <c r="H84" s="145">
        <v>3.12</v>
      </c>
      <c r="I84" s="146">
        <v>3.1310000000000002</v>
      </c>
      <c r="J84" s="146">
        <v>3.1350000000000002</v>
      </c>
      <c r="K84" s="41">
        <v>100.12775471095496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266025</v>
      </c>
      <c r="D87" s="53">
        <v>260337</v>
      </c>
      <c r="E87" s="53">
        <v>257951</v>
      </c>
      <c r="F87" s="54">
        <f>IF(D87&gt;0,100*E87/D87,0)</f>
        <v>99.08349562298098</v>
      </c>
      <c r="G87" s="40"/>
      <c r="H87" s="149">
        <v>8908.163</v>
      </c>
      <c r="I87" s="150">
        <v>9900.826999999997</v>
      </c>
      <c r="J87" s="150">
        <v>9272.113000000001</v>
      </c>
      <c r="K87" s="54">
        <f>IF(I87&gt;0,100*J87/I87,0)</f>
        <v>93.64988399453908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21"/>
  <sheetViews>
    <sheetView showZeros="0" view="pageBreakPreview" zoomScale="89" zoomScaleSheetLayoutView="89" zoomScalePageLayoutView="0" workbookViewId="0" topLeftCell="A1">
      <selection activeCell="AA60" sqref="AA60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130</v>
      </c>
      <c r="B2" s="67"/>
      <c r="C2" s="67"/>
      <c r="D2" s="67"/>
      <c r="E2" s="67"/>
      <c r="F2" s="67"/>
      <c r="G2" s="67"/>
      <c r="H2" s="67"/>
      <c r="J2" s="68" t="s">
        <v>131</v>
      </c>
      <c r="M2" s="68" t="s">
        <v>137</v>
      </c>
      <c r="O2" s="66" t="s">
        <v>130</v>
      </c>
      <c r="P2" s="67"/>
      <c r="Q2" s="67"/>
      <c r="R2" s="67"/>
      <c r="S2" s="67"/>
      <c r="T2" s="67"/>
      <c r="U2" s="67"/>
      <c r="V2" s="67"/>
      <c r="X2" s="68" t="s">
        <v>131</v>
      </c>
      <c r="AA2" s="68" t="s">
        <v>137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74" t="s">
        <v>132</v>
      </c>
      <c r="E4" s="175"/>
      <c r="F4" s="175"/>
      <c r="G4" s="175"/>
      <c r="H4" s="176"/>
      <c r="J4" s="174" t="s">
        <v>133</v>
      </c>
      <c r="K4" s="175"/>
      <c r="L4" s="175"/>
      <c r="M4" s="175"/>
      <c r="N4" s="176"/>
      <c r="O4" s="69"/>
      <c r="P4" s="70"/>
      <c r="Q4" s="71"/>
      <c r="R4" s="174" t="s">
        <v>132</v>
      </c>
      <c r="S4" s="175"/>
      <c r="T4" s="175"/>
      <c r="U4" s="175"/>
      <c r="V4" s="176"/>
      <c r="X4" s="174" t="s">
        <v>133</v>
      </c>
      <c r="Y4" s="175"/>
      <c r="Z4" s="175"/>
      <c r="AA4" s="175"/>
      <c r="AB4" s="176"/>
    </row>
    <row r="5" spans="1:28" s="68" customFormat="1" ht="9.75">
      <c r="A5" s="72" t="s">
        <v>134</v>
      </c>
      <c r="B5" s="73"/>
      <c r="C5" s="71"/>
      <c r="D5" s="69"/>
      <c r="E5" s="74" t="s">
        <v>332</v>
      </c>
      <c r="F5" s="74" t="s">
        <v>135</v>
      </c>
      <c r="G5" s="74" t="s">
        <v>136</v>
      </c>
      <c r="H5" s="75">
        <f>G6</f>
        <v>2019</v>
      </c>
      <c r="J5" s="69"/>
      <c r="K5" s="74" t="s">
        <v>332</v>
      </c>
      <c r="L5" s="74" t="s">
        <v>135</v>
      </c>
      <c r="M5" s="74" t="s">
        <v>136</v>
      </c>
      <c r="N5" s="75">
        <f>M6</f>
        <v>2019</v>
      </c>
      <c r="O5" s="72" t="s">
        <v>134</v>
      </c>
      <c r="P5" s="73"/>
      <c r="Q5" s="71"/>
      <c r="R5" s="69"/>
      <c r="S5" s="74" t="s">
        <v>332</v>
      </c>
      <c r="T5" s="74" t="s">
        <v>135</v>
      </c>
      <c r="U5" s="74" t="s">
        <v>136</v>
      </c>
      <c r="V5" s="75">
        <f>U6</f>
        <v>2019</v>
      </c>
      <c r="X5" s="69"/>
      <c r="Y5" s="74" t="s">
        <v>332</v>
      </c>
      <c r="Z5" s="74" t="s">
        <v>135</v>
      </c>
      <c r="AA5" s="74" t="s">
        <v>136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331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331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331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331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141</v>
      </c>
      <c r="B9" s="83"/>
      <c r="C9" s="83"/>
      <c r="D9" s="98"/>
      <c r="E9" s="85"/>
      <c r="F9" s="85"/>
      <c r="G9" s="85"/>
      <c r="H9" s="85">
        <f aca="true" t="shared" si="0" ref="H9:H22">IF(AND(F9&gt;0,G9&gt;0),G9*100/F9,"")</f>
      </c>
      <c r="I9" s="86"/>
      <c r="J9" s="99"/>
      <c r="K9" s="87"/>
      <c r="L9" s="87"/>
      <c r="M9" s="87"/>
      <c r="N9" s="87">
        <f aca="true" t="shared" si="1" ref="N9:N22">IF(AND(L9&gt;0,M9&gt;0),M9*100/L9,"")</f>
      </c>
      <c r="O9" s="83" t="s">
        <v>138</v>
      </c>
      <c r="P9" s="83"/>
      <c r="Q9" s="83"/>
      <c r="R9" s="98"/>
      <c r="S9" s="85"/>
      <c r="T9" s="85"/>
      <c r="U9" s="85"/>
      <c r="V9" s="85">
        <f aca="true" t="shared" si="2" ref="V9:V18">IF(AND(T9&gt;0,U9&gt;0),U9*100/T9,"")</f>
      </c>
      <c r="W9" s="86"/>
      <c r="X9" s="99"/>
      <c r="Y9" s="87"/>
      <c r="Z9" s="87"/>
      <c r="AA9" s="87"/>
      <c r="AB9" s="88">
        <f aca="true" t="shared" si="3" ref="AB9:AB18">IF(AND(Z9&gt;0,AA9&gt;0),AA9*100/Z9,"")</f>
      </c>
    </row>
    <row r="10" spans="1:30" s="89" customFormat="1" ht="11.25" customHeight="1">
      <c r="A10" s="83" t="s">
        <v>142</v>
      </c>
      <c r="B10" s="85"/>
      <c r="C10" s="85"/>
      <c r="D10" s="98">
        <v>3</v>
      </c>
      <c r="E10" s="92">
        <v>1641.635</v>
      </c>
      <c r="F10" s="92">
        <v>1686.9</v>
      </c>
      <c r="G10" s="92">
        <v>1633.346</v>
      </c>
      <c r="H10" s="92">
        <f t="shared" si="0"/>
        <v>96.82530084770882</v>
      </c>
      <c r="I10" s="87"/>
      <c r="J10" s="99">
        <v>8</v>
      </c>
      <c r="K10" s="88">
        <v>3763.4610000000002</v>
      </c>
      <c r="L10" s="88">
        <v>6703.231000000001</v>
      </c>
      <c r="M10" s="88">
        <v>5049.705</v>
      </c>
      <c r="N10" s="87">
        <f t="shared" si="1"/>
        <v>75.33240313514482</v>
      </c>
      <c r="O10" s="83" t="s">
        <v>203</v>
      </c>
      <c r="P10" s="85"/>
      <c r="Q10" s="85"/>
      <c r="R10" s="98">
        <v>6</v>
      </c>
      <c r="S10" s="92">
        <v>6.774</v>
      </c>
      <c r="T10" s="92">
        <v>5.976</v>
      </c>
      <c r="U10" s="92">
        <v>6.393</v>
      </c>
      <c r="V10" s="92">
        <f t="shared" si="2"/>
        <v>106.97791164658634</v>
      </c>
      <c r="W10" s="87"/>
      <c r="X10" s="99">
        <v>6</v>
      </c>
      <c r="Y10" s="88">
        <v>59.209999999999994</v>
      </c>
      <c r="Z10" s="88">
        <v>50.9</v>
      </c>
      <c r="AA10" s="88">
        <v>55.31200000000001</v>
      </c>
      <c r="AB10" s="88">
        <f t="shared" si="3"/>
        <v>108.66797642436151</v>
      </c>
      <c r="AD10" s="86"/>
    </row>
    <row r="11" spans="1:28" s="89" customFormat="1" ht="11.25" customHeight="1">
      <c r="A11" s="83" t="s">
        <v>143</v>
      </c>
      <c r="B11" s="85"/>
      <c r="C11" s="85"/>
      <c r="D11" s="98">
        <v>3</v>
      </c>
      <c r="E11" s="92">
        <v>417.589</v>
      </c>
      <c r="F11" s="92">
        <v>374.608</v>
      </c>
      <c r="G11" s="92">
        <v>270.745</v>
      </c>
      <c r="H11" s="92">
        <f t="shared" si="0"/>
        <v>72.27421731516678</v>
      </c>
      <c r="I11" s="87"/>
      <c r="J11" s="99">
        <v>8</v>
      </c>
      <c r="K11" s="88">
        <v>1061.648</v>
      </c>
      <c r="L11" s="88">
        <v>1282.494</v>
      </c>
      <c r="M11" s="88">
        <v>738.84</v>
      </c>
      <c r="N11" s="87">
        <f t="shared" si="1"/>
        <v>57.60962624386547</v>
      </c>
      <c r="O11" s="83" t="s">
        <v>204</v>
      </c>
      <c r="P11" s="85"/>
      <c r="Q11" s="85"/>
      <c r="R11" s="98">
        <v>8</v>
      </c>
      <c r="S11" s="87">
        <v>40.2</v>
      </c>
      <c r="T11" s="87">
        <v>24.099999999999998</v>
      </c>
      <c r="U11" s="87">
        <v>28.799999999999997</v>
      </c>
      <c r="V11" s="92">
        <f t="shared" si="2"/>
        <v>119.50207468879667</v>
      </c>
      <c r="W11" s="87"/>
      <c r="X11" s="99">
        <v>12</v>
      </c>
      <c r="Y11" s="88">
        <v>9.159</v>
      </c>
      <c r="Z11" s="88">
        <v>5.664999999999999</v>
      </c>
      <c r="AA11" s="88">
        <v>0</v>
      </c>
      <c r="AB11" s="88">
        <f t="shared" si="3"/>
      </c>
    </row>
    <row r="12" spans="1:28" ht="11.25">
      <c r="A12" s="83" t="s">
        <v>144</v>
      </c>
      <c r="B12" s="85"/>
      <c r="C12" s="85"/>
      <c r="D12" s="98">
        <v>3</v>
      </c>
      <c r="E12" s="92">
        <v>2059.224</v>
      </c>
      <c r="F12" s="92">
        <v>2061.508</v>
      </c>
      <c r="G12" s="92">
        <v>1904.091</v>
      </c>
      <c r="H12" s="92">
        <f t="shared" si="0"/>
        <v>92.36398791564233</v>
      </c>
      <c r="I12" s="87"/>
      <c r="J12" s="99">
        <v>8</v>
      </c>
      <c r="K12" s="88">
        <v>4825.109</v>
      </c>
      <c r="L12" s="88">
        <v>7985.724999999999</v>
      </c>
      <c r="M12" s="88">
        <v>5788.544999999999</v>
      </c>
      <c r="N12" s="87">
        <f t="shared" si="1"/>
        <v>72.48615498279742</v>
      </c>
      <c r="O12" s="83" t="s">
        <v>139</v>
      </c>
      <c r="P12" s="85"/>
      <c r="Q12" s="85"/>
      <c r="R12" s="98">
        <v>10</v>
      </c>
      <c r="S12" s="92">
        <v>2.199</v>
      </c>
      <c r="T12" s="92">
        <v>2.518</v>
      </c>
      <c r="U12" s="92">
        <v>2.325</v>
      </c>
      <c r="V12" s="92">
        <f t="shared" si="2"/>
        <v>92.33518665607627</v>
      </c>
      <c r="W12" s="87"/>
      <c r="X12" s="99">
        <v>3</v>
      </c>
      <c r="Y12" s="88">
        <v>59.587</v>
      </c>
      <c r="Z12" s="88">
        <v>70.347</v>
      </c>
      <c r="AA12" s="88">
        <v>66.987</v>
      </c>
      <c r="AB12" s="88">
        <f t="shared" si="3"/>
        <v>95.22367691585995</v>
      </c>
    </row>
    <row r="13" spans="1:28" s="68" customFormat="1" ht="11.25">
      <c r="A13" s="83" t="s">
        <v>145</v>
      </c>
      <c r="B13" s="85"/>
      <c r="C13" s="85"/>
      <c r="D13" s="98">
        <v>3</v>
      </c>
      <c r="E13" s="92">
        <v>404.589</v>
      </c>
      <c r="F13" s="92">
        <v>336.68</v>
      </c>
      <c r="G13" s="92">
        <v>293.86</v>
      </c>
      <c r="H13" s="92">
        <f t="shared" si="0"/>
        <v>87.28169181418558</v>
      </c>
      <c r="I13" s="87"/>
      <c r="J13" s="99">
        <v>8</v>
      </c>
      <c r="K13" s="88">
        <v>766.3630000000002</v>
      </c>
      <c r="L13" s="88">
        <v>1020.669</v>
      </c>
      <c r="M13" s="88">
        <v>691.8420000000001</v>
      </c>
      <c r="N13" s="87">
        <f t="shared" si="1"/>
        <v>67.78318926116107</v>
      </c>
      <c r="O13" s="83" t="s">
        <v>205</v>
      </c>
      <c r="P13" s="85"/>
      <c r="Q13" s="85"/>
      <c r="R13" s="98">
        <v>7</v>
      </c>
      <c r="S13" s="92">
        <v>4.353</v>
      </c>
      <c r="T13" s="92">
        <v>4.501</v>
      </c>
      <c r="U13" s="92">
        <v>5.47</v>
      </c>
      <c r="V13" s="92">
        <f t="shared" si="2"/>
        <v>121.52854921128637</v>
      </c>
      <c r="W13" s="87"/>
      <c r="X13" s="99">
        <v>6</v>
      </c>
      <c r="Y13" s="88">
        <v>78.802</v>
      </c>
      <c r="Z13" s="88">
        <v>81.53</v>
      </c>
      <c r="AA13" s="88">
        <v>77.259</v>
      </c>
      <c r="AB13" s="88">
        <f t="shared" si="3"/>
        <v>94.76143750766589</v>
      </c>
    </row>
    <row r="14" spans="1:28" s="68" customFormat="1" ht="12" customHeight="1">
      <c r="A14" s="83" t="s">
        <v>146</v>
      </c>
      <c r="B14" s="85"/>
      <c r="C14" s="85"/>
      <c r="D14" s="98">
        <v>4</v>
      </c>
      <c r="E14" s="92">
        <v>2192.938</v>
      </c>
      <c r="F14" s="92">
        <v>2232.782</v>
      </c>
      <c r="G14" s="92">
        <v>2377.0045</v>
      </c>
      <c r="H14" s="92">
        <f t="shared" si="0"/>
        <v>106.45931846458812</v>
      </c>
      <c r="I14" s="87"/>
      <c r="J14" s="99">
        <v>8</v>
      </c>
      <c r="K14" s="88">
        <v>5019.581</v>
      </c>
      <c r="L14" s="88">
        <v>8108.866</v>
      </c>
      <c r="M14" s="88">
        <v>6686.697999999999</v>
      </c>
      <c r="N14" s="87">
        <f t="shared" si="1"/>
        <v>82.46156737575882</v>
      </c>
      <c r="O14" s="83" t="s">
        <v>206</v>
      </c>
      <c r="P14" s="85"/>
      <c r="Q14" s="85"/>
      <c r="R14" s="98">
        <v>5</v>
      </c>
      <c r="S14" s="87">
        <v>44.974000000000004</v>
      </c>
      <c r="T14" s="87">
        <v>45.565</v>
      </c>
      <c r="U14" s="87">
        <v>43.166999999999994</v>
      </c>
      <c r="V14" s="92">
        <f t="shared" si="2"/>
        <v>94.73718863162514</v>
      </c>
      <c r="W14" s="87"/>
      <c r="X14" s="99">
        <v>6</v>
      </c>
      <c r="Y14" s="88">
        <v>144.05200000000002</v>
      </c>
      <c r="Z14" s="88">
        <v>149.80000000000004</v>
      </c>
      <c r="AA14" s="88">
        <v>145.9912</v>
      </c>
      <c r="AB14" s="88">
        <f t="shared" si="3"/>
        <v>97.45740987983976</v>
      </c>
    </row>
    <row r="15" spans="1:28" s="68" customFormat="1" ht="11.25">
      <c r="A15" s="83" t="s">
        <v>147</v>
      </c>
      <c r="B15" s="85"/>
      <c r="C15" s="85"/>
      <c r="D15" s="98">
        <v>4</v>
      </c>
      <c r="E15" s="92">
        <v>2597.527</v>
      </c>
      <c r="F15" s="92">
        <v>2569.462</v>
      </c>
      <c r="G15" s="92">
        <v>2670.8645</v>
      </c>
      <c r="H15" s="92">
        <f t="shared" si="0"/>
        <v>103.94644871183151</v>
      </c>
      <c r="I15" s="87"/>
      <c r="J15" s="99">
        <v>8</v>
      </c>
      <c r="K15" s="88">
        <v>5785.9439999999995</v>
      </c>
      <c r="L15" s="88">
        <v>9129.535000000002</v>
      </c>
      <c r="M15" s="88">
        <v>7378.54</v>
      </c>
      <c r="N15" s="87">
        <f t="shared" si="1"/>
        <v>80.82054562472239</v>
      </c>
      <c r="O15" s="83" t="s">
        <v>207</v>
      </c>
      <c r="P15" s="85"/>
      <c r="Q15" s="85"/>
      <c r="R15" s="98">
        <v>5</v>
      </c>
      <c r="S15" s="87">
        <v>8.51</v>
      </c>
      <c r="T15" s="87">
        <v>9.426000000000002</v>
      </c>
      <c r="U15" s="87">
        <v>9.252</v>
      </c>
      <c r="V15" s="92">
        <f t="shared" si="2"/>
        <v>98.15404201145766</v>
      </c>
      <c r="W15" s="87"/>
      <c r="X15" s="99">
        <v>6</v>
      </c>
      <c r="Y15" s="88">
        <v>14.966</v>
      </c>
      <c r="Z15" s="88">
        <v>16.450000000000003</v>
      </c>
      <c r="AA15" s="88">
        <v>16.006</v>
      </c>
      <c r="AB15" s="88">
        <f t="shared" si="3"/>
        <v>97.30091185410332</v>
      </c>
    </row>
    <row r="16" spans="1:28" s="68" customFormat="1" ht="11.25">
      <c r="A16" s="83" t="s">
        <v>148</v>
      </c>
      <c r="B16" s="85"/>
      <c r="C16" s="85"/>
      <c r="D16" s="98">
        <v>3</v>
      </c>
      <c r="E16" s="92">
        <v>558.767</v>
      </c>
      <c r="F16" s="92">
        <v>556.5</v>
      </c>
      <c r="G16" s="92">
        <v>461.955</v>
      </c>
      <c r="H16" s="92">
        <f t="shared" si="0"/>
        <v>83.01078167115902</v>
      </c>
      <c r="I16" s="87"/>
      <c r="J16" s="99">
        <v>8</v>
      </c>
      <c r="K16" s="88">
        <v>843.2589999999999</v>
      </c>
      <c r="L16" s="88">
        <v>1486.9479999999999</v>
      </c>
      <c r="M16" s="88">
        <v>811.626</v>
      </c>
      <c r="N16" s="87">
        <f t="shared" si="1"/>
        <v>54.583347904566935</v>
      </c>
      <c r="O16" s="83" t="s">
        <v>208</v>
      </c>
      <c r="P16" s="85"/>
      <c r="Q16" s="85"/>
      <c r="R16" s="98">
        <v>7</v>
      </c>
      <c r="S16" s="92">
        <v>32.867</v>
      </c>
      <c r="T16" s="92">
        <v>33.528</v>
      </c>
      <c r="U16" s="92">
        <v>32.778</v>
      </c>
      <c r="V16" s="92">
        <f t="shared" si="2"/>
        <v>97.76306370794559</v>
      </c>
      <c r="W16" s="87"/>
      <c r="X16" s="99">
        <v>5</v>
      </c>
      <c r="Y16" s="88">
        <v>541.448</v>
      </c>
      <c r="Z16" s="88">
        <v>561.393</v>
      </c>
      <c r="AA16" s="88">
        <v>0</v>
      </c>
      <c r="AB16" s="88">
        <f t="shared" si="3"/>
      </c>
    </row>
    <row r="17" spans="1:28" s="68" customFormat="1" ht="12" customHeight="1">
      <c r="A17" s="83" t="s">
        <v>149</v>
      </c>
      <c r="B17" s="85"/>
      <c r="C17" s="85"/>
      <c r="D17" s="98">
        <v>3</v>
      </c>
      <c r="E17" s="92">
        <v>108.08</v>
      </c>
      <c r="F17" s="92">
        <v>136.251</v>
      </c>
      <c r="G17" s="92">
        <v>135.533</v>
      </c>
      <c r="H17" s="92">
        <f t="shared" si="0"/>
        <v>99.4730313905953</v>
      </c>
      <c r="I17" s="87"/>
      <c r="J17" s="99">
        <v>8</v>
      </c>
      <c r="K17" s="88">
        <v>139.17799999999994</v>
      </c>
      <c r="L17" s="88">
        <v>388.467</v>
      </c>
      <c r="M17" s="88">
        <v>242.03100000000006</v>
      </c>
      <c r="N17" s="87">
        <f t="shared" si="1"/>
        <v>62.30413394187925</v>
      </c>
      <c r="O17" s="83" t="s">
        <v>209</v>
      </c>
      <c r="P17" s="85"/>
      <c r="Q17" s="85"/>
      <c r="R17" s="98">
        <v>5</v>
      </c>
      <c r="S17" s="92">
        <v>1.79</v>
      </c>
      <c r="T17" s="92">
        <v>1.88</v>
      </c>
      <c r="U17" s="92">
        <v>1.879</v>
      </c>
      <c r="V17" s="92">
        <f t="shared" si="2"/>
        <v>99.9468085106383</v>
      </c>
      <c r="W17" s="87"/>
      <c r="X17" s="99">
        <v>5</v>
      </c>
      <c r="Y17" s="88">
        <v>94.32000000000002</v>
      </c>
      <c r="Z17" s="88">
        <v>94.696</v>
      </c>
      <c r="AA17" s="88">
        <v>97.233</v>
      </c>
      <c r="AB17" s="88">
        <f t="shared" si="3"/>
        <v>102.67909943397822</v>
      </c>
    </row>
    <row r="18" spans="1:28" s="89" customFormat="1" ht="11.25" customHeight="1">
      <c r="A18" s="83" t="s">
        <v>150</v>
      </c>
      <c r="B18" s="85"/>
      <c r="C18" s="85"/>
      <c r="D18" s="98">
        <v>3</v>
      </c>
      <c r="E18" s="92">
        <v>195.884</v>
      </c>
      <c r="F18" s="92">
        <v>213.091</v>
      </c>
      <c r="G18" s="92">
        <v>241.509</v>
      </c>
      <c r="H18" s="92">
        <f t="shared" si="0"/>
        <v>113.33608646071396</v>
      </c>
      <c r="I18" s="87"/>
      <c r="J18" s="99">
        <v>6</v>
      </c>
      <c r="K18" s="88">
        <v>355.84</v>
      </c>
      <c r="L18" s="88">
        <v>649.0110000000001</v>
      </c>
      <c r="M18" s="88">
        <v>591.296</v>
      </c>
      <c r="N18" s="87">
        <f t="shared" si="1"/>
        <v>91.1072385521971</v>
      </c>
      <c r="O18" s="83" t="s">
        <v>210</v>
      </c>
      <c r="P18" s="85"/>
      <c r="Q18" s="85"/>
      <c r="R18" s="98">
        <v>3</v>
      </c>
      <c r="S18" s="92">
        <v>7.475</v>
      </c>
      <c r="T18" s="92">
        <v>7.503</v>
      </c>
      <c r="U18" s="92">
        <v>7.12</v>
      </c>
      <c r="V18" s="92">
        <f t="shared" si="2"/>
        <v>94.89537518326003</v>
      </c>
      <c r="W18" s="87"/>
      <c r="X18" s="99">
        <v>6</v>
      </c>
      <c r="Y18" s="88">
        <v>634.43</v>
      </c>
      <c r="Z18" s="88">
        <v>643.621</v>
      </c>
      <c r="AA18" s="88">
        <v>622.012</v>
      </c>
      <c r="AB18" s="88">
        <f t="shared" si="3"/>
        <v>96.64258934994352</v>
      </c>
    </row>
    <row r="19" spans="1:28" s="89" customFormat="1" ht="11.25" customHeight="1">
      <c r="A19" s="83" t="s">
        <v>327</v>
      </c>
      <c r="B19" s="85"/>
      <c r="C19" s="85"/>
      <c r="D19" s="98"/>
      <c r="E19" s="92">
        <f>E12+E15+E16+E17+E18</f>
        <v>5519.482</v>
      </c>
      <c r="F19" s="92">
        <f>F12+F15+F16+F17+F18</f>
        <v>5536.812</v>
      </c>
      <c r="G19" s="92">
        <f>G12+G15+G16+G17+G18</f>
        <v>5413.9525</v>
      </c>
      <c r="H19" s="92">
        <f>IF(AND(F19&gt;0,G19&gt;0),G19*100/F19,"")</f>
        <v>97.7810425927411</v>
      </c>
      <c r="I19" s="87"/>
      <c r="J19" s="99"/>
      <c r="K19" s="92">
        <f>K12+K15+K16+K17+K18</f>
        <v>11949.33</v>
      </c>
      <c r="L19" s="92">
        <f>L12+L15+L16+L17+L18</f>
        <v>19639.686</v>
      </c>
      <c r="M19" s="92">
        <f>M12+M15+M16+M17+M18</f>
        <v>14812.038</v>
      </c>
      <c r="N19" s="87">
        <f>IF(AND(L19&gt;0,M19&gt;0),M19*100/L19,"")</f>
        <v>75.41891453865402</v>
      </c>
      <c r="O19" s="83" t="s">
        <v>211</v>
      </c>
      <c r="P19" s="85"/>
      <c r="Q19" s="85"/>
      <c r="R19" s="98">
        <v>6</v>
      </c>
      <c r="S19" s="87">
        <v>3.5000000000000004</v>
      </c>
      <c r="T19" s="87">
        <v>0.4</v>
      </c>
      <c r="U19" s="87">
        <v>0.4</v>
      </c>
      <c r="V19" s="92">
        <f aca="true" t="shared" si="4" ref="V19:V26">IF(AND(T19&gt;0,U19&gt;0),U19*100/T19,"")</f>
        <v>100</v>
      </c>
      <c r="W19" s="87"/>
      <c r="X19" s="99">
        <v>7</v>
      </c>
      <c r="Y19" s="88">
        <v>0.39399999999999996</v>
      </c>
      <c r="Z19" s="88">
        <v>0.04</v>
      </c>
      <c r="AA19" s="88">
        <v>0.032</v>
      </c>
      <c r="AB19" s="88">
        <f aca="true" t="shared" si="5" ref="AB19:AB26">IF(AND(Z19&gt;0,AA19&gt;0),AA19*100/Z19,"")</f>
        <v>80</v>
      </c>
    </row>
    <row r="20" spans="1:28" s="89" customFormat="1" ht="11.25" customHeight="1">
      <c r="A20" s="83" t="s">
        <v>151</v>
      </c>
      <c r="B20" s="85"/>
      <c r="C20" s="85"/>
      <c r="D20" s="98">
        <v>7</v>
      </c>
      <c r="E20" s="92">
        <v>333.628</v>
      </c>
      <c r="F20" s="92">
        <v>322.373</v>
      </c>
      <c r="G20" s="92">
        <v>358.95</v>
      </c>
      <c r="H20" s="92">
        <f t="shared" si="0"/>
        <v>111.3461735319025</v>
      </c>
      <c r="I20" s="87"/>
      <c r="J20" s="99">
        <v>8</v>
      </c>
      <c r="K20" s="88">
        <v>3775.645</v>
      </c>
      <c r="L20" s="88">
        <v>3842.5190000000002</v>
      </c>
      <c r="M20" s="88">
        <v>4111.689</v>
      </c>
      <c r="N20" s="87">
        <f t="shared" si="1"/>
        <v>107.00504018327561</v>
      </c>
      <c r="O20" s="83" t="s">
        <v>212</v>
      </c>
      <c r="P20" s="85"/>
      <c r="Q20" s="85"/>
      <c r="R20" s="98">
        <v>4</v>
      </c>
      <c r="S20" s="92">
        <v>3.58</v>
      </c>
      <c r="T20" s="92">
        <v>3.619</v>
      </c>
      <c r="U20" s="92">
        <v>3.472</v>
      </c>
      <c r="V20" s="92">
        <f t="shared" si="4"/>
        <v>95.93810444874273</v>
      </c>
      <c r="W20" s="87"/>
      <c r="X20" s="99">
        <v>8</v>
      </c>
      <c r="Y20" s="88">
        <v>225.91200000000003</v>
      </c>
      <c r="Z20" s="88">
        <v>238.32500000000002</v>
      </c>
      <c r="AA20" s="88">
        <v>231.21400000000003</v>
      </c>
      <c r="AB20" s="88">
        <f t="shared" si="5"/>
        <v>97.01625930976607</v>
      </c>
    </row>
    <row r="21" spans="1:28" s="89" customFormat="1" ht="11.25" customHeight="1">
      <c r="A21" s="83" t="s">
        <v>152</v>
      </c>
      <c r="B21" s="85"/>
      <c r="C21" s="85"/>
      <c r="D21" s="98">
        <v>6</v>
      </c>
      <c r="E21" s="92">
        <v>6.958</v>
      </c>
      <c r="F21" s="92">
        <v>5.967</v>
      </c>
      <c r="G21" s="92">
        <v>7.09992</v>
      </c>
      <c r="H21" s="92">
        <f t="shared" si="0"/>
        <v>118.98642533936652</v>
      </c>
      <c r="I21" s="87"/>
      <c r="J21" s="99">
        <v>7</v>
      </c>
      <c r="K21" s="88">
        <v>30.137999999999998</v>
      </c>
      <c r="L21" s="88">
        <v>25.589</v>
      </c>
      <c r="M21" s="88">
        <v>30.087000000000003</v>
      </c>
      <c r="N21" s="87">
        <f t="shared" si="1"/>
        <v>117.57786548907735</v>
      </c>
      <c r="O21" s="83" t="s">
        <v>213</v>
      </c>
      <c r="P21" s="85"/>
      <c r="Q21" s="85"/>
      <c r="R21" s="98">
        <v>5</v>
      </c>
      <c r="S21" s="92">
        <v>3.739</v>
      </c>
      <c r="T21" s="92">
        <v>4.053</v>
      </c>
      <c r="U21" s="92">
        <v>4.022</v>
      </c>
      <c r="V21" s="92">
        <f t="shared" si="4"/>
        <v>99.2351344682951</v>
      </c>
      <c r="W21" s="87"/>
      <c r="X21" s="99">
        <v>11</v>
      </c>
      <c r="Y21" s="88">
        <v>115.10399999999998</v>
      </c>
      <c r="Z21" s="88">
        <v>121.33000000000001</v>
      </c>
      <c r="AA21" s="88">
        <v>0</v>
      </c>
      <c r="AB21" s="88">
        <f t="shared" si="5"/>
      </c>
    </row>
    <row r="22" spans="1:28" s="89" customFormat="1" ht="11.25" customHeight="1">
      <c r="A22" s="83" t="s">
        <v>153</v>
      </c>
      <c r="B22" s="85"/>
      <c r="C22" s="85"/>
      <c r="D22" s="98">
        <v>6</v>
      </c>
      <c r="E22" s="92">
        <v>107.604</v>
      </c>
      <c r="F22" s="92">
        <v>105.012</v>
      </c>
      <c r="G22" s="92">
        <v>103.93554</v>
      </c>
      <c r="H22" s="92">
        <f t="shared" si="0"/>
        <v>98.97491715232545</v>
      </c>
      <c r="I22" s="87"/>
      <c r="J22" s="99">
        <v>8</v>
      </c>
      <c r="K22" s="88">
        <v>835.178</v>
      </c>
      <c r="L22" s="88">
        <v>808.167</v>
      </c>
      <c r="M22" s="88">
        <v>830.68</v>
      </c>
      <c r="N22" s="87">
        <f t="shared" si="1"/>
        <v>102.7856866217007</v>
      </c>
      <c r="O22" s="83" t="s">
        <v>140</v>
      </c>
      <c r="P22" s="85"/>
      <c r="Q22" s="85"/>
      <c r="R22" s="98">
        <v>5</v>
      </c>
      <c r="S22" s="92">
        <v>11.218</v>
      </c>
      <c r="T22" s="92">
        <v>11.112</v>
      </c>
      <c r="U22" s="92">
        <v>10.616</v>
      </c>
      <c r="V22" s="92">
        <f t="shared" si="4"/>
        <v>95.53635709143268</v>
      </c>
      <c r="W22" s="87"/>
      <c r="X22" s="99">
        <v>7</v>
      </c>
      <c r="Y22" s="88">
        <v>587.1740000000001</v>
      </c>
      <c r="Z22" s="88">
        <v>596.315</v>
      </c>
      <c r="AA22" s="88">
        <v>633.0860000000001</v>
      </c>
      <c r="AB22" s="88">
        <f t="shared" si="5"/>
        <v>106.1663718001392</v>
      </c>
    </row>
    <row r="23" spans="1:28" s="89" customFormat="1" ht="11.25" customHeight="1">
      <c r="A23" s="83"/>
      <c r="B23" s="85"/>
      <c r="C23" s="85"/>
      <c r="D23" s="98"/>
      <c r="E23" s="92"/>
      <c r="F23" s="92"/>
      <c r="G23" s="92"/>
      <c r="H23" s="92"/>
      <c r="I23" s="87"/>
      <c r="J23" s="99"/>
      <c r="K23" s="88"/>
      <c r="L23" s="88"/>
      <c r="M23" s="88"/>
      <c r="N23" s="87"/>
      <c r="O23" s="83" t="s">
        <v>214</v>
      </c>
      <c r="P23" s="85"/>
      <c r="Q23" s="85"/>
      <c r="R23" s="98">
        <v>5</v>
      </c>
      <c r="S23" s="92">
        <v>6.444</v>
      </c>
      <c r="T23" s="92">
        <v>6.55</v>
      </c>
      <c r="U23" s="92">
        <v>6.548</v>
      </c>
      <c r="V23" s="92">
        <f t="shared" si="4"/>
        <v>99.96946564885496</v>
      </c>
      <c r="W23" s="87"/>
      <c r="X23" s="99">
        <v>6</v>
      </c>
      <c r="Y23" s="88">
        <v>389.84399999999994</v>
      </c>
      <c r="Z23" s="88">
        <v>382.4270000000001</v>
      </c>
      <c r="AA23" s="88">
        <v>387.114</v>
      </c>
      <c r="AB23" s="88">
        <f t="shared" si="5"/>
        <v>101.22559338122043</v>
      </c>
    </row>
    <row r="24" spans="1:28" s="89" customFormat="1" ht="11.25" customHeight="1">
      <c r="A24" s="83" t="s">
        <v>154</v>
      </c>
      <c r="B24" s="85"/>
      <c r="C24" s="85"/>
      <c r="D24" s="98"/>
      <c r="E24" s="92"/>
      <c r="F24" s="92"/>
      <c r="G24" s="92"/>
      <c r="H24" s="92"/>
      <c r="I24" s="87"/>
      <c r="J24" s="99"/>
      <c r="K24" s="88"/>
      <c r="L24" s="88"/>
      <c r="M24" s="88"/>
      <c r="N24" s="87"/>
      <c r="O24" s="83" t="s">
        <v>215</v>
      </c>
      <c r="P24" s="85"/>
      <c r="Q24" s="85"/>
      <c r="R24" s="98">
        <v>3</v>
      </c>
      <c r="S24" s="92">
        <v>6.551</v>
      </c>
      <c r="T24" s="92">
        <v>6.305</v>
      </c>
      <c r="U24" s="92">
        <v>5.286</v>
      </c>
      <c r="V24" s="92">
        <f t="shared" si="4"/>
        <v>83.83822363203805</v>
      </c>
      <c r="W24" s="87"/>
      <c r="X24" s="99">
        <v>5</v>
      </c>
      <c r="Y24" s="88">
        <v>76.741</v>
      </c>
      <c r="Z24" s="88">
        <v>65.712</v>
      </c>
      <c r="AA24" s="88">
        <v>71.93099999999998</v>
      </c>
      <c r="AB24" s="88">
        <f t="shared" si="5"/>
        <v>109.46402483564643</v>
      </c>
    </row>
    <row r="25" spans="1:28" s="89" customFormat="1" ht="11.25" customHeight="1">
      <c r="A25" s="83" t="s">
        <v>155</v>
      </c>
      <c r="B25" s="85"/>
      <c r="C25" s="85"/>
      <c r="D25" s="98">
        <v>8</v>
      </c>
      <c r="E25" s="92">
        <v>10.31</v>
      </c>
      <c r="F25" s="92">
        <v>9.315</v>
      </c>
      <c r="G25" s="92">
        <v>9.343</v>
      </c>
      <c r="H25" s="92">
        <f aca="true" t="shared" si="6" ref="H25:H32">IF(AND(F25&gt;0,G25&gt;0),G25*100/F25,"")</f>
        <v>100.30059044551798</v>
      </c>
      <c r="I25" s="87"/>
      <c r="J25" s="99">
        <v>8</v>
      </c>
      <c r="K25" s="88">
        <v>19.675000000000004</v>
      </c>
      <c r="L25" s="88">
        <v>17.090999999999994</v>
      </c>
      <c r="M25" s="88">
        <v>16.964999999999996</v>
      </c>
      <c r="N25" s="87">
        <f aca="true" t="shared" si="7" ref="N25:N32">IF(AND(L25&gt;0,M25&gt;0),M25*100/L25,"")</f>
        <v>99.26276987888363</v>
      </c>
      <c r="O25" s="83" t="s">
        <v>216</v>
      </c>
      <c r="P25" s="85"/>
      <c r="Q25" s="85"/>
      <c r="R25" s="98">
        <v>3</v>
      </c>
      <c r="S25" s="87">
        <v>27.900000000000002</v>
      </c>
      <c r="T25" s="87">
        <v>23.3</v>
      </c>
      <c r="U25" s="87">
        <v>22.3</v>
      </c>
      <c r="V25" s="92">
        <f t="shared" si="4"/>
        <v>95.70815450643777</v>
      </c>
      <c r="W25" s="87"/>
      <c r="X25" s="99">
        <v>6</v>
      </c>
      <c r="Y25" s="88">
        <v>5.710000000000001</v>
      </c>
      <c r="Z25" s="88">
        <v>4.178</v>
      </c>
      <c r="AA25" s="88">
        <v>3.997</v>
      </c>
      <c r="AB25" s="88">
        <f t="shared" si="5"/>
        <v>95.6677836285304</v>
      </c>
    </row>
    <row r="26" spans="1:28" s="89" customFormat="1" ht="11.25" customHeight="1">
      <c r="A26" s="83" t="s">
        <v>156</v>
      </c>
      <c r="B26" s="85"/>
      <c r="C26" s="85"/>
      <c r="D26" s="98">
        <v>8</v>
      </c>
      <c r="E26" s="92">
        <v>36.574</v>
      </c>
      <c r="F26" s="92">
        <v>23.234</v>
      </c>
      <c r="G26" s="92">
        <v>22.752419999999997</v>
      </c>
      <c r="H26" s="92">
        <f t="shared" si="6"/>
        <v>97.9272617715417</v>
      </c>
      <c r="I26" s="87"/>
      <c r="J26" s="99">
        <v>8</v>
      </c>
      <c r="K26" s="88">
        <v>48.468</v>
      </c>
      <c r="L26" s="88">
        <v>34.75</v>
      </c>
      <c r="M26" s="88">
        <v>30.659000000000002</v>
      </c>
      <c r="N26" s="87">
        <f t="shared" si="7"/>
        <v>88.2273381294964</v>
      </c>
      <c r="O26" s="83" t="s">
        <v>217</v>
      </c>
      <c r="P26" s="85"/>
      <c r="Q26" s="85"/>
      <c r="R26" s="98">
        <v>11</v>
      </c>
      <c r="S26" s="92">
        <v>3.089</v>
      </c>
      <c r="T26" s="92">
        <v>2.847</v>
      </c>
      <c r="U26" s="92">
        <v>2.689</v>
      </c>
      <c r="V26" s="92">
        <f t="shared" si="4"/>
        <v>94.4502985598876</v>
      </c>
      <c r="W26" s="87"/>
      <c r="X26" s="99">
        <v>3</v>
      </c>
      <c r="Y26" s="88">
        <v>95.24800000000002</v>
      </c>
      <c r="Z26" s="88">
        <v>81.63700000000001</v>
      </c>
      <c r="AA26" s="88">
        <v>80.826</v>
      </c>
      <c r="AB26" s="88">
        <f t="shared" si="5"/>
        <v>99.00657789972682</v>
      </c>
    </row>
    <row r="27" spans="1:28" s="89" customFormat="1" ht="11.25" customHeight="1">
      <c r="A27" s="83" t="s">
        <v>157</v>
      </c>
      <c r="B27" s="85"/>
      <c r="C27" s="85"/>
      <c r="D27" s="98">
        <v>8</v>
      </c>
      <c r="E27" s="92">
        <v>36.504</v>
      </c>
      <c r="F27" s="92">
        <v>44.101</v>
      </c>
      <c r="G27" s="92">
        <v>50.172</v>
      </c>
      <c r="H27" s="92">
        <f t="shared" si="6"/>
        <v>113.76612775220516</v>
      </c>
      <c r="I27" s="87"/>
      <c r="J27" s="99">
        <v>8</v>
      </c>
      <c r="K27" s="88">
        <v>24.357</v>
      </c>
      <c r="L27" s="88">
        <v>42.827</v>
      </c>
      <c r="M27" s="88">
        <v>35.473000000000006</v>
      </c>
      <c r="N27" s="87">
        <f t="shared" si="7"/>
        <v>82.82858944124035</v>
      </c>
      <c r="O27" s="83"/>
      <c r="P27" s="85"/>
      <c r="Q27" s="85"/>
      <c r="R27" s="98"/>
      <c r="S27" s="92"/>
      <c r="T27" s="92"/>
      <c r="U27" s="92"/>
      <c r="V27" s="92"/>
      <c r="W27" s="87"/>
      <c r="X27" s="99"/>
      <c r="Y27" s="88"/>
      <c r="Z27" s="88"/>
      <c r="AA27" s="88"/>
      <c r="AB27" s="88"/>
    </row>
    <row r="28" spans="1:28" s="89" customFormat="1" ht="11.25" customHeight="1">
      <c r="A28" s="83" t="s">
        <v>158</v>
      </c>
      <c r="B28" s="85"/>
      <c r="C28" s="85"/>
      <c r="D28" s="98">
        <v>8</v>
      </c>
      <c r="E28" s="92">
        <v>51.856</v>
      </c>
      <c r="F28" s="92">
        <v>70.609</v>
      </c>
      <c r="G28" s="92">
        <v>51.88868</v>
      </c>
      <c r="H28" s="92">
        <f t="shared" si="6"/>
        <v>73.48734580577548</v>
      </c>
      <c r="I28" s="87"/>
      <c r="J28" s="99">
        <v>8</v>
      </c>
      <c r="K28" s="88">
        <v>56.498000000000005</v>
      </c>
      <c r="L28" s="88">
        <v>91.456</v>
      </c>
      <c r="M28" s="88">
        <v>47.79</v>
      </c>
      <c r="N28" s="87">
        <f t="shared" si="7"/>
        <v>52.25463610916725</v>
      </c>
      <c r="O28" s="83" t="s">
        <v>218</v>
      </c>
      <c r="P28" s="85"/>
      <c r="Q28" s="85"/>
      <c r="R28" s="98"/>
      <c r="S28" s="92"/>
      <c r="T28" s="92"/>
      <c r="U28" s="92"/>
      <c r="V28" s="92"/>
      <c r="W28" s="87"/>
      <c r="X28" s="99"/>
      <c r="Y28" s="88"/>
      <c r="Z28" s="88"/>
      <c r="AA28" s="88"/>
      <c r="AB28" s="88"/>
    </row>
    <row r="29" spans="1:28" s="89" customFormat="1" ht="12" customHeight="1">
      <c r="A29" s="83" t="s">
        <v>159</v>
      </c>
      <c r="B29" s="85"/>
      <c r="C29" s="85"/>
      <c r="D29" s="98">
        <v>8</v>
      </c>
      <c r="E29" s="92">
        <v>173.854</v>
      </c>
      <c r="F29" s="92">
        <v>149.02</v>
      </c>
      <c r="G29" s="92">
        <v>144.905</v>
      </c>
      <c r="H29" s="92">
        <f t="shared" si="6"/>
        <v>97.23862568782712</v>
      </c>
      <c r="I29" s="87"/>
      <c r="J29" s="99">
        <v>8</v>
      </c>
      <c r="K29" s="88">
        <v>186.406</v>
      </c>
      <c r="L29" s="88">
        <v>262.567</v>
      </c>
      <c r="M29" s="88">
        <v>173.76700000000002</v>
      </c>
      <c r="N29" s="87">
        <f t="shared" si="7"/>
        <v>66.18006070831446</v>
      </c>
      <c r="O29" s="83" t="s">
        <v>219</v>
      </c>
      <c r="P29" s="85"/>
      <c r="Q29" s="85"/>
      <c r="R29" s="98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99">
        <v>8</v>
      </c>
      <c r="Y29" s="88">
        <v>3368.6779999999994</v>
      </c>
      <c r="Z29" s="88">
        <v>3930.369</v>
      </c>
      <c r="AA29" s="88">
        <v>3274.561</v>
      </c>
      <c r="AB29" s="88">
        <f aca="true" t="shared" si="9" ref="AB29:AB35">IF(AND(Z29&gt;0,AA29&gt;0),AA29*100/Z29,"")</f>
        <v>83.31434020571606</v>
      </c>
    </row>
    <row r="30" spans="1:28" s="89" customFormat="1" ht="11.25" customHeight="1">
      <c r="A30" s="83" t="s">
        <v>160</v>
      </c>
      <c r="B30" s="85"/>
      <c r="C30" s="85"/>
      <c r="D30" s="98">
        <v>8</v>
      </c>
      <c r="E30" s="92">
        <v>127.005</v>
      </c>
      <c r="F30" s="92">
        <v>103.116</v>
      </c>
      <c r="G30" s="92">
        <v>80.618</v>
      </c>
      <c r="H30" s="92">
        <f t="shared" si="6"/>
        <v>78.18185344660382</v>
      </c>
      <c r="I30" s="87"/>
      <c r="J30" s="99">
        <v>8</v>
      </c>
      <c r="K30" s="88">
        <v>72.231</v>
      </c>
      <c r="L30" s="88">
        <v>135.569</v>
      </c>
      <c r="M30" s="88">
        <v>61.879</v>
      </c>
      <c r="N30" s="87">
        <f t="shared" si="7"/>
        <v>45.643915644431985</v>
      </c>
      <c r="O30" s="83" t="s">
        <v>220</v>
      </c>
      <c r="P30" s="85"/>
      <c r="Q30" s="85"/>
      <c r="R30" s="98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99">
        <v>8</v>
      </c>
      <c r="Y30" s="88">
        <v>927.914</v>
      </c>
      <c r="Z30" s="88">
        <v>1148.618</v>
      </c>
      <c r="AA30" s="88">
        <v>959.815</v>
      </c>
      <c r="AB30" s="88">
        <f t="shared" si="9"/>
        <v>83.56259435251755</v>
      </c>
    </row>
    <row r="31" spans="1:28" s="89" customFormat="1" ht="11.25" customHeight="1">
      <c r="A31" s="83" t="s">
        <v>161</v>
      </c>
      <c r="B31" s="85"/>
      <c r="C31" s="85"/>
      <c r="D31" s="98">
        <v>8</v>
      </c>
      <c r="E31" s="92">
        <v>3.614</v>
      </c>
      <c r="F31" s="92">
        <v>2.984</v>
      </c>
      <c r="G31" s="92">
        <v>2.222</v>
      </c>
      <c r="H31" s="92">
        <f t="shared" si="6"/>
        <v>74.46380697050938</v>
      </c>
      <c r="I31" s="87"/>
      <c r="J31" s="99">
        <v>8</v>
      </c>
      <c r="K31" s="88">
        <v>3.127</v>
      </c>
      <c r="L31" s="88">
        <v>2.786</v>
      </c>
      <c r="M31" s="88">
        <v>1.578</v>
      </c>
      <c r="N31" s="87">
        <f t="shared" si="7"/>
        <v>56.64034458004308</v>
      </c>
      <c r="O31" s="83" t="s">
        <v>221</v>
      </c>
      <c r="P31" s="85"/>
      <c r="Q31" s="85"/>
      <c r="R31" s="98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99">
        <v>4</v>
      </c>
      <c r="Y31" s="88">
        <v>78.032</v>
      </c>
      <c r="Z31" s="88">
        <v>80.646</v>
      </c>
      <c r="AA31" s="88">
        <v>0</v>
      </c>
      <c r="AB31" s="88">
        <f t="shared" si="9"/>
      </c>
    </row>
    <row r="32" spans="1:28" s="89" customFormat="1" ht="11.25" customHeight="1">
      <c r="A32" s="83" t="s">
        <v>162</v>
      </c>
      <c r="B32" s="85"/>
      <c r="C32" s="85"/>
      <c r="D32" s="98">
        <v>8</v>
      </c>
      <c r="E32" s="92">
        <v>65.659</v>
      </c>
      <c r="F32" s="92">
        <v>54.885</v>
      </c>
      <c r="G32" s="92">
        <v>43.802</v>
      </c>
      <c r="H32" s="92">
        <f t="shared" si="6"/>
        <v>79.80686890771614</v>
      </c>
      <c r="I32" s="87"/>
      <c r="J32" s="99">
        <v>8</v>
      </c>
      <c r="K32" s="88">
        <v>54.86900000000001</v>
      </c>
      <c r="L32" s="88">
        <v>63.055</v>
      </c>
      <c r="M32" s="88">
        <v>32.672</v>
      </c>
      <c r="N32" s="87">
        <f t="shared" si="7"/>
        <v>51.81508207120768</v>
      </c>
      <c r="O32" s="83" t="s">
        <v>222</v>
      </c>
      <c r="P32" s="85"/>
      <c r="Q32" s="85"/>
      <c r="R32" s="98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99">
        <v>12</v>
      </c>
      <c r="Y32" s="88">
        <v>156.406</v>
      </c>
      <c r="Z32" s="88">
        <v>205.31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98"/>
      <c r="E33" s="92"/>
      <c r="F33" s="92"/>
      <c r="G33" s="92"/>
      <c r="H33" s="92"/>
      <c r="I33" s="87"/>
      <c r="J33" s="99"/>
      <c r="K33" s="88"/>
      <c r="L33" s="88"/>
      <c r="M33" s="88"/>
      <c r="N33" s="87"/>
      <c r="O33" s="83" t="s">
        <v>223</v>
      </c>
      <c r="P33" s="85"/>
      <c r="Q33" s="85"/>
      <c r="R33" s="98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99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163</v>
      </c>
      <c r="B34" s="85"/>
      <c r="C34" s="85"/>
      <c r="D34" s="98"/>
      <c r="E34" s="92"/>
      <c r="F34" s="92"/>
      <c r="G34" s="92"/>
      <c r="H34" s="92"/>
      <c r="I34" s="87"/>
      <c r="J34" s="99"/>
      <c r="K34" s="88"/>
      <c r="L34" s="88"/>
      <c r="M34" s="88"/>
      <c r="N34" s="87"/>
      <c r="O34" s="83" t="s">
        <v>224</v>
      </c>
      <c r="P34" s="85"/>
      <c r="Q34" s="85"/>
      <c r="R34" s="98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99">
        <v>3</v>
      </c>
      <c r="Y34" s="88">
        <v>567.322</v>
      </c>
      <c r="Z34" s="88">
        <v>646.1099999999999</v>
      </c>
      <c r="AA34" s="88">
        <v>0</v>
      </c>
      <c r="AB34" s="88">
        <f t="shared" si="9"/>
      </c>
    </row>
    <row r="35" spans="1:28" s="89" customFormat="1" ht="11.25" customHeight="1">
      <c r="A35" s="83" t="s">
        <v>164</v>
      </c>
      <c r="B35" s="85"/>
      <c r="C35" s="85"/>
      <c r="D35" s="98">
        <v>4</v>
      </c>
      <c r="E35" s="92">
        <v>3.917</v>
      </c>
      <c r="F35" s="92">
        <v>3.647</v>
      </c>
      <c r="G35" s="92">
        <v>3.744</v>
      </c>
      <c r="H35" s="92">
        <f>IF(AND(F35&gt;0,G35&gt;0),G35*100/F35,"")</f>
        <v>102.65972031806966</v>
      </c>
      <c r="I35" s="87"/>
      <c r="J35" s="99">
        <v>4</v>
      </c>
      <c r="K35" s="88">
        <v>92.094</v>
      </c>
      <c r="L35" s="88">
        <v>76.034</v>
      </c>
      <c r="M35" s="88">
        <v>91.06</v>
      </c>
      <c r="N35" s="87">
        <f>IF(AND(L35&gt;0,M35&gt;0),M35*100/L35,"")</f>
        <v>119.76221164216008</v>
      </c>
      <c r="O35" s="83" t="s">
        <v>329</v>
      </c>
      <c r="Y35" s="88">
        <f>Y32+Y33+Y34</f>
        <v>1996.2959999999998</v>
      </c>
      <c r="Z35" s="88">
        <f>Z32+Z33+Z34</f>
        <v>2385.022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165</v>
      </c>
      <c r="B36" s="85"/>
      <c r="C36" s="85"/>
      <c r="D36" s="98">
        <v>6</v>
      </c>
      <c r="E36" s="92">
        <v>14.433</v>
      </c>
      <c r="F36" s="92">
        <v>14.386</v>
      </c>
      <c r="G36" s="92">
        <v>14.716</v>
      </c>
      <c r="H36" s="92">
        <f>IF(AND(F36&gt;0,G36&gt;0),G36*100/F36,"")</f>
        <v>102.29389684415403</v>
      </c>
      <c r="I36" s="87"/>
      <c r="J36" s="99">
        <v>6</v>
      </c>
      <c r="K36" s="88">
        <v>435.37399999999997</v>
      </c>
      <c r="L36" s="88">
        <v>392.675</v>
      </c>
      <c r="M36" s="88">
        <v>458.794</v>
      </c>
      <c r="N36" s="87">
        <f>IF(AND(L36&gt;0,M36&gt;0),M36*100/L36,"")</f>
        <v>116.83809766346215</v>
      </c>
    </row>
    <row r="37" spans="1:28" s="89" customFormat="1" ht="11.25" customHeight="1">
      <c r="A37" s="83" t="s">
        <v>166</v>
      </c>
      <c r="B37" s="85"/>
      <c r="C37" s="85"/>
      <c r="D37" s="98">
        <v>6</v>
      </c>
      <c r="E37" s="92">
        <v>31.633</v>
      </c>
      <c r="F37" s="92">
        <v>29.899</v>
      </c>
      <c r="G37" s="92">
        <v>30.399</v>
      </c>
      <c r="H37" s="92">
        <f>IF(AND(F37&gt;0,G37&gt;0),G37*100/F37,"")</f>
        <v>101.67229673233219</v>
      </c>
      <c r="I37" s="87"/>
      <c r="J37" s="99">
        <v>8</v>
      </c>
      <c r="K37" s="88">
        <v>942.1709999999998</v>
      </c>
      <c r="L37" s="88">
        <v>818.3529999999998</v>
      </c>
      <c r="M37" s="88">
        <v>873.2500000000001</v>
      </c>
      <c r="N37" s="87">
        <f>IF(AND(L37&gt;0,M37&gt;0),M37*100/L37,"")</f>
        <v>106.70822982258271</v>
      </c>
      <c r="O37" s="83" t="s">
        <v>225</v>
      </c>
      <c r="P37" s="85"/>
      <c r="Q37" s="85"/>
      <c r="R37" s="98"/>
      <c r="S37" s="92"/>
      <c r="T37" s="92"/>
      <c r="U37" s="92"/>
      <c r="V37" s="92"/>
      <c r="W37" s="87"/>
      <c r="X37" s="99"/>
      <c r="Y37" s="88"/>
      <c r="Z37" s="88"/>
      <c r="AA37" s="88"/>
      <c r="AB37" s="88"/>
    </row>
    <row r="38" spans="1:28" s="89" customFormat="1" ht="11.25" customHeight="1">
      <c r="A38" s="83" t="s">
        <v>167</v>
      </c>
      <c r="B38" s="85"/>
      <c r="C38" s="85"/>
      <c r="D38" s="98">
        <v>8</v>
      </c>
      <c r="E38" s="92">
        <v>20.895</v>
      </c>
      <c r="F38" s="92">
        <v>19.556</v>
      </c>
      <c r="G38" s="92">
        <v>19.797</v>
      </c>
      <c r="H38" s="92">
        <f>IF(AND(F38&gt;0,G38&gt;0),G38*100/F38,"")</f>
        <v>101.23235835549191</v>
      </c>
      <c r="I38" s="87"/>
      <c r="J38" s="99">
        <v>8</v>
      </c>
      <c r="K38" s="88">
        <v>769.8309999999999</v>
      </c>
      <c r="L38" s="88">
        <v>723.871</v>
      </c>
      <c r="M38" s="88"/>
      <c r="N38" s="87">
        <f>IF(AND(L38&gt;0,M38&gt;0),M38*100/L38,"")</f>
      </c>
      <c r="O38" s="83" t="s">
        <v>226</v>
      </c>
      <c r="P38" s="85"/>
      <c r="Q38" s="85"/>
      <c r="R38" s="98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99">
        <v>8</v>
      </c>
      <c r="Y38" s="88">
        <v>91.29199999999999</v>
      </c>
      <c r="Z38" s="88">
        <v>79.34</v>
      </c>
      <c r="AA38" s="88">
        <v>91.73999999999997</v>
      </c>
      <c r="AB38" s="88">
        <f aca="true" t="shared" si="10" ref="AB38:AB55">IF(AND(Z38&gt;0,AA38&gt;0),AA38*100/Z38,"")</f>
        <v>115.62893874464325</v>
      </c>
    </row>
    <row r="39" spans="1:28" s="89" customFormat="1" ht="11.25" customHeight="1">
      <c r="A39" s="83" t="s">
        <v>168</v>
      </c>
      <c r="B39" s="85"/>
      <c r="C39" s="85"/>
      <c r="D39" s="98">
        <v>7</v>
      </c>
      <c r="E39" s="92">
        <v>70.878</v>
      </c>
      <c r="F39" s="92">
        <v>67.488</v>
      </c>
      <c r="G39" s="92">
        <v>68.656</v>
      </c>
      <c r="H39" s="92">
        <f>IF(AND(F39&gt;0,G39&gt;0),G39*100/F39,"")</f>
        <v>101.73067804646753</v>
      </c>
      <c r="I39" s="87"/>
      <c r="J39" s="99">
        <v>12</v>
      </c>
      <c r="K39" s="88">
        <v>2239.4700000000003</v>
      </c>
      <c r="L39" s="88">
        <v>2010.933</v>
      </c>
      <c r="M39" s="88">
        <v>0</v>
      </c>
      <c r="N39" s="87">
        <f>IF(AND(L39&gt;0,M39&gt;0),M39*100/L39,"")</f>
      </c>
      <c r="O39" s="83" t="s">
        <v>227</v>
      </c>
      <c r="P39" s="85"/>
      <c r="Q39" s="85"/>
      <c r="R39" s="98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99">
        <v>8</v>
      </c>
      <c r="Y39" s="88">
        <v>495.742</v>
      </c>
      <c r="Z39" s="88">
        <v>483.6209999999999</v>
      </c>
      <c r="AA39" s="88">
        <v>570.319</v>
      </c>
      <c r="AB39" s="88">
        <f t="shared" si="10"/>
        <v>117.92684767617618</v>
      </c>
    </row>
    <row r="40" spans="1:28" s="89" customFormat="1" ht="11.25" customHeight="1">
      <c r="A40" s="83"/>
      <c r="B40" s="85"/>
      <c r="C40" s="85"/>
      <c r="D40" s="98"/>
      <c r="E40" s="92"/>
      <c r="F40" s="92"/>
      <c r="G40" s="92"/>
      <c r="H40" s="92"/>
      <c r="I40" s="87"/>
      <c r="J40" s="99"/>
      <c r="K40" s="88"/>
      <c r="L40" s="88"/>
      <c r="M40" s="88"/>
      <c r="N40" s="87"/>
      <c r="O40" s="89" t="s">
        <v>330</v>
      </c>
      <c r="Y40" s="88">
        <f>SUM(Y38:Y39)</f>
        <v>587.034</v>
      </c>
      <c r="Z40" s="88">
        <f>SUM(Z38:Z39)</f>
        <v>562.9609999999999</v>
      </c>
      <c r="AA40" s="88">
        <f>SUM(AA38:AA39)</f>
        <v>662.059</v>
      </c>
      <c r="AB40" s="88">
        <f t="shared" si="10"/>
        <v>117.60299558939252</v>
      </c>
    </row>
    <row r="41" spans="1:28" s="89" customFormat="1" ht="11.25" customHeight="1">
      <c r="A41" s="83" t="s">
        <v>169</v>
      </c>
      <c r="B41" s="85"/>
      <c r="C41" s="85"/>
      <c r="D41" s="98"/>
      <c r="E41" s="92"/>
      <c r="F41" s="92"/>
      <c r="G41" s="92"/>
      <c r="H41" s="92"/>
      <c r="I41" s="87"/>
      <c r="J41" s="99"/>
      <c r="K41" s="88"/>
      <c r="L41" s="88"/>
      <c r="M41" s="88"/>
      <c r="N41" s="87"/>
      <c r="O41" s="83" t="s">
        <v>228</v>
      </c>
      <c r="P41" s="85"/>
      <c r="Q41" s="85"/>
      <c r="R41" s="98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99">
        <v>8</v>
      </c>
      <c r="Y41" s="88">
        <v>360.95699999999994</v>
      </c>
      <c r="Z41" s="88">
        <v>332.319</v>
      </c>
      <c r="AA41" s="88">
        <v>312.316</v>
      </c>
      <c r="AB41" s="88">
        <f t="shared" si="10"/>
        <v>93.98078352426433</v>
      </c>
    </row>
    <row r="42" spans="1:28" s="89" customFormat="1" ht="11.25" customHeight="1">
      <c r="A42" s="83" t="s">
        <v>170</v>
      </c>
      <c r="B42" s="85"/>
      <c r="C42" s="85"/>
      <c r="D42" s="98">
        <v>6</v>
      </c>
      <c r="E42" s="92">
        <v>7.57</v>
      </c>
      <c r="F42" s="92">
        <v>7.636</v>
      </c>
      <c r="G42" s="92">
        <v>6.527</v>
      </c>
      <c r="H42" s="92">
        <f aca="true" t="shared" si="12" ref="H42:H49">IF(AND(F42&gt;0,G42&gt;0),G42*100/F42,"")</f>
        <v>85.4766893661603</v>
      </c>
      <c r="I42" s="87"/>
      <c r="J42" s="99">
        <v>8</v>
      </c>
      <c r="K42" s="88">
        <v>655.243</v>
      </c>
      <c r="L42" s="88">
        <v>699.341</v>
      </c>
      <c r="M42" s="88">
        <v>545.501</v>
      </c>
      <c r="N42" s="87">
        <f aca="true" t="shared" si="13" ref="N42:N49">IF(AND(L42&gt;0,M42&gt;0),M42*100/L42,"")</f>
        <v>78.00214773622596</v>
      </c>
      <c r="O42" s="83" t="s">
        <v>229</v>
      </c>
      <c r="P42" s="85"/>
      <c r="Q42" s="85"/>
      <c r="R42" s="98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99">
        <v>8</v>
      </c>
      <c r="Y42" s="88">
        <v>162.872</v>
      </c>
      <c r="Z42" s="88">
        <v>176.28900000000002</v>
      </c>
      <c r="AA42" s="88">
        <v>131.42000000000002</v>
      </c>
      <c r="AB42" s="88">
        <f t="shared" si="10"/>
        <v>74.54804326985803</v>
      </c>
    </row>
    <row r="43" spans="1:28" s="89" customFormat="1" ht="11.25" customHeight="1">
      <c r="A43" s="83" t="s">
        <v>171</v>
      </c>
      <c r="B43" s="85"/>
      <c r="C43" s="85"/>
      <c r="D43" s="98">
        <v>6</v>
      </c>
      <c r="E43" s="92">
        <v>29.1</v>
      </c>
      <c r="F43" s="92">
        <v>27.654</v>
      </c>
      <c r="G43" s="92">
        <v>24.024</v>
      </c>
      <c r="H43" s="92">
        <f t="shared" si="12"/>
        <v>86.87350835322196</v>
      </c>
      <c r="I43" s="87"/>
      <c r="J43" s="99">
        <v>3</v>
      </c>
      <c r="K43" s="88">
        <v>2637.467</v>
      </c>
      <c r="L43" s="88">
        <v>2170.936</v>
      </c>
      <c r="M43" s="88">
        <v>0</v>
      </c>
      <c r="N43" s="87">
        <f t="shared" si="13"/>
      </c>
      <c r="O43" s="83" t="s">
        <v>230</v>
      </c>
      <c r="P43" s="85"/>
      <c r="Q43" s="85"/>
      <c r="R43" s="98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99">
        <v>6</v>
      </c>
      <c r="Y43" s="88">
        <v>114.43299999999999</v>
      </c>
      <c r="Z43" s="88">
        <v>107.00000000000001</v>
      </c>
      <c r="AA43" s="88">
        <v>99.459</v>
      </c>
      <c r="AB43" s="88">
        <f t="shared" si="10"/>
        <v>92.95233644859812</v>
      </c>
    </row>
    <row r="44" spans="1:28" s="89" customFormat="1" ht="11.25" customHeight="1">
      <c r="A44" s="83" t="s">
        <v>328</v>
      </c>
      <c r="B44" s="85"/>
      <c r="C44" s="85"/>
      <c r="D44" s="98"/>
      <c r="E44" s="92">
        <f>SUM(E42:E43)</f>
        <v>36.67</v>
      </c>
      <c r="F44" s="92">
        <f>SUM(F42:F43)</f>
        <v>35.29</v>
      </c>
      <c r="G44" s="92">
        <f>SUM(G42:G43)</f>
        <v>30.551000000000002</v>
      </c>
      <c r="H44" s="92">
        <f t="shared" si="12"/>
        <v>86.57126664777559</v>
      </c>
      <c r="I44" s="87"/>
      <c r="J44" s="99"/>
      <c r="K44" s="92">
        <f>SUM(K42:K43)</f>
        <v>3292.71</v>
      </c>
      <c r="L44" s="92">
        <f>SUM(L42:L43)</f>
        <v>2870.277</v>
      </c>
      <c r="M44" s="92"/>
      <c r="N44" s="87">
        <f t="shared" si="13"/>
      </c>
      <c r="O44" s="83" t="s">
        <v>231</v>
      </c>
      <c r="P44" s="85"/>
      <c r="Q44" s="85"/>
      <c r="R44" s="98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99">
        <v>8</v>
      </c>
      <c r="Y44" s="88">
        <v>1081.1569999999997</v>
      </c>
      <c r="Z44" s="88">
        <v>903.809</v>
      </c>
      <c r="AA44" s="88">
        <v>907.6329999999999</v>
      </c>
      <c r="AB44" s="88">
        <f t="shared" si="10"/>
        <v>100.42309824310225</v>
      </c>
    </row>
    <row r="45" spans="1:28" s="89" customFormat="1" ht="11.25" customHeight="1">
      <c r="A45" s="83" t="s">
        <v>172</v>
      </c>
      <c r="B45" s="85"/>
      <c r="C45" s="85"/>
      <c r="D45" s="98">
        <v>7</v>
      </c>
      <c r="E45" s="92">
        <v>62.982</v>
      </c>
      <c r="F45" s="92">
        <v>65.121</v>
      </c>
      <c r="G45" s="92">
        <v>65.953</v>
      </c>
      <c r="H45" s="92">
        <f t="shared" si="12"/>
        <v>101.27762165814408</v>
      </c>
      <c r="I45" s="87"/>
      <c r="J45" s="99">
        <v>8</v>
      </c>
      <c r="K45" s="88">
        <v>198.547</v>
      </c>
      <c r="L45" s="88">
        <v>194.46200000000002</v>
      </c>
      <c r="M45" s="88">
        <v>220.96899999999997</v>
      </c>
      <c r="N45" s="87">
        <f t="shared" si="13"/>
        <v>113.63094074934946</v>
      </c>
      <c r="O45" s="83" t="s">
        <v>232</v>
      </c>
      <c r="P45" s="85"/>
      <c r="Q45" s="85"/>
      <c r="R45" s="98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99">
        <v>6</v>
      </c>
      <c r="Y45" s="88">
        <v>172.32500000000002</v>
      </c>
      <c r="Z45" s="88">
        <v>152.984</v>
      </c>
      <c r="AA45" s="88">
        <v>168.958</v>
      </c>
      <c r="AB45" s="88">
        <f t="shared" si="10"/>
        <v>110.44161480939182</v>
      </c>
    </row>
    <row r="46" spans="1:28" s="89" customFormat="1" ht="11.25" customHeight="1">
      <c r="A46" s="83" t="s">
        <v>173</v>
      </c>
      <c r="B46" s="85"/>
      <c r="C46" s="85"/>
      <c r="D46" s="98">
        <v>6</v>
      </c>
      <c r="E46" s="92">
        <v>724.629</v>
      </c>
      <c r="F46" s="92">
        <v>691.276</v>
      </c>
      <c r="G46" s="92">
        <v>699.71513</v>
      </c>
      <c r="H46" s="92">
        <f t="shared" si="12"/>
        <v>101.22080471475938</v>
      </c>
      <c r="I46" s="87"/>
      <c r="J46" s="99">
        <v>8</v>
      </c>
      <c r="K46" s="88">
        <v>841.74</v>
      </c>
      <c r="L46" s="88">
        <v>950.3459999999999</v>
      </c>
      <c r="M46" s="88">
        <v>803.508</v>
      </c>
      <c r="N46" s="87">
        <f t="shared" si="13"/>
        <v>84.54899583941008</v>
      </c>
      <c r="O46" s="83" t="s">
        <v>233</v>
      </c>
      <c r="P46" s="85"/>
      <c r="Q46" s="85"/>
      <c r="R46" s="98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99">
        <v>8</v>
      </c>
      <c r="Y46" s="88">
        <v>421.313</v>
      </c>
      <c r="Z46" s="88">
        <v>386.226</v>
      </c>
      <c r="AA46" s="88">
        <v>392.84499999999997</v>
      </c>
      <c r="AB46" s="88">
        <f t="shared" si="10"/>
        <v>101.71376344420106</v>
      </c>
    </row>
    <row r="47" spans="1:28" s="89" customFormat="1" ht="11.25" customHeight="1">
      <c r="A47" s="83" t="s">
        <v>174</v>
      </c>
      <c r="B47" s="85"/>
      <c r="C47" s="85"/>
      <c r="D47" s="98">
        <v>5</v>
      </c>
      <c r="E47" s="92">
        <v>1.692</v>
      </c>
      <c r="F47" s="92">
        <v>1.481</v>
      </c>
      <c r="G47" s="92">
        <v>1.492</v>
      </c>
      <c r="H47" s="92">
        <f t="shared" si="12"/>
        <v>100.74274139095205</v>
      </c>
      <c r="I47" s="87"/>
      <c r="J47" s="99">
        <v>7</v>
      </c>
      <c r="K47" s="88">
        <v>4.599</v>
      </c>
      <c r="L47" s="88">
        <v>4.249</v>
      </c>
      <c r="M47" s="88">
        <v>4.4719999999999995</v>
      </c>
      <c r="N47" s="87">
        <f t="shared" si="13"/>
        <v>105.2482937161685</v>
      </c>
      <c r="O47" s="83" t="s">
        <v>234</v>
      </c>
      <c r="P47" s="85"/>
      <c r="Q47" s="85"/>
      <c r="R47" s="98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99">
        <v>8</v>
      </c>
      <c r="Y47" s="88">
        <v>36.38</v>
      </c>
      <c r="Z47" s="88">
        <v>47.74999999999999</v>
      </c>
      <c r="AA47" s="88">
        <v>40.894</v>
      </c>
      <c r="AB47" s="88">
        <f t="shared" si="10"/>
        <v>85.64188481675393</v>
      </c>
    </row>
    <row r="48" spans="1:28" s="89" customFormat="1" ht="11.25" customHeight="1">
      <c r="A48" s="83" t="s">
        <v>175</v>
      </c>
      <c r="B48" s="85"/>
      <c r="C48" s="85"/>
      <c r="D48" s="98">
        <v>7</v>
      </c>
      <c r="E48" s="92">
        <v>95.801</v>
      </c>
      <c r="F48" s="92">
        <v>78.401</v>
      </c>
      <c r="G48" s="92">
        <v>69.33</v>
      </c>
      <c r="H48" s="92">
        <f t="shared" si="12"/>
        <v>88.42999451537608</v>
      </c>
      <c r="I48" s="87"/>
      <c r="J48" s="99">
        <v>7</v>
      </c>
      <c r="K48" s="88">
        <v>153.665</v>
      </c>
      <c r="L48" s="88">
        <v>175.23099999999997</v>
      </c>
      <c r="M48" s="88">
        <v>148.354</v>
      </c>
      <c r="N48" s="87">
        <f t="shared" si="13"/>
        <v>84.66196049785714</v>
      </c>
      <c r="O48" s="83" t="s">
        <v>235</v>
      </c>
      <c r="P48" s="85"/>
      <c r="Q48" s="85"/>
      <c r="R48" s="98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99">
        <v>12</v>
      </c>
      <c r="Y48" s="88">
        <v>21.463</v>
      </c>
      <c r="Z48" s="88">
        <v>23.833000000000006</v>
      </c>
      <c r="AA48" s="88">
        <v>0</v>
      </c>
      <c r="AB48" s="88">
        <f t="shared" si="10"/>
      </c>
    </row>
    <row r="49" spans="1:28" s="89" customFormat="1" ht="11.25" customHeight="1">
      <c r="A49" s="83" t="s">
        <v>176</v>
      </c>
      <c r="B49" s="85"/>
      <c r="C49" s="85"/>
      <c r="D49" s="98">
        <v>5</v>
      </c>
      <c r="E49" s="92">
        <v>8.756</v>
      </c>
      <c r="F49" s="92">
        <v>8.509</v>
      </c>
      <c r="G49" s="92">
        <v>7.978</v>
      </c>
      <c r="H49" s="92">
        <f t="shared" si="12"/>
        <v>93.75954871312727</v>
      </c>
      <c r="I49" s="87"/>
      <c r="J49" s="99">
        <v>8</v>
      </c>
      <c r="K49" s="88">
        <v>29.679000000000006</v>
      </c>
      <c r="L49" s="88">
        <v>25.983</v>
      </c>
      <c r="M49" s="88">
        <v>28.621000000000002</v>
      </c>
      <c r="N49" s="87">
        <f t="shared" si="13"/>
        <v>110.15279221029135</v>
      </c>
      <c r="O49" s="83" t="s">
        <v>236</v>
      </c>
      <c r="P49" s="85"/>
      <c r="Q49" s="85"/>
      <c r="R49" s="98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99">
        <v>3</v>
      </c>
      <c r="Y49" s="88">
        <v>92.936</v>
      </c>
      <c r="Z49" s="88">
        <v>89.59199999999998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8"/>
      <c r="E50" s="92"/>
      <c r="F50" s="92"/>
      <c r="G50" s="92"/>
      <c r="H50" s="92"/>
      <c r="I50" s="87"/>
      <c r="J50" s="99"/>
      <c r="K50" s="88"/>
      <c r="L50" s="88"/>
      <c r="M50" s="88"/>
      <c r="N50" s="87"/>
      <c r="O50" s="83" t="s">
        <v>237</v>
      </c>
      <c r="P50" s="85"/>
      <c r="Q50" s="85"/>
      <c r="R50" s="98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99">
        <v>8</v>
      </c>
      <c r="Y50" s="88">
        <v>718.528</v>
      </c>
      <c r="Z50" s="88">
        <v>547.119</v>
      </c>
      <c r="AA50" s="88">
        <v>598.384</v>
      </c>
      <c r="AB50" s="88">
        <f t="shared" si="10"/>
        <v>109.36999080638763</v>
      </c>
    </row>
    <row r="51" spans="1:28" s="89" customFormat="1" ht="11.25" customHeight="1">
      <c r="A51" s="83" t="s">
        <v>177</v>
      </c>
      <c r="B51" s="85"/>
      <c r="C51" s="85"/>
      <c r="D51" s="98"/>
      <c r="E51" s="92"/>
      <c r="F51" s="92"/>
      <c r="G51" s="92"/>
      <c r="H51" s="92"/>
      <c r="I51" s="87"/>
      <c r="J51" s="99"/>
      <c r="K51" s="88"/>
      <c r="L51" s="88"/>
      <c r="M51" s="88"/>
      <c r="N51" s="87"/>
      <c r="O51" s="83" t="s">
        <v>238</v>
      </c>
      <c r="P51" s="85"/>
      <c r="Q51" s="85"/>
      <c r="R51" s="98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99">
        <v>11</v>
      </c>
      <c r="Y51" s="88">
        <v>15.744</v>
      </c>
      <c r="Z51" s="88">
        <v>15.176</v>
      </c>
      <c r="AA51" s="88">
        <v>0</v>
      </c>
      <c r="AB51" s="88">
        <f t="shared" si="10"/>
      </c>
    </row>
    <row r="52" spans="1:28" s="89" customFormat="1" ht="11.25" customHeight="1">
      <c r="A52" s="83" t="s">
        <v>178</v>
      </c>
      <c r="B52" s="85"/>
      <c r="C52" s="85"/>
      <c r="D52" s="98">
        <v>8</v>
      </c>
      <c r="E52" s="92">
        <v>107.355</v>
      </c>
      <c r="F52" s="92">
        <v>107.341</v>
      </c>
      <c r="G52" s="92">
        <v>109.289</v>
      </c>
      <c r="H52" s="92">
        <f>IF(AND(F52&gt;0,G52&gt;0),G52*100/F52,"")</f>
        <v>101.8147772053549</v>
      </c>
      <c r="I52" s="87"/>
      <c r="J52" s="99">
        <v>8</v>
      </c>
      <c r="K52" s="88">
        <v>3826.272</v>
      </c>
      <c r="L52" s="88">
        <v>4055.4930000000004</v>
      </c>
      <c r="M52" s="88">
        <v>4071.6530000000002</v>
      </c>
      <c r="N52" s="87">
        <f>IF(AND(L52&gt;0,M52&gt;0),M52*100/L52,"")</f>
        <v>100.39847189971725</v>
      </c>
      <c r="O52" s="83" t="s">
        <v>239</v>
      </c>
      <c r="P52" s="85"/>
      <c r="Q52" s="85"/>
      <c r="R52" s="98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99">
        <v>12</v>
      </c>
      <c r="Y52" s="88">
        <v>156.22899999999998</v>
      </c>
      <c r="Z52" s="88">
        <v>184.765</v>
      </c>
      <c r="AA52" s="88">
        <v>0</v>
      </c>
      <c r="AB52" s="88">
        <f t="shared" si="10"/>
      </c>
    </row>
    <row r="53" spans="1:28" s="89" customFormat="1" ht="11.25" customHeight="1">
      <c r="A53" s="83" t="s">
        <v>179</v>
      </c>
      <c r="B53" s="85"/>
      <c r="C53" s="85"/>
      <c r="D53" s="98">
        <v>8</v>
      </c>
      <c r="E53" s="92">
        <v>266.025</v>
      </c>
      <c r="F53" s="92">
        <v>260.337</v>
      </c>
      <c r="G53" s="92">
        <v>257.951</v>
      </c>
      <c r="H53" s="92">
        <f>IF(AND(F53&gt;0,G53&gt;0),G53*100/F53,"")</f>
        <v>99.08349562298099</v>
      </c>
      <c r="I53" s="87"/>
      <c r="J53" s="99">
        <v>8</v>
      </c>
      <c r="K53" s="88">
        <v>8908.163</v>
      </c>
      <c r="L53" s="88">
        <v>9900.826999999997</v>
      </c>
      <c r="M53" s="88">
        <v>9272.113000000001</v>
      </c>
      <c r="N53" s="87">
        <f>IF(AND(L53&gt;0,M53&gt;0),M53*100/L53,"")</f>
        <v>93.64988399453908</v>
      </c>
      <c r="O53" s="83" t="s">
        <v>240</v>
      </c>
      <c r="P53" s="85"/>
      <c r="Q53" s="85"/>
      <c r="R53" s="98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99">
        <v>6</v>
      </c>
      <c r="Y53" s="88">
        <v>43.529</v>
      </c>
      <c r="Z53" s="88">
        <v>43.705</v>
      </c>
      <c r="AA53" s="88">
        <v>36.150999999999996</v>
      </c>
      <c r="AB53" s="88">
        <f t="shared" si="10"/>
        <v>82.71593639171718</v>
      </c>
    </row>
    <row r="54" spans="1:28" s="89" customFormat="1" ht="11.25" customHeight="1">
      <c r="A54" s="83" t="s">
        <v>180</v>
      </c>
      <c r="B54" s="85"/>
      <c r="C54" s="85"/>
      <c r="D54" s="98">
        <v>8</v>
      </c>
      <c r="E54" s="92">
        <v>118.119</v>
      </c>
      <c r="F54" s="92">
        <v>143.634</v>
      </c>
      <c r="G54" s="92">
        <v>146.686</v>
      </c>
      <c r="H54" s="92">
        <f>IF(AND(F54&gt;0,G54&gt;0),G54*100/F54,"")</f>
        <v>102.1248450923876</v>
      </c>
      <c r="I54" s="87"/>
      <c r="J54" s="99">
        <v>8</v>
      </c>
      <c r="K54" s="88">
        <v>794.7910000000002</v>
      </c>
      <c r="L54" s="88">
        <v>2139.4179999999997</v>
      </c>
      <c r="M54" s="88">
        <v>1395.0269999999998</v>
      </c>
      <c r="N54" s="87">
        <f>IF(AND(L54&gt;0,M54&gt;0),M54*100/L54,"")</f>
        <v>65.20591114031947</v>
      </c>
      <c r="O54" s="83" t="s">
        <v>241</v>
      </c>
      <c r="P54" s="85"/>
      <c r="Q54" s="85"/>
      <c r="R54" s="98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99">
        <v>8</v>
      </c>
      <c r="Y54" s="88">
        <v>243.876</v>
      </c>
      <c r="Z54" s="88">
        <v>339.03299999999996</v>
      </c>
      <c r="AA54" s="88">
        <v>315.996</v>
      </c>
      <c r="AB54" s="88">
        <f t="shared" si="10"/>
        <v>93.20508623054394</v>
      </c>
    </row>
    <row r="55" spans="1:28" s="89" customFormat="1" ht="11.25" customHeight="1">
      <c r="A55" s="83"/>
      <c r="B55" s="85"/>
      <c r="C55" s="85"/>
      <c r="D55" s="98"/>
      <c r="E55" s="92"/>
      <c r="F55" s="92"/>
      <c r="G55" s="92"/>
      <c r="H55" s="92"/>
      <c r="I55" s="87"/>
      <c r="J55" s="99"/>
      <c r="K55" s="88"/>
      <c r="L55" s="88"/>
      <c r="M55" s="88"/>
      <c r="N55" s="87"/>
      <c r="O55" s="83" t="s">
        <v>242</v>
      </c>
      <c r="P55" s="85"/>
      <c r="Q55" s="85"/>
      <c r="R55" s="98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99">
        <v>8</v>
      </c>
      <c r="Y55" s="88">
        <v>10.487</v>
      </c>
      <c r="Z55" s="88">
        <v>8.033</v>
      </c>
      <c r="AA55" s="88">
        <v>12.44</v>
      </c>
      <c r="AB55" s="88">
        <f t="shared" si="10"/>
        <v>154.86119756006474</v>
      </c>
    </row>
    <row r="56" spans="1:28" s="89" customFormat="1" ht="11.25" customHeight="1">
      <c r="A56" s="83" t="s">
        <v>138</v>
      </c>
      <c r="B56" s="85"/>
      <c r="C56" s="85"/>
      <c r="D56" s="98"/>
      <c r="E56" s="92"/>
      <c r="F56" s="92"/>
      <c r="G56" s="92"/>
      <c r="H56" s="92"/>
      <c r="I56" s="87"/>
      <c r="J56" s="99"/>
      <c r="K56" s="88"/>
      <c r="L56" s="88"/>
      <c r="M56" s="88"/>
      <c r="N56" s="87"/>
      <c r="O56" s="83"/>
      <c r="P56" s="85"/>
      <c r="Q56" s="85"/>
      <c r="R56" s="98"/>
      <c r="S56" s="92"/>
      <c r="T56" s="92"/>
      <c r="U56" s="92"/>
      <c r="V56" s="92"/>
      <c r="W56" s="87"/>
      <c r="X56" s="99"/>
      <c r="Y56" s="88"/>
      <c r="Z56" s="88"/>
      <c r="AA56" s="88"/>
      <c r="AB56" s="88"/>
    </row>
    <row r="57" spans="1:28" s="89" customFormat="1" ht="11.25" customHeight="1">
      <c r="A57" s="83" t="s">
        <v>181</v>
      </c>
      <c r="B57" s="85"/>
      <c r="C57" s="85"/>
      <c r="D57" s="98">
        <v>11</v>
      </c>
      <c r="E57" s="92">
        <v>4.697</v>
      </c>
      <c r="F57" s="92">
        <v>4.398</v>
      </c>
      <c r="G57" s="92">
        <v>0</v>
      </c>
      <c r="H57" s="92">
        <f aca="true" t="shared" si="14" ref="H57:H78">IF(AND(F57&gt;0,G57&gt;0),G57*100/F57,"")</f>
      </c>
      <c r="I57" s="87"/>
      <c r="J57" s="99">
        <v>11</v>
      </c>
      <c r="K57" s="88">
        <v>166.96399999999997</v>
      </c>
      <c r="L57" s="88">
        <v>153.834</v>
      </c>
      <c r="M57" s="88">
        <v>0</v>
      </c>
      <c r="N57" s="87">
        <f aca="true" t="shared" si="15" ref="N57:N78">IF(AND(L57&gt;0,M57&gt;0),M57*100/L57,"")</f>
      </c>
      <c r="O57" s="83" t="s">
        <v>243</v>
      </c>
      <c r="P57" s="85"/>
      <c r="Q57" s="85"/>
      <c r="R57" s="98"/>
      <c r="S57" s="92"/>
      <c r="T57" s="92"/>
      <c r="U57" s="92"/>
      <c r="V57" s="92"/>
      <c r="W57" s="87"/>
      <c r="X57" s="99"/>
      <c r="Y57" s="88"/>
      <c r="Z57" s="88"/>
      <c r="AA57" s="88"/>
      <c r="AB57" s="88"/>
    </row>
    <row r="58" spans="1:28" s="89" customFormat="1" ht="11.25" customHeight="1">
      <c r="A58" s="83" t="s">
        <v>182</v>
      </c>
      <c r="B58" s="85"/>
      <c r="C58" s="85"/>
      <c r="D58" s="98">
        <v>7</v>
      </c>
      <c r="E58" s="92">
        <v>13.755</v>
      </c>
      <c r="F58" s="92">
        <v>14.688</v>
      </c>
      <c r="G58" s="92">
        <v>14.497</v>
      </c>
      <c r="H58" s="92">
        <f t="shared" si="14"/>
        <v>98.69961873638344</v>
      </c>
      <c r="I58" s="87"/>
      <c r="J58" s="99">
        <v>7</v>
      </c>
      <c r="K58" s="88">
        <v>63.43300000000001</v>
      </c>
      <c r="L58" s="88">
        <v>68.40299999999999</v>
      </c>
      <c r="M58" s="88">
        <v>68.052</v>
      </c>
      <c r="N58" s="87">
        <f t="shared" si="15"/>
        <v>99.48686461120128</v>
      </c>
      <c r="O58" s="83" t="s">
        <v>244</v>
      </c>
      <c r="P58" s="85"/>
      <c r="Q58" s="85"/>
      <c r="R58" s="98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99">
        <v>8</v>
      </c>
      <c r="Y58" s="88">
        <v>266.223</v>
      </c>
      <c r="Z58" s="88">
        <v>272.79600000000005</v>
      </c>
      <c r="AA58" s="88">
        <v>364.25299999999993</v>
      </c>
      <c r="AB58" s="88">
        <f>IF(AND(Z58&gt;0,AA58&gt;0),AA58*100/Z58,"")</f>
        <v>133.52578483555473</v>
      </c>
    </row>
    <row r="59" spans="1:28" s="89" customFormat="1" ht="11.25" customHeight="1">
      <c r="A59" s="83" t="s">
        <v>183</v>
      </c>
      <c r="B59" s="85"/>
      <c r="C59" s="85"/>
      <c r="D59" s="98">
        <v>8</v>
      </c>
      <c r="E59" s="92">
        <v>34.508</v>
      </c>
      <c r="F59" s="92">
        <v>33.674</v>
      </c>
      <c r="G59" s="92">
        <v>35.098</v>
      </c>
      <c r="H59" s="92">
        <f t="shared" si="14"/>
        <v>104.22878184949812</v>
      </c>
      <c r="I59" s="87"/>
      <c r="J59" s="99">
        <v>8</v>
      </c>
      <c r="K59" s="88">
        <v>976.112</v>
      </c>
      <c r="L59" s="88">
        <v>934.6699999999998</v>
      </c>
      <c r="M59" s="88">
        <v>994.3540000000002</v>
      </c>
      <c r="N59" s="87">
        <f t="shared" si="15"/>
        <v>106.38556923834084</v>
      </c>
      <c r="O59" s="83" t="s">
        <v>245</v>
      </c>
      <c r="P59" s="85"/>
      <c r="Q59" s="85"/>
      <c r="R59" s="98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99">
        <v>8</v>
      </c>
      <c r="Y59" s="88">
        <v>4771.540000000001</v>
      </c>
      <c r="Z59" s="88">
        <v>6595.248</v>
      </c>
      <c r="AA59" s="88">
        <v>5477.611</v>
      </c>
      <c r="AB59" s="88">
        <f>IF(AND(Z59&gt;0,AA59&gt;0),AA59*100/Z59,"")</f>
        <v>83.05390487211399</v>
      </c>
    </row>
    <row r="60" spans="1:28" s="89" customFormat="1" ht="11.25" customHeight="1">
      <c r="A60" s="83" t="s">
        <v>184</v>
      </c>
      <c r="B60" s="85"/>
      <c r="C60" s="85"/>
      <c r="D60" s="98">
        <v>4</v>
      </c>
      <c r="E60" s="92">
        <v>20.026</v>
      </c>
      <c r="F60" s="92">
        <v>20.401</v>
      </c>
      <c r="G60" s="92">
        <v>21.197</v>
      </c>
      <c r="H60" s="92">
        <f t="shared" si="14"/>
        <v>103.9017695211019</v>
      </c>
      <c r="I60" s="87"/>
      <c r="J60" s="99">
        <v>7</v>
      </c>
      <c r="K60" s="88">
        <v>1113.1919999999998</v>
      </c>
      <c r="L60" s="88">
        <v>1092.401</v>
      </c>
      <c r="M60" s="88">
        <v>1180.861</v>
      </c>
      <c r="N60" s="87">
        <f t="shared" si="15"/>
        <v>108.09775897312434</v>
      </c>
      <c r="O60" s="83" t="s">
        <v>246</v>
      </c>
      <c r="P60" s="85"/>
      <c r="Q60" s="85"/>
      <c r="R60" s="98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99">
        <v>8</v>
      </c>
      <c r="Y60" s="88">
        <v>35467.44700000001</v>
      </c>
      <c r="Z60" s="88">
        <v>50355.364</v>
      </c>
      <c r="AA60" s="88"/>
      <c r="AB60" s="88">
        <f>IF(AND(Z60&gt;0,AA60&gt;0),AA60*100/Z60,"")</f>
      </c>
    </row>
    <row r="61" spans="1:28" s="89" customFormat="1" ht="11.25" customHeight="1">
      <c r="A61" s="83" t="s">
        <v>185</v>
      </c>
      <c r="B61" s="85"/>
      <c r="C61" s="85"/>
      <c r="D61" s="98">
        <v>4</v>
      </c>
      <c r="E61" s="92">
        <v>20.473</v>
      </c>
      <c r="F61" s="92">
        <v>19.025</v>
      </c>
      <c r="G61" s="92">
        <v>19.338</v>
      </c>
      <c r="H61" s="92">
        <f t="shared" si="14"/>
        <v>101.64520367936927</v>
      </c>
      <c r="I61" s="87"/>
      <c r="J61" s="99">
        <v>7</v>
      </c>
      <c r="K61" s="88">
        <v>655.677</v>
      </c>
      <c r="L61" s="88">
        <v>664.3530000000001</v>
      </c>
      <c r="M61" s="88">
        <v>692.5049999999999</v>
      </c>
      <c r="N61" s="87">
        <f t="shared" si="15"/>
        <v>104.23750626549436</v>
      </c>
      <c r="O61" s="83" t="s">
        <v>247</v>
      </c>
      <c r="P61" s="85"/>
      <c r="Q61" s="85"/>
      <c r="R61" s="98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99">
        <v>8</v>
      </c>
      <c r="Y61" s="88">
        <v>1.098</v>
      </c>
      <c r="Z61" s="88">
        <v>0.9</v>
      </c>
      <c r="AA61" s="88">
        <v>1.2</v>
      </c>
      <c r="AB61" s="88">
        <f>IF(AND(Z61&gt;0,AA61&gt;0),AA61*100/Z61,"")</f>
        <v>133.33333333333334</v>
      </c>
    </row>
    <row r="62" spans="1:28" s="89" customFormat="1" ht="11.25" customHeight="1">
      <c r="A62" s="83" t="s">
        <v>186</v>
      </c>
      <c r="B62" s="85"/>
      <c r="C62" s="85"/>
      <c r="D62" s="98">
        <v>5</v>
      </c>
      <c r="E62" s="92">
        <v>10.948</v>
      </c>
      <c r="F62" s="92">
        <v>11.31</v>
      </c>
      <c r="G62" s="92">
        <v>10.861</v>
      </c>
      <c r="H62" s="92">
        <f t="shared" si="14"/>
        <v>96.03006189213086</v>
      </c>
      <c r="I62" s="87"/>
      <c r="J62" s="99">
        <v>5</v>
      </c>
      <c r="K62" s="88">
        <v>995.5050000000001</v>
      </c>
      <c r="L62" s="88">
        <v>991.8449999999998</v>
      </c>
      <c r="M62" s="88">
        <v>975.6030000000001</v>
      </c>
      <c r="N62" s="87">
        <f t="shared" si="15"/>
        <v>98.36244574505092</v>
      </c>
      <c r="O62" s="83"/>
      <c r="P62" s="85"/>
      <c r="Q62" s="85"/>
      <c r="R62" s="98"/>
      <c r="S62" s="92"/>
      <c r="T62" s="92"/>
      <c r="U62" s="92"/>
      <c r="V62" s="92"/>
      <c r="W62" s="87"/>
      <c r="X62" s="99"/>
      <c r="Y62" s="88"/>
      <c r="Z62" s="88"/>
      <c r="AA62" s="88"/>
      <c r="AB62" s="88"/>
    </row>
    <row r="63" spans="1:28" s="89" customFormat="1" ht="11.25" customHeight="1">
      <c r="A63" s="83" t="s">
        <v>187</v>
      </c>
      <c r="B63" s="85"/>
      <c r="C63" s="85"/>
      <c r="D63" s="98">
        <v>4</v>
      </c>
      <c r="E63" s="92">
        <v>45.266</v>
      </c>
      <c r="F63" s="92">
        <v>40.134</v>
      </c>
      <c r="G63" s="92">
        <v>40.864</v>
      </c>
      <c r="H63" s="92">
        <f t="shared" si="14"/>
        <v>101.81890666268</v>
      </c>
      <c r="I63" s="87"/>
      <c r="J63" s="99">
        <v>8</v>
      </c>
      <c r="K63" s="88">
        <v>3664.9660000000003</v>
      </c>
      <c r="L63" s="88">
        <v>3336.107</v>
      </c>
      <c r="M63" s="88">
        <v>3559.74</v>
      </c>
      <c r="N63" s="87">
        <f t="shared" si="15"/>
        <v>106.70341209079925</v>
      </c>
      <c r="O63" s="83" t="s">
        <v>248</v>
      </c>
      <c r="P63" s="85"/>
      <c r="Q63" s="85"/>
      <c r="R63" s="98"/>
      <c r="S63" s="92"/>
      <c r="T63" s="92"/>
      <c r="U63" s="92"/>
      <c r="V63" s="92"/>
      <c r="W63" s="87"/>
      <c r="X63" s="99"/>
      <c r="Y63" s="88"/>
      <c r="Z63" s="88"/>
      <c r="AA63" s="88"/>
      <c r="AB63" s="88"/>
    </row>
    <row r="64" spans="1:28" s="89" customFormat="1" ht="11.25" customHeight="1">
      <c r="A64" s="83" t="s">
        <v>188</v>
      </c>
      <c r="B64" s="85"/>
      <c r="C64" s="85"/>
      <c r="D64" s="98">
        <v>8</v>
      </c>
      <c r="E64" s="92">
        <v>4.638</v>
      </c>
      <c r="F64" s="92">
        <v>4.684</v>
      </c>
      <c r="G64" s="92">
        <v>4.298</v>
      </c>
      <c r="H64" s="92">
        <f t="shared" si="14"/>
        <v>91.75918018787361</v>
      </c>
      <c r="I64" s="87"/>
      <c r="J64" s="99">
        <v>12</v>
      </c>
      <c r="K64" s="88">
        <v>502.995</v>
      </c>
      <c r="L64" s="88">
        <v>440.6430000000001</v>
      </c>
      <c r="M64" s="88">
        <v>0</v>
      </c>
      <c r="N64" s="87">
        <f t="shared" si="15"/>
      </c>
      <c r="O64" s="83" t="s">
        <v>249</v>
      </c>
      <c r="P64" s="85"/>
      <c r="Q64" s="85"/>
      <c r="R64" s="98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99">
        <v>8</v>
      </c>
      <c r="Y64" s="88">
        <v>567.788</v>
      </c>
      <c r="Z64" s="88">
        <v>601.2550000000001</v>
      </c>
      <c r="AA64" s="88"/>
      <c r="AB64" s="88">
        <f>IF(AND(Z64&gt;0,AA64&gt;0),AA64*100/Z64,"")</f>
      </c>
    </row>
    <row r="65" spans="1:28" s="89" customFormat="1" ht="11.25" customHeight="1">
      <c r="A65" s="83" t="s">
        <v>189</v>
      </c>
      <c r="B65" s="85"/>
      <c r="C65" s="85"/>
      <c r="D65" s="98">
        <v>7</v>
      </c>
      <c r="E65" s="92">
        <v>60.852</v>
      </c>
      <c r="F65" s="92">
        <v>56.128</v>
      </c>
      <c r="G65" s="92">
        <v>56.023</v>
      </c>
      <c r="H65" s="92">
        <f t="shared" si="14"/>
        <v>99.8129275940707</v>
      </c>
      <c r="I65" s="87"/>
      <c r="J65" s="99">
        <v>12</v>
      </c>
      <c r="K65" s="88">
        <v>5163.465999999999</v>
      </c>
      <c r="L65" s="88">
        <v>4768.594999999999</v>
      </c>
      <c r="M65" s="88">
        <v>0</v>
      </c>
      <c r="N65" s="87">
        <f t="shared" si="15"/>
      </c>
      <c r="O65" s="83" t="s">
        <v>250</v>
      </c>
      <c r="P65" s="85"/>
      <c r="Q65" s="85"/>
      <c r="R65" s="98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99">
        <v>8</v>
      </c>
      <c r="Y65" s="88">
        <v>5915.236000000001</v>
      </c>
      <c r="Z65" s="88">
        <v>9114.868999999999</v>
      </c>
      <c r="AA65" s="88"/>
      <c r="AB65" s="88">
        <f>IF(AND(Z65&gt;0,AA65&gt;0),AA65*100/Z65,"")</f>
      </c>
    </row>
    <row r="66" spans="1:28" s="89" customFormat="1" ht="11.25" customHeight="1">
      <c r="A66" s="83" t="s">
        <v>190</v>
      </c>
      <c r="B66" s="85"/>
      <c r="C66" s="85"/>
      <c r="D66" s="98">
        <v>6</v>
      </c>
      <c r="E66" s="92">
        <v>36.2017325</v>
      </c>
      <c r="F66" s="92">
        <v>34.188</v>
      </c>
      <c r="G66" s="92">
        <v>33.71</v>
      </c>
      <c r="H66" s="92">
        <f t="shared" si="14"/>
        <v>98.6018486018486</v>
      </c>
      <c r="I66" s="87"/>
      <c r="J66" s="99">
        <v>8</v>
      </c>
      <c r="K66" s="88">
        <v>3117.872</v>
      </c>
      <c r="L66" s="88">
        <v>2698.689</v>
      </c>
      <c r="M66" s="88">
        <v>2984.053</v>
      </c>
      <c r="N66" s="87">
        <f t="shared" si="15"/>
        <v>110.57417138469827</v>
      </c>
      <c r="O66" s="83" t="s">
        <v>251</v>
      </c>
      <c r="P66" s="85"/>
      <c r="Q66" s="85"/>
      <c r="R66" s="98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99">
        <v>8</v>
      </c>
      <c r="Y66" s="88">
        <v>1223.446</v>
      </c>
      <c r="Z66" s="88">
        <v>1804.938</v>
      </c>
      <c r="AA66" s="88"/>
      <c r="AB66" s="88">
        <f>IF(AND(Z66&gt;0,AA66&gt;0),AA66*100/Z66,"")</f>
      </c>
    </row>
    <row r="67" spans="1:14" s="89" customFormat="1" ht="11.25" customHeight="1">
      <c r="A67" s="83" t="s">
        <v>191</v>
      </c>
      <c r="B67" s="85"/>
      <c r="C67" s="85"/>
      <c r="D67" s="98">
        <v>5</v>
      </c>
      <c r="E67" s="92">
        <v>20.319</v>
      </c>
      <c r="F67" s="92">
        <v>20.399</v>
      </c>
      <c r="G67" s="92">
        <v>22.355</v>
      </c>
      <c r="H67" s="92">
        <f t="shared" si="14"/>
        <v>109.58870532869258</v>
      </c>
      <c r="I67" s="87"/>
      <c r="J67" s="99">
        <v>6</v>
      </c>
      <c r="K67" s="88">
        <v>1274.2640000000001</v>
      </c>
      <c r="L67" s="88">
        <v>1271.721</v>
      </c>
      <c r="M67" s="88">
        <v>1421.6839999999997</v>
      </c>
      <c r="N67" s="87">
        <f t="shared" si="15"/>
        <v>111.79213050661266</v>
      </c>
    </row>
    <row r="68" spans="1:28" s="89" customFormat="1" ht="11.25" customHeight="1">
      <c r="A68" s="83" t="s">
        <v>192</v>
      </c>
      <c r="B68" s="85"/>
      <c r="C68" s="85"/>
      <c r="D68" s="98">
        <v>7</v>
      </c>
      <c r="E68" s="92">
        <v>3.012</v>
      </c>
      <c r="F68" s="92">
        <v>2.79</v>
      </c>
      <c r="G68" s="92">
        <v>2.487</v>
      </c>
      <c r="H68" s="92">
        <f t="shared" si="14"/>
        <v>89.13978494623656</v>
      </c>
      <c r="I68" s="87"/>
      <c r="J68" s="99">
        <v>8</v>
      </c>
      <c r="K68" s="88">
        <v>123.078</v>
      </c>
      <c r="L68" s="88">
        <v>116.774</v>
      </c>
      <c r="M68" s="88">
        <v>91.358</v>
      </c>
      <c r="N68" s="87">
        <f t="shared" si="15"/>
        <v>78.23488105228904</v>
      </c>
      <c r="O68" s="83"/>
      <c r="P68" s="85"/>
      <c r="Q68" s="85"/>
      <c r="R68" s="98"/>
      <c r="S68" s="92"/>
      <c r="T68" s="92"/>
      <c r="U68" s="92"/>
      <c r="V68" s="92"/>
      <c r="W68" s="87"/>
      <c r="X68" s="99"/>
      <c r="Y68" s="88"/>
      <c r="Z68" s="88"/>
      <c r="AA68" s="88"/>
      <c r="AB68" s="88"/>
    </row>
    <row r="69" spans="1:28" s="89" customFormat="1" ht="11.25" customHeight="1">
      <c r="A69" s="83" t="s">
        <v>193</v>
      </c>
      <c r="B69" s="85"/>
      <c r="C69" s="85"/>
      <c r="D69" s="98">
        <v>8</v>
      </c>
      <c r="E69" s="92">
        <v>6.819</v>
      </c>
      <c r="F69" s="92">
        <v>7.032</v>
      </c>
      <c r="G69" s="92">
        <v>7.273</v>
      </c>
      <c r="H69" s="92">
        <f t="shared" si="14"/>
        <v>103.42718998862343</v>
      </c>
      <c r="I69" s="87"/>
      <c r="J69" s="99">
        <v>8</v>
      </c>
      <c r="K69" s="88">
        <v>360.416</v>
      </c>
      <c r="L69" s="88">
        <v>344.67900000000003</v>
      </c>
      <c r="M69" s="88">
        <v>352.36899999999997</v>
      </c>
      <c r="N69" s="87">
        <f t="shared" si="15"/>
        <v>102.23106136434187</v>
      </c>
      <c r="O69" s="66" t="s">
        <v>130</v>
      </c>
      <c r="P69" s="67"/>
      <c r="Q69" s="67"/>
      <c r="R69" s="67"/>
      <c r="S69" s="67"/>
      <c r="T69" s="67"/>
      <c r="U69" s="67"/>
      <c r="V69" s="67"/>
      <c r="W69" s="68"/>
      <c r="X69" s="68" t="s">
        <v>131</v>
      </c>
      <c r="Y69" s="68"/>
      <c r="Z69" s="68"/>
      <c r="AA69" s="68" t="s">
        <v>137</v>
      </c>
      <c r="AB69" s="68"/>
    </row>
    <row r="70" spans="1:28" s="89" customFormat="1" ht="11.25" customHeight="1" thickBot="1">
      <c r="A70" s="83" t="s">
        <v>194</v>
      </c>
      <c r="B70" s="85"/>
      <c r="C70" s="85"/>
      <c r="D70" s="98">
        <v>8</v>
      </c>
      <c r="E70" s="92">
        <v>16.403</v>
      </c>
      <c r="F70" s="92">
        <v>15.575</v>
      </c>
      <c r="G70" s="92">
        <v>15.061</v>
      </c>
      <c r="H70" s="92">
        <f t="shared" si="14"/>
        <v>96.69983948635634</v>
      </c>
      <c r="I70" s="87"/>
      <c r="J70" s="99">
        <v>6</v>
      </c>
      <c r="K70" s="88">
        <v>223.15000000000003</v>
      </c>
      <c r="L70" s="88">
        <v>208.46300000000002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195</v>
      </c>
      <c r="B71" s="85"/>
      <c r="C71" s="85"/>
      <c r="D71" s="98">
        <v>5</v>
      </c>
      <c r="E71" s="92">
        <v>6.465</v>
      </c>
      <c r="F71" s="92">
        <v>6.909</v>
      </c>
      <c r="G71" s="92">
        <v>0</v>
      </c>
      <c r="H71" s="92">
        <f t="shared" si="14"/>
      </c>
      <c r="I71" s="87"/>
      <c r="J71" s="99">
        <v>5</v>
      </c>
      <c r="K71" s="88">
        <v>147.32999999999998</v>
      </c>
      <c r="L71" s="88">
        <v>163.868</v>
      </c>
      <c r="M71" s="88">
        <v>0</v>
      </c>
      <c r="N71" s="87">
        <f t="shared" si="15"/>
      </c>
      <c r="O71" s="69"/>
      <c r="P71" s="70"/>
      <c r="Q71" s="71"/>
      <c r="R71" s="174" t="s">
        <v>132</v>
      </c>
      <c r="S71" s="175"/>
      <c r="T71" s="175"/>
      <c r="U71" s="175"/>
      <c r="V71" s="176"/>
      <c r="W71" s="68"/>
      <c r="X71" s="174" t="s">
        <v>133</v>
      </c>
      <c r="Y71" s="175"/>
      <c r="Z71" s="175"/>
      <c r="AA71" s="175"/>
      <c r="AB71" s="176"/>
    </row>
    <row r="72" spans="1:28" s="89" customFormat="1" ht="11.25" customHeight="1">
      <c r="A72" s="83" t="s">
        <v>196</v>
      </c>
      <c r="B72" s="85"/>
      <c r="C72" s="85"/>
      <c r="D72" s="98">
        <v>8</v>
      </c>
      <c r="E72" s="92">
        <v>26.63</v>
      </c>
      <c r="F72" s="92">
        <v>28.428</v>
      </c>
      <c r="G72" s="92">
        <v>27.594</v>
      </c>
      <c r="H72" s="92">
        <f t="shared" si="14"/>
        <v>97.06627268889827</v>
      </c>
      <c r="I72" s="87"/>
      <c r="J72" s="99">
        <v>8</v>
      </c>
      <c r="K72" s="88">
        <v>274.71200000000005</v>
      </c>
      <c r="L72" s="88">
        <v>273.476</v>
      </c>
      <c r="M72" s="88">
        <v>274.64099999999996</v>
      </c>
      <c r="N72" s="87">
        <f t="shared" si="15"/>
        <v>100.42599716245665</v>
      </c>
      <c r="O72" s="72" t="s">
        <v>134</v>
      </c>
      <c r="P72" s="73"/>
      <c r="Q72" s="71"/>
      <c r="R72" s="69"/>
      <c r="S72" s="74" t="s">
        <v>135</v>
      </c>
      <c r="T72" s="74" t="s">
        <v>135</v>
      </c>
      <c r="U72" s="74" t="s">
        <v>136</v>
      </c>
      <c r="V72" s="75">
        <f>U73</f>
        <v>2020</v>
      </c>
      <c r="W72" s="68"/>
      <c r="X72" s="69"/>
      <c r="Y72" s="74" t="s">
        <v>135</v>
      </c>
      <c r="Z72" s="74" t="s">
        <v>135</v>
      </c>
      <c r="AA72" s="74" t="s">
        <v>136</v>
      </c>
      <c r="AB72" s="75">
        <f>AA73</f>
        <v>2020</v>
      </c>
    </row>
    <row r="73" spans="1:28" s="89" customFormat="1" ht="11.25" customHeight="1" thickBot="1">
      <c r="A73" s="83" t="s">
        <v>197</v>
      </c>
      <c r="B73" s="85"/>
      <c r="C73" s="85"/>
      <c r="D73" s="98">
        <v>8</v>
      </c>
      <c r="E73" s="92">
        <v>4.145</v>
      </c>
      <c r="F73" s="92">
        <v>3.64</v>
      </c>
      <c r="G73" s="92">
        <v>3.964</v>
      </c>
      <c r="H73" s="92">
        <f t="shared" si="14"/>
        <v>108.90109890109889</v>
      </c>
      <c r="I73" s="87"/>
      <c r="J73" s="99">
        <v>8</v>
      </c>
      <c r="K73" s="88">
        <v>258.956</v>
      </c>
      <c r="L73" s="88">
        <v>178.444</v>
      </c>
      <c r="M73" s="88">
        <v>177.933</v>
      </c>
      <c r="N73" s="87">
        <f t="shared" si="15"/>
        <v>99.71363565040012</v>
      </c>
      <c r="O73" s="94"/>
      <c r="P73" s="95"/>
      <c r="Q73" s="71"/>
      <c r="R73" s="79" t="s">
        <v>331</v>
      </c>
      <c r="S73" s="96">
        <f>U73-2</f>
        <v>2018</v>
      </c>
      <c r="T73" s="96">
        <f>U73-1</f>
        <v>2019</v>
      </c>
      <c r="U73" s="96">
        <v>2020</v>
      </c>
      <c r="V73" s="81" t="str">
        <f>CONCATENATE(T73,"=100")</f>
        <v>2019=100</v>
      </c>
      <c r="W73" s="68"/>
      <c r="X73" s="79" t="s">
        <v>331</v>
      </c>
      <c r="Y73" s="96">
        <f>AA73-2</f>
        <v>2018</v>
      </c>
      <c r="Z73" s="96">
        <f>AA73-1</f>
        <v>2019</v>
      </c>
      <c r="AA73" s="96">
        <v>2020</v>
      </c>
      <c r="AB73" s="81" t="str">
        <f>CONCATENATE(Z73,"=100")</f>
        <v>2019=100</v>
      </c>
    </row>
    <row r="74" spans="1:28" s="89" customFormat="1" ht="11.25" customHeight="1">
      <c r="A74" s="83" t="s">
        <v>198</v>
      </c>
      <c r="B74" s="85"/>
      <c r="C74" s="85"/>
      <c r="D74" s="98">
        <v>6</v>
      </c>
      <c r="E74" s="92">
        <v>13.153</v>
      </c>
      <c r="F74" s="92">
        <v>12.948</v>
      </c>
      <c r="G74" s="92">
        <v>13.177</v>
      </c>
      <c r="H74" s="92">
        <f t="shared" si="14"/>
        <v>101.76861291319123</v>
      </c>
      <c r="I74" s="87"/>
      <c r="J74" s="99">
        <v>8</v>
      </c>
      <c r="K74" s="88">
        <v>697.047</v>
      </c>
      <c r="L74" s="88">
        <v>787.2350000000001</v>
      </c>
      <c r="M74" s="88">
        <v>835.491</v>
      </c>
      <c r="N74" s="87">
        <f t="shared" si="15"/>
        <v>106.12980876104339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199</v>
      </c>
      <c r="B75" s="85"/>
      <c r="C75" s="85"/>
      <c r="D75" s="98">
        <v>8</v>
      </c>
      <c r="E75" s="92">
        <v>7.464</v>
      </c>
      <c r="F75" s="92">
        <v>7.116</v>
      </c>
      <c r="G75" s="92">
        <v>7.412</v>
      </c>
      <c r="H75" s="92">
        <f t="shared" si="14"/>
        <v>104.15964024732997</v>
      </c>
      <c r="I75" s="87"/>
      <c r="J75" s="99">
        <v>8</v>
      </c>
      <c r="K75" s="88">
        <v>403.331</v>
      </c>
      <c r="L75" s="88">
        <v>322.038</v>
      </c>
      <c r="M75" s="88">
        <v>339.616</v>
      </c>
      <c r="N75" s="87">
        <f t="shared" si="15"/>
        <v>105.4583620566517</v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200</v>
      </c>
      <c r="B76" s="85"/>
      <c r="C76" s="85"/>
      <c r="D76" s="98">
        <v>8</v>
      </c>
      <c r="E76" s="92">
        <v>24.762</v>
      </c>
      <c r="F76" s="92">
        <v>23.775</v>
      </c>
      <c r="G76" s="92">
        <v>24.553</v>
      </c>
      <c r="H76" s="92">
        <f t="shared" si="14"/>
        <v>103.27234490010517</v>
      </c>
      <c r="I76" s="87"/>
      <c r="J76" s="99">
        <v>8</v>
      </c>
      <c r="K76" s="88">
        <v>1359.3460000000002</v>
      </c>
      <c r="L76" s="88">
        <v>1272.928</v>
      </c>
      <c r="M76" s="88">
        <v>1353.04</v>
      </c>
      <c r="N76" s="87">
        <f t="shared" si="15"/>
        <v>106.29352170743356</v>
      </c>
      <c r="O76" s="83" t="s">
        <v>138</v>
      </c>
      <c r="P76" s="83"/>
      <c r="Q76" s="83"/>
      <c r="R76" s="98"/>
      <c r="S76" s="85"/>
      <c r="T76" s="85"/>
      <c r="U76" s="85"/>
      <c r="V76" s="85">
        <f>IF(AND(T76&gt;0,U76&gt;0),U76*100/T76,"")</f>
      </c>
      <c r="W76" s="86"/>
      <c r="X76" s="99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201</v>
      </c>
      <c r="B77" s="85"/>
      <c r="C77" s="85"/>
      <c r="D77" s="98">
        <v>5</v>
      </c>
      <c r="E77" s="92">
        <v>8.509</v>
      </c>
      <c r="F77" s="92">
        <v>7.885</v>
      </c>
      <c r="G77" s="92">
        <v>7.703</v>
      </c>
      <c r="H77" s="92">
        <f t="shared" si="14"/>
        <v>97.69181991122386</v>
      </c>
      <c r="I77" s="87"/>
      <c r="J77" s="99">
        <v>5</v>
      </c>
      <c r="K77" s="88">
        <v>163.64899999999997</v>
      </c>
      <c r="L77" s="88">
        <v>138.925</v>
      </c>
      <c r="M77" s="88">
        <v>142.68800000000002</v>
      </c>
      <c r="N77" s="87">
        <f t="shared" si="15"/>
        <v>102.70865574950513</v>
      </c>
      <c r="O77" s="83" t="s">
        <v>139</v>
      </c>
      <c r="P77" s="85"/>
      <c r="Q77" s="85"/>
      <c r="R77" s="98">
        <v>8</v>
      </c>
      <c r="S77" s="92">
        <v>2.518</v>
      </c>
      <c r="T77" s="92">
        <v>2.325</v>
      </c>
      <c r="U77" s="92">
        <v>2.674</v>
      </c>
      <c r="V77" s="92">
        <f>IF(AND(T77&gt;0,U77&gt;0),U77*100/T77,"")</f>
        <v>115.01075268817202</v>
      </c>
      <c r="W77" s="87"/>
      <c r="X77" s="99">
        <v>3</v>
      </c>
      <c r="Y77" s="88">
        <v>70.347</v>
      </c>
      <c r="Z77" s="88">
        <v>66.987</v>
      </c>
      <c r="AA77" s="88">
        <v>0</v>
      </c>
      <c r="AB77" s="88">
        <f>IF(AND(Z77&gt;0,AA77&gt;0),AA77*100/Z77,"")</f>
      </c>
    </row>
    <row r="78" spans="1:28" s="89" customFormat="1" ht="11.25" customHeight="1">
      <c r="A78" s="83" t="s">
        <v>202</v>
      </c>
      <c r="B78" s="85"/>
      <c r="C78" s="85"/>
      <c r="D78" s="98">
        <v>6</v>
      </c>
      <c r="E78" s="92">
        <v>14.263</v>
      </c>
      <c r="F78" s="92">
        <v>13.825</v>
      </c>
      <c r="G78" s="92">
        <v>16.215</v>
      </c>
      <c r="H78" s="92">
        <f t="shared" si="14"/>
        <v>117.2875226039783</v>
      </c>
      <c r="I78" s="87"/>
      <c r="J78" s="99">
        <v>6</v>
      </c>
      <c r="K78" s="88">
        <v>104.47200000000002</v>
      </c>
      <c r="L78" s="88">
        <v>109.27000000000001</v>
      </c>
      <c r="M78" s="88">
        <v>111.068</v>
      </c>
      <c r="N78" s="87">
        <f t="shared" si="15"/>
        <v>101.6454653610323</v>
      </c>
      <c r="O78" s="83" t="s">
        <v>140</v>
      </c>
      <c r="P78" s="85"/>
      <c r="Q78" s="85"/>
      <c r="R78" s="98">
        <v>8</v>
      </c>
      <c r="S78" s="92">
        <v>11.112</v>
      </c>
      <c r="T78" s="92">
        <v>10.616</v>
      </c>
      <c r="U78" s="92"/>
      <c r="V78" s="92">
        <f>IF(AND(T78&gt;0,U78&gt;0),U78*100/T78,"")</f>
      </c>
      <c r="W78" s="87"/>
      <c r="X78" s="99">
        <v>7</v>
      </c>
      <c r="Y78" s="88">
        <v>596.315</v>
      </c>
      <c r="Z78" s="88">
        <v>633.0860000000001</v>
      </c>
      <c r="AA78" s="88">
        <v>0</v>
      </c>
      <c r="AB78" s="88">
        <f>IF(AND(Z78&gt;0,AA78&gt;0),AA78*100/Z78,"")</f>
      </c>
    </row>
    <row r="79" spans="1:28" s="89" customFormat="1" ht="11.25" customHeight="1">
      <c r="A79" s="83"/>
      <c r="B79" s="85"/>
      <c r="C79" s="85"/>
      <c r="D79" s="98"/>
      <c r="E79" s="92"/>
      <c r="F79" s="92"/>
      <c r="G79" s="92"/>
      <c r="H79" s="92"/>
      <c r="I79" s="87"/>
      <c r="J79" s="99"/>
      <c r="K79" s="88"/>
      <c r="L79" s="88"/>
      <c r="M79" s="88"/>
      <c r="N79" s="87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16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P81" s="93"/>
    </row>
    <row r="82" spans="4:16" s="89" customFormat="1" ht="11.25" customHeight="1"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P82" s="93"/>
    </row>
    <row r="83" spans="1:19" s="89" customFormat="1" ht="11.25" customHeight="1">
      <c r="A83" s="178" t="s">
        <v>333</v>
      </c>
      <c r="B83" s="178"/>
      <c r="C83" s="178"/>
      <c r="D83" s="178"/>
      <c r="E83" s="178"/>
      <c r="F83" s="88"/>
      <c r="G83" s="88"/>
      <c r="H83" s="88"/>
      <c r="I83" s="86"/>
      <c r="J83" s="91"/>
      <c r="K83" s="88"/>
      <c r="L83" s="88"/>
      <c r="M83" s="88"/>
      <c r="N83" s="88"/>
      <c r="O83" s="181" t="s">
        <v>342</v>
      </c>
      <c r="P83" s="181"/>
      <c r="Q83" s="181"/>
      <c r="R83" s="181"/>
      <c r="S83" s="181"/>
    </row>
    <row r="84" spans="1:28" s="89" customFormat="1" ht="11.25" customHeight="1">
      <c r="A84" s="178" t="s">
        <v>334</v>
      </c>
      <c r="B84" s="178"/>
      <c r="C84" s="178"/>
      <c r="D84" s="178"/>
      <c r="E84" s="178"/>
      <c r="F84" s="88"/>
      <c r="G84" s="88"/>
      <c r="H84" s="88"/>
      <c r="I84" s="86"/>
      <c r="J84" s="91"/>
      <c r="K84" s="88"/>
      <c r="L84" s="88"/>
      <c r="M84" s="88"/>
      <c r="N84" s="88"/>
      <c r="O84" s="181" t="s">
        <v>343</v>
      </c>
      <c r="P84" s="181"/>
      <c r="Q84" s="181"/>
      <c r="R84" s="181"/>
      <c r="S84" s="181"/>
      <c r="AB84" s="151"/>
    </row>
    <row r="85" spans="1:28" s="89" customFormat="1" ht="11.25" customHeight="1">
      <c r="A85" s="178" t="s">
        <v>335</v>
      </c>
      <c r="B85" s="178"/>
      <c r="C85" s="178"/>
      <c r="D85" s="178"/>
      <c r="E85" s="178"/>
      <c r="F85" s="88"/>
      <c r="G85" s="88"/>
      <c r="H85" s="88"/>
      <c r="I85" s="86"/>
      <c r="J85" s="91"/>
      <c r="K85" s="88"/>
      <c r="L85" s="88"/>
      <c r="M85" s="88"/>
      <c r="N85" s="88"/>
      <c r="O85" s="180" t="s">
        <v>344</v>
      </c>
      <c r="P85" s="180"/>
      <c r="Q85" s="180"/>
      <c r="R85" s="180"/>
      <c r="S85" s="180"/>
      <c r="T85" s="180"/>
      <c r="U85" s="180"/>
      <c r="AB85" s="151"/>
    </row>
    <row r="86" spans="1:28" s="89" customFormat="1" ht="11.25" customHeight="1">
      <c r="A86" s="178" t="s">
        <v>336</v>
      </c>
      <c r="B86" s="178"/>
      <c r="C86" s="178"/>
      <c r="D86" s="178"/>
      <c r="E86" s="178"/>
      <c r="F86" s="88"/>
      <c r="G86" s="88"/>
      <c r="H86" s="88"/>
      <c r="I86" s="86"/>
      <c r="J86" s="91"/>
      <c r="K86" s="88"/>
      <c r="L86" s="88"/>
      <c r="M86" s="88"/>
      <c r="N86" s="88"/>
      <c r="O86" s="181" t="s">
        <v>345</v>
      </c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</row>
    <row r="87" spans="1:28" s="89" customFormat="1" ht="11.25" customHeight="1">
      <c r="A87" s="178" t="s">
        <v>337</v>
      </c>
      <c r="B87" s="178"/>
      <c r="C87" s="178"/>
      <c r="D87" s="178"/>
      <c r="E87" s="178"/>
      <c r="F87" s="88"/>
      <c r="G87" s="88"/>
      <c r="H87" s="88"/>
      <c r="I87" s="86"/>
      <c r="J87" s="91"/>
      <c r="K87" s="88"/>
      <c r="L87" s="88"/>
      <c r="M87" s="88"/>
      <c r="N87" s="88"/>
      <c r="O87" s="182" t="s">
        <v>346</v>
      </c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</row>
    <row r="88" spans="1:28" s="89" customFormat="1" ht="11.25" customHeight="1">
      <c r="A88" s="178" t="s">
        <v>338</v>
      </c>
      <c r="B88" s="178"/>
      <c r="C88" s="178"/>
      <c r="D88" s="178"/>
      <c r="E88" s="178"/>
      <c r="F88" s="88"/>
      <c r="G88" s="88"/>
      <c r="H88" s="88"/>
      <c r="I88" s="86"/>
      <c r="J88" s="91"/>
      <c r="K88" s="88"/>
      <c r="L88" s="88"/>
      <c r="M88" s="88"/>
      <c r="N88" s="88"/>
      <c r="O88" s="152" t="s">
        <v>347</v>
      </c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89" customFormat="1" ht="11.25" customHeight="1">
      <c r="A89" s="178" t="s">
        <v>339</v>
      </c>
      <c r="B89" s="178"/>
      <c r="C89" s="178"/>
      <c r="D89" s="178"/>
      <c r="E89" s="178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182" t="s">
        <v>348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</row>
    <row r="90" spans="1:28" s="89" customFormat="1" ht="11.25" customHeight="1">
      <c r="A90" s="178" t="s">
        <v>340</v>
      </c>
      <c r="B90" s="178"/>
      <c r="C90" s="178"/>
      <c r="D90" s="178"/>
      <c r="E90" s="178"/>
      <c r="F90" s="88"/>
      <c r="G90" s="88"/>
      <c r="H90" s="88">
        <f>IF(AND(F90&gt;0,G90&gt;0),G90*100/F90,"")</f>
      </c>
      <c r="I90" s="86"/>
      <c r="J90" s="91"/>
      <c r="K90" s="88"/>
      <c r="L90" s="88"/>
      <c r="M90" s="88"/>
      <c r="N90" s="88">
        <f>IF(AND(L90&gt;0,M90&gt;0),M90*100/L90,"")</f>
      </c>
      <c r="O90" s="177" t="s">
        <v>349</v>
      </c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</row>
    <row r="91" spans="1:28" s="89" customFormat="1" ht="11.25" customHeight="1">
      <c r="A91" s="180" t="s">
        <v>341</v>
      </c>
      <c r="B91" s="180"/>
      <c r="C91" s="180"/>
      <c r="D91" s="180"/>
      <c r="E91" s="180"/>
      <c r="F91" s="180"/>
      <c r="G91" s="180"/>
      <c r="H91" s="97"/>
      <c r="O91" s="179" t="s">
        <v>350</v>
      </c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</row>
    <row r="92" spans="4:14" s="89" customFormat="1" ht="12" customHeight="1">
      <c r="D92" s="91"/>
      <c r="E92" s="88"/>
      <c r="F92" s="88"/>
      <c r="G92" s="88"/>
      <c r="H92" s="88">
        <f aca="true" t="shared" si="16" ref="H92:H97">IF(AND(F92&gt;0,G92&gt;0),G92*100/F92,"")</f>
      </c>
      <c r="I92" s="86"/>
      <c r="J92" s="91"/>
      <c r="K92" s="88"/>
      <c r="L92" s="88"/>
      <c r="M92" s="88"/>
      <c r="N92" s="88">
        <f aca="true" t="shared" si="17" ref="N92:N97">IF(AND(L92&gt;0,M92&gt;0),M92*100/L92,"")</f>
      </c>
    </row>
    <row r="93" spans="1:28" s="68" customFormat="1" ht="11.25">
      <c r="A93" s="89"/>
      <c r="B93" s="89"/>
      <c r="C93" s="89"/>
      <c r="D93" s="91"/>
      <c r="E93" s="88"/>
      <c r="F93" s="88"/>
      <c r="G93" s="88"/>
      <c r="H93" s="88">
        <f t="shared" si="16"/>
      </c>
      <c r="I93" s="86"/>
      <c r="J93" s="91"/>
      <c r="K93" s="88"/>
      <c r="L93" s="88"/>
      <c r="M93" s="88"/>
      <c r="N93" s="88">
        <f t="shared" si="17"/>
      </c>
      <c r="O93" s="83"/>
      <c r="P93" s="85"/>
      <c r="Q93" s="85"/>
      <c r="R93" s="98"/>
      <c r="S93" s="92"/>
      <c r="T93" s="92"/>
      <c r="U93" s="92"/>
      <c r="V93" s="92"/>
      <c r="W93" s="87"/>
      <c r="X93" s="99"/>
      <c r="Y93" s="88"/>
      <c r="Z93" s="88"/>
      <c r="AA93" s="88"/>
      <c r="AB93" s="88"/>
    </row>
    <row r="94" spans="1:28" s="97" customFormat="1" ht="11.25" customHeight="1">
      <c r="A94" s="89"/>
      <c r="B94" s="89"/>
      <c r="C94" s="89"/>
      <c r="D94" s="91"/>
      <c r="E94" s="88"/>
      <c r="F94" s="88"/>
      <c r="G94" s="88"/>
      <c r="H94" s="88">
        <f t="shared" si="16"/>
      </c>
      <c r="I94" s="86"/>
      <c r="J94" s="91"/>
      <c r="K94" s="88"/>
      <c r="L94" s="88"/>
      <c r="M94" s="88"/>
      <c r="N94" s="88">
        <f t="shared" si="17"/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97" customFormat="1" ht="11.25">
      <c r="A95" s="89"/>
      <c r="B95" s="89"/>
      <c r="C95" s="89"/>
      <c r="D95" s="91"/>
      <c r="E95" s="88"/>
      <c r="F95" s="88"/>
      <c r="G95" s="88"/>
      <c r="H95" s="88">
        <f t="shared" si="16"/>
      </c>
      <c r="I95" s="86"/>
      <c r="J95" s="91"/>
      <c r="K95" s="88"/>
      <c r="L95" s="88"/>
      <c r="M95" s="88"/>
      <c r="N95" s="88">
        <f t="shared" si="17"/>
      </c>
      <c r="O95" s="89"/>
      <c r="P95" s="65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97" customFormat="1" ht="11.25">
      <c r="A96" s="89"/>
      <c r="B96" s="89"/>
      <c r="C96" s="89"/>
      <c r="D96" s="91"/>
      <c r="E96" s="88"/>
      <c r="F96" s="88"/>
      <c r="G96" s="88"/>
      <c r="H96" s="88">
        <f t="shared" si="16"/>
      </c>
      <c r="I96" s="86"/>
      <c r="J96" s="91"/>
      <c r="K96" s="88"/>
      <c r="L96" s="88"/>
      <c r="M96" s="88"/>
      <c r="N96" s="88">
        <f t="shared" si="17"/>
      </c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7" customFormat="1" ht="11.25">
      <c r="A97" s="89"/>
      <c r="B97" s="89"/>
      <c r="C97" s="89"/>
      <c r="D97" s="91"/>
      <c r="E97" s="88"/>
      <c r="F97" s="88"/>
      <c r="G97" s="88"/>
      <c r="H97" s="88">
        <f t="shared" si="16"/>
      </c>
      <c r="I97" s="86"/>
      <c r="J97" s="91"/>
      <c r="K97" s="88"/>
      <c r="L97" s="88"/>
      <c r="M97" s="88"/>
      <c r="N97" s="88">
        <f t="shared" si="17"/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97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97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8" ref="H99:H121">IF(AND(F99&gt;0,G99&gt;0),G99*100/F99,"")</f>
      </c>
      <c r="I99" s="86"/>
      <c r="J99" s="91"/>
      <c r="K99" s="88"/>
      <c r="L99" s="88"/>
      <c r="M99" s="88"/>
      <c r="N99" s="88">
        <f aca="true" t="shared" si="19" ref="N99:N121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97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8"/>
      </c>
      <c r="I100" s="86"/>
      <c r="J100" s="91"/>
      <c r="K100" s="88"/>
      <c r="L100" s="88"/>
      <c r="M100" s="88"/>
      <c r="N100" s="88">
        <f t="shared" si="19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18"/>
      </c>
      <c r="I101" s="86"/>
      <c r="J101" s="91"/>
      <c r="K101" s="88"/>
      <c r="L101" s="88"/>
      <c r="M101" s="88"/>
      <c r="N101" s="88">
        <f t="shared" si="19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8"/>
      </c>
      <c r="I102" s="86"/>
      <c r="J102" s="91"/>
      <c r="K102" s="88"/>
      <c r="L102" s="88"/>
      <c r="M102" s="88"/>
      <c r="N102" s="88">
        <f t="shared" si="19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8"/>
      </c>
      <c r="I103" s="86"/>
      <c r="J103" s="91"/>
      <c r="K103" s="88"/>
      <c r="L103" s="88"/>
      <c r="M103" s="88"/>
      <c r="N103" s="88">
        <f t="shared" si="19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8"/>
      </c>
      <c r="I104" s="86"/>
      <c r="J104" s="91"/>
      <c r="K104" s="88"/>
      <c r="L104" s="88"/>
      <c r="M104" s="88"/>
      <c r="N104" s="88">
        <f t="shared" si="19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8"/>
      </c>
      <c r="I105" s="86"/>
      <c r="J105" s="91"/>
      <c r="K105" s="88"/>
      <c r="L105" s="88"/>
      <c r="M105" s="88"/>
      <c r="N105" s="88">
        <f t="shared" si="19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8"/>
      </c>
      <c r="I106" s="86"/>
      <c r="J106" s="91"/>
      <c r="K106" s="88"/>
      <c r="L106" s="88"/>
      <c r="M106" s="88"/>
      <c r="N106" s="88">
        <f t="shared" si="19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8"/>
      </c>
      <c r="I107" s="86"/>
      <c r="J107" s="91"/>
      <c r="K107" s="88"/>
      <c r="L107" s="88"/>
      <c r="M107" s="88"/>
      <c r="N107" s="88">
        <f t="shared" si="19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8"/>
      </c>
      <c r="I108" s="86"/>
      <c r="J108" s="91"/>
      <c r="K108" s="88"/>
      <c r="L108" s="88"/>
      <c r="M108" s="88"/>
      <c r="N108" s="88">
        <f t="shared" si="19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8"/>
      </c>
      <c r="I109" s="86"/>
      <c r="J109" s="91"/>
      <c r="K109" s="88"/>
      <c r="L109" s="88"/>
      <c r="M109" s="88"/>
      <c r="N109" s="88">
        <f t="shared" si="19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8"/>
      </c>
      <c r="I110" s="86"/>
      <c r="J110" s="91"/>
      <c r="K110" s="88"/>
      <c r="L110" s="88"/>
      <c r="M110" s="88"/>
      <c r="N110" s="88">
        <f t="shared" si="19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8"/>
      </c>
      <c r="I111" s="86"/>
      <c r="J111" s="91"/>
      <c r="K111" s="88"/>
      <c r="L111" s="88"/>
      <c r="M111" s="88"/>
      <c r="N111" s="88">
        <f t="shared" si="19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8"/>
      </c>
      <c r="I112" s="86"/>
      <c r="J112" s="91"/>
      <c r="K112" s="88"/>
      <c r="L112" s="88"/>
      <c r="M112" s="88"/>
      <c r="N112" s="88">
        <f t="shared" si="19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8"/>
      </c>
      <c r="I113" s="86"/>
      <c r="J113" s="91"/>
      <c r="K113" s="88"/>
      <c r="L113" s="88"/>
      <c r="M113" s="88"/>
      <c r="N113" s="88">
        <f t="shared" si="19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8"/>
      </c>
      <c r="I114" s="86"/>
      <c r="J114" s="91"/>
      <c r="K114" s="88"/>
      <c r="L114" s="88"/>
      <c r="M114" s="88"/>
      <c r="N114" s="88">
        <f t="shared" si="19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8"/>
      </c>
      <c r="I115" s="86"/>
      <c r="J115" s="91"/>
      <c r="K115" s="88"/>
      <c r="L115" s="88"/>
      <c r="M115" s="88"/>
      <c r="N115" s="88">
        <f t="shared" si="19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8"/>
      </c>
      <c r="I116" s="86"/>
      <c r="J116" s="91"/>
      <c r="K116" s="88"/>
      <c r="L116" s="88"/>
      <c r="M116" s="88"/>
      <c r="N116" s="88">
        <f t="shared" si="19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8"/>
      </c>
      <c r="I117" s="86"/>
      <c r="J117" s="91"/>
      <c r="K117" s="88"/>
      <c r="L117" s="88"/>
      <c r="M117" s="88"/>
      <c r="N117" s="88">
        <f t="shared" si="19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8"/>
      </c>
      <c r="I118" s="86"/>
      <c r="J118" s="91"/>
      <c r="K118" s="88"/>
      <c r="L118" s="88"/>
      <c r="M118" s="88"/>
      <c r="N118" s="88">
        <f t="shared" si="19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8"/>
      </c>
      <c r="I119" s="86"/>
      <c r="J119" s="91"/>
      <c r="K119" s="88"/>
      <c r="L119" s="88"/>
      <c r="M119" s="88"/>
      <c r="N119" s="88">
        <f t="shared" si="19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8"/>
      </c>
      <c r="I120" s="86"/>
      <c r="J120" s="91"/>
      <c r="K120" s="88"/>
      <c r="L120" s="88"/>
      <c r="M120" s="88"/>
      <c r="N120" s="88">
        <f t="shared" si="19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8"/>
      </c>
      <c r="I121" s="86"/>
      <c r="J121" s="91"/>
      <c r="K121" s="88"/>
      <c r="L121" s="88"/>
      <c r="M121" s="88"/>
      <c r="N121" s="88">
        <f t="shared" si="19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</sheetData>
  <sheetProtection/>
  <mergeCells count="23">
    <mergeCell ref="O91:AB91"/>
    <mergeCell ref="A89:E89"/>
    <mergeCell ref="A90:E90"/>
    <mergeCell ref="A91:G91"/>
    <mergeCell ref="O83:S83"/>
    <mergeCell ref="O84:S84"/>
    <mergeCell ref="O85:U85"/>
    <mergeCell ref="O86:AB86"/>
    <mergeCell ref="O87:AB87"/>
    <mergeCell ref="O89:AB89"/>
    <mergeCell ref="O90:AB90"/>
    <mergeCell ref="A83:E83"/>
    <mergeCell ref="A84:E84"/>
    <mergeCell ref="A85:E85"/>
    <mergeCell ref="A86:E86"/>
    <mergeCell ref="A87:E87"/>
    <mergeCell ref="A88:E88"/>
    <mergeCell ref="R71:V71"/>
    <mergeCell ref="X71:AB71"/>
    <mergeCell ref="D4:H4"/>
    <mergeCell ref="J4:N4"/>
    <mergeCell ref="R4:V4"/>
    <mergeCell ref="X4:AB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457</v>
      </c>
      <c r="E9" s="30">
        <v>31</v>
      </c>
      <c r="F9" s="31"/>
      <c r="G9" s="31"/>
      <c r="H9" s="144"/>
      <c r="I9" s="144">
        <v>9.369</v>
      </c>
      <c r="J9" s="144">
        <v>0.465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178</v>
      </c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>
        <v>28</v>
      </c>
      <c r="E11" s="30"/>
      <c r="F11" s="31"/>
      <c r="G11" s="31"/>
      <c r="H11" s="144"/>
      <c r="I11" s="144">
        <v>0.7</v>
      </c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>
        <v>28</v>
      </c>
      <c r="E12" s="30">
        <v>30</v>
      </c>
      <c r="F12" s="31"/>
      <c r="G12" s="31"/>
      <c r="H12" s="144"/>
      <c r="I12" s="144">
        <v>0.7</v>
      </c>
      <c r="J12" s="144">
        <v>0.45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691</v>
      </c>
      <c r="E13" s="38">
        <v>61</v>
      </c>
      <c r="F13" s="39">
        <v>8.827785817655572</v>
      </c>
      <c r="G13" s="40"/>
      <c r="H13" s="145"/>
      <c r="I13" s="146">
        <v>10.768999999999998</v>
      </c>
      <c r="J13" s="146">
        <v>0.915</v>
      </c>
      <c r="K13" s="41">
        <v>8.496610641656607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155</v>
      </c>
      <c r="D17" s="38">
        <v>264</v>
      </c>
      <c r="E17" s="38">
        <v>125</v>
      </c>
      <c r="F17" s="39">
        <v>47.34848484848485</v>
      </c>
      <c r="G17" s="40"/>
      <c r="H17" s="145">
        <v>1.86</v>
      </c>
      <c r="I17" s="146">
        <v>3.248</v>
      </c>
      <c r="J17" s="146">
        <v>1.537</v>
      </c>
      <c r="K17" s="41">
        <v>47.32142857142856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778</v>
      </c>
      <c r="D19" s="30">
        <v>1074</v>
      </c>
      <c r="E19" s="30">
        <v>1482</v>
      </c>
      <c r="F19" s="31"/>
      <c r="G19" s="31"/>
      <c r="H19" s="144">
        <v>17.074</v>
      </c>
      <c r="I19" s="144">
        <v>23.56</v>
      </c>
      <c r="J19" s="144">
        <v>35.57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40</v>
      </c>
      <c r="F20" s="31"/>
      <c r="G20" s="31"/>
      <c r="H20" s="144">
        <v>0.96</v>
      </c>
      <c r="I20" s="144">
        <v>1.04</v>
      </c>
      <c r="J20" s="144">
        <v>1.06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4">
        <v>0.594</v>
      </c>
      <c r="I21" s="144">
        <v>0.653</v>
      </c>
      <c r="J21" s="144">
        <v>0.663</v>
      </c>
      <c r="K21" s="32"/>
    </row>
    <row r="22" spans="1:11" s="42" customFormat="1" ht="11.25" customHeight="1">
      <c r="A22" s="36" t="s">
        <v>17</v>
      </c>
      <c r="B22" s="37"/>
      <c r="C22" s="38">
        <v>843</v>
      </c>
      <c r="D22" s="38">
        <v>1139</v>
      </c>
      <c r="E22" s="38">
        <v>1547</v>
      </c>
      <c r="F22" s="39">
        <v>135.82089552238807</v>
      </c>
      <c r="G22" s="40"/>
      <c r="H22" s="145">
        <v>18.628000000000004</v>
      </c>
      <c r="I22" s="146">
        <v>25.252999999999997</v>
      </c>
      <c r="J22" s="146">
        <v>37.293</v>
      </c>
      <c r="K22" s="41">
        <v>147.67750366293114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4638</v>
      </c>
      <c r="D24" s="38">
        <v>5659</v>
      </c>
      <c r="E24" s="38">
        <v>6342</v>
      </c>
      <c r="F24" s="39">
        <v>112.06927018907935</v>
      </c>
      <c r="G24" s="40"/>
      <c r="H24" s="145">
        <v>81.077</v>
      </c>
      <c r="I24" s="146">
        <v>99.209</v>
      </c>
      <c r="J24" s="146">
        <v>111.292</v>
      </c>
      <c r="K24" s="41">
        <v>112.17933856807346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322</v>
      </c>
      <c r="D26" s="38">
        <v>253</v>
      </c>
      <c r="E26" s="38">
        <v>300</v>
      </c>
      <c r="F26" s="39">
        <v>118.57707509881423</v>
      </c>
      <c r="G26" s="40"/>
      <c r="H26" s="145">
        <v>4.65</v>
      </c>
      <c r="I26" s="146">
        <v>4.541</v>
      </c>
      <c r="J26" s="146">
        <v>4.5</v>
      </c>
      <c r="K26" s="41">
        <v>99.09711517286941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1536</v>
      </c>
      <c r="D28" s="30">
        <v>2371</v>
      </c>
      <c r="E28" s="30">
        <v>2573</v>
      </c>
      <c r="F28" s="31"/>
      <c r="G28" s="31"/>
      <c r="H28" s="144">
        <v>22.968</v>
      </c>
      <c r="I28" s="144">
        <v>49.119</v>
      </c>
      <c r="J28" s="144">
        <v>36.385</v>
      </c>
      <c r="K28" s="32"/>
    </row>
    <row r="29" spans="1:11" s="33" customFormat="1" ht="11.25" customHeight="1">
      <c r="A29" s="35" t="s">
        <v>21</v>
      </c>
      <c r="B29" s="29"/>
      <c r="C29" s="30">
        <v>590</v>
      </c>
      <c r="D29" s="30">
        <v>490</v>
      </c>
      <c r="E29" s="30">
        <v>654</v>
      </c>
      <c r="F29" s="31"/>
      <c r="G29" s="31"/>
      <c r="H29" s="144">
        <v>1.4</v>
      </c>
      <c r="I29" s="144">
        <v>3.792</v>
      </c>
      <c r="J29" s="144">
        <v>8.259</v>
      </c>
      <c r="K29" s="32"/>
    </row>
    <row r="30" spans="1:11" s="33" customFormat="1" ht="11.25" customHeight="1">
      <c r="A30" s="35" t="s">
        <v>22</v>
      </c>
      <c r="B30" s="29"/>
      <c r="C30" s="30">
        <v>339</v>
      </c>
      <c r="D30" s="30">
        <v>306</v>
      </c>
      <c r="E30" s="30">
        <v>355</v>
      </c>
      <c r="F30" s="31"/>
      <c r="G30" s="31"/>
      <c r="H30" s="144">
        <v>4.077</v>
      </c>
      <c r="I30" s="144">
        <v>4.497</v>
      </c>
      <c r="J30" s="144">
        <v>10.18</v>
      </c>
      <c r="K30" s="32"/>
    </row>
    <row r="31" spans="1:11" s="42" customFormat="1" ht="11.25" customHeight="1">
      <c r="A31" s="43" t="s">
        <v>23</v>
      </c>
      <c r="B31" s="37"/>
      <c r="C31" s="38">
        <v>2465</v>
      </c>
      <c r="D31" s="38">
        <v>3167</v>
      </c>
      <c r="E31" s="38">
        <v>3582</v>
      </c>
      <c r="F31" s="39">
        <v>113.10388380170508</v>
      </c>
      <c r="G31" s="40"/>
      <c r="H31" s="145">
        <v>28.445</v>
      </c>
      <c r="I31" s="146">
        <v>57.408</v>
      </c>
      <c r="J31" s="146">
        <v>54.824</v>
      </c>
      <c r="K31" s="41">
        <v>95.49888517279821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/>
      <c r="E33" s="30"/>
      <c r="F33" s="31"/>
      <c r="G33" s="31"/>
      <c r="H33" s="144">
        <v>0.059</v>
      </c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63</v>
      </c>
      <c r="E34" s="30">
        <v>60</v>
      </c>
      <c r="F34" s="31"/>
      <c r="G34" s="31"/>
      <c r="H34" s="144">
        <v>0.736</v>
      </c>
      <c r="I34" s="144">
        <v>1.4</v>
      </c>
      <c r="J34" s="144">
        <v>1.3</v>
      </c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27</v>
      </c>
      <c r="E35" s="30">
        <v>60</v>
      </c>
      <c r="F35" s="31"/>
      <c r="G35" s="31"/>
      <c r="H35" s="144">
        <v>0.738</v>
      </c>
      <c r="I35" s="144">
        <v>0.405</v>
      </c>
      <c r="J35" s="144">
        <v>1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4">
        <v>0.024</v>
      </c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99</v>
      </c>
      <c r="D37" s="38">
        <v>90</v>
      </c>
      <c r="E37" s="38">
        <v>120</v>
      </c>
      <c r="F37" s="39">
        <v>133.33333333333334</v>
      </c>
      <c r="G37" s="40"/>
      <c r="H37" s="145">
        <v>1.557</v>
      </c>
      <c r="I37" s="146">
        <v>1.805</v>
      </c>
      <c r="J37" s="146">
        <v>2.3</v>
      </c>
      <c r="K37" s="41">
        <v>127.42382271468144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121</v>
      </c>
      <c r="D39" s="38">
        <v>226</v>
      </c>
      <c r="E39" s="38">
        <v>220</v>
      </c>
      <c r="F39" s="39">
        <v>97.34513274336283</v>
      </c>
      <c r="G39" s="40"/>
      <c r="H39" s="145">
        <v>1.138</v>
      </c>
      <c r="I39" s="146">
        <v>2.147</v>
      </c>
      <c r="J39" s="146">
        <v>2</v>
      </c>
      <c r="K39" s="41">
        <v>93.15323707498837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5455</v>
      </c>
      <c r="D41" s="30">
        <v>5344</v>
      </c>
      <c r="E41" s="30">
        <v>5855</v>
      </c>
      <c r="F41" s="31"/>
      <c r="G41" s="31"/>
      <c r="H41" s="144">
        <v>26.635</v>
      </c>
      <c r="I41" s="144">
        <v>59.205</v>
      </c>
      <c r="J41" s="144">
        <v>7.771</v>
      </c>
      <c r="K41" s="32"/>
    </row>
    <row r="42" spans="1:11" s="33" customFormat="1" ht="11.25" customHeight="1">
      <c r="A42" s="35" t="s">
        <v>31</v>
      </c>
      <c r="B42" s="29"/>
      <c r="C42" s="30">
        <v>7831</v>
      </c>
      <c r="D42" s="30">
        <v>13718</v>
      </c>
      <c r="E42" s="30">
        <v>14994</v>
      </c>
      <c r="F42" s="31"/>
      <c r="G42" s="31"/>
      <c r="H42" s="144">
        <v>63.761</v>
      </c>
      <c r="I42" s="144">
        <v>235.214</v>
      </c>
      <c r="J42" s="144">
        <v>181.476</v>
      </c>
      <c r="K42" s="32"/>
    </row>
    <row r="43" spans="1:11" s="33" customFormat="1" ht="11.25" customHeight="1">
      <c r="A43" s="35" t="s">
        <v>32</v>
      </c>
      <c r="B43" s="29"/>
      <c r="C43" s="30">
        <v>11050</v>
      </c>
      <c r="D43" s="30">
        <v>12880</v>
      </c>
      <c r="E43" s="30">
        <v>10412</v>
      </c>
      <c r="F43" s="31"/>
      <c r="G43" s="31"/>
      <c r="H43" s="144">
        <v>41.723</v>
      </c>
      <c r="I43" s="144">
        <v>128.32</v>
      </c>
      <c r="J43" s="144">
        <v>83.83</v>
      </c>
      <c r="K43" s="32"/>
    </row>
    <row r="44" spans="1:11" s="33" customFormat="1" ht="11.25" customHeight="1">
      <c r="A44" s="35" t="s">
        <v>33</v>
      </c>
      <c r="B44" s="29"/>
      <c r="C44" s="30">
        <v>12707</v>
      </c>
      <c r="D44" s="30">
        <v>23804</v>
      </c>
      <c r="E44" s="30">
        <v>26408</v>
      </c>
      <c r="F44" s="31"/>
      <c r="G44" s="31"/>
      <c r="H44" s="144">
        <v>28.35</v>
      </c>
      <c r="I44" s="144">
        <v>428.472</v>
      </c>
      <c r="J44" s="144">
        <v>151.809</v>
      </c>
      <c r="K44" s="32"/>
    </row>
    <row r="45" spans="1:11" s="33" customFormat="1" ht="11.25" customHeight="1">
      <c r="A45" s="35" t="s">
        <v>34</v>
      </c>
      <c r="B45" s="29"/>
      <c r="C45" s="30">
        <v>5897</v>
      </c>
      <c r="D45" s="30">
        <v>6704</v>
      </c>
      <c r="E45" s="30">
        <v>7658</v>
      </c>
      <c r="F45" s="31"/>
      <c r="G45" s="31"/>
      <c r="H45" s="144">
        <v>23.59</v>
      </c>
      <c r="I45" s="144">
        <v>60.78</v>
      </c>
      <c r="J45" s="144">
        <v>23.814</v>
      </c>
      <c r="K45" s="32"/>
    </row>
    <row r="46" spans="1:11" s="33" customFormat="1" ht="11.25" customHeight="1">
      <c r="A46" s="35" t="s">
        <v>35</v>
      </c>
      <c r="B46" s="29"/>
      <c r="C46" s="30">
        <v>1181</v>
      </c>
      <c r="D46" s="30">
        <v>2471</v>
      </c>
      <c r="E46" s="30">
        <v>3037</v>
      </c>
      <c r="F46" s="31"/>
      <c r="G46" s="31"/>
      <c r="H46" s="144">
        <v>5.924</v>
      </c>
      <c r="I46" s="144">
        <v>35.842</v>
      </c>
      <c r="J46" s="144">
        <v>26.87</v>
      </c>
      <c r="K46" s="32"/>
    </row>
    <row r="47" spans="1:11" s="33" customFormat="1" ht="11.25" customHeight="1">
      <c r="A47" s="35" t="s">
        <v>36</v>
      </c>
      <c r="B47" s="29"/>
      <c r="C47" s="30">
        <v>333</v>
      </c>
      <c r="D47" s="30">
        <v>3921</v>
      </c>
      <c r="E47" s="30">
        <v>315</v>
      </c>
      <c r="F47" s="31"/>
      <c r="G47" s="31"/>
      <c r="H47" s="144">
        <v>1.336</v>
      </c>
      <c r="I47" s="144">
        <v>60.578</v>
      </c>
      <c r="J47" s="144">
        <v>3.89</v>
      </c>
      <c r="K47" s="32"/>
    </row>
    <row r="48" spans="1:11" s="33" customFormat="1" ht="11.25" customHeight="1">
      <c r="A48" s="35" t="s">
        <v>37</v>
      </c>
      <c r="B48" s="29"/>
      <c r="C48" s="30">
        <v>12222</v>
      </c>
      <c r="D48" s="30">
        <v>13577</v>
      </c>
      <c r="E48" s="30">
        <v>17793</v>
      </c>
      <c r="F48" s="31"/>
      <c r="G48" s="31"/>
      <c r="H48" s="144">
        <v>10.364</v>
      </c>
      <c r="I48" s="144">
        <v>190.078</v>
      </c>
      <c r="J48" s="144">
        <v>177.93</v>
      </c>
      <c r="K48" s="32"/>
    </row>
    <row r="49" spans="1:11" s="33" customFormat="1" ht="11.25" customHeight="1">
      <c r="A49" s="35" t="s">
        <v>38</v>
      </c>
      <c r="B49" s="29"/>
      <c r="C49" s="30">
        <v>15196</v>
      </c>
      <c r="D49" s="30">
        <v>14419</v>
      </c>
      <c r="E49" s="30">
        <v>12950</v>
      </c>
      <c r="F49" s="31"/>
      <c r="G49" s="31"/>
      <c r="H49" s="144">
        <v>25.186</v>
      </c>
      <c r="I49" s="144">
        <v>240.28</v>
      </c>
      <c r="J49" s="144">
        <v>55.091</v>
      </c>
      <c r="K49" s="32"/>
    </row>
    <row r="50" spans="1:11" s="42" customFormat="1" ht="11.25" customHeight="1">
      <c r="A50" s="43" t="s">
        <v>39</v>
      </c>
      <c r="B50" s="37"/>
      <c r="C50" s="38">
        <v>71872</v>
      </c>
      <c r="D50" s="38">
        <v>96838</v>
      </c>
      <c r="E50" s="38">
        <v>99422</v>
      </c>
      <c r="F50" s="39">
        <v>102.66837398541895</v>
      </c>
      <c r="G50" s="40"/>
      <c r="H50" s="145">
        <v>226.86900000000003</v>
      </c>
      <c r="I50" s="146">
        <v>1438.769</v>
      </c>
      <c r="J50" s="146">
        <v>712.481</v>
      </c>
      <c r="K50" s="41">
        <v>49.52018009840357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340</v>
      </c>
      <c r="D54" s="30">
        <v>284</v>
      </c>
      <c r="E54" s="30">
        <v>615</v>
      </c>
      <c r="F54" s="31"/>
      <c r="G54" s="31"/>
      <c r="H54" s="144">
        <v>2.3</v>
      </c>
      <c r="I54" s="144">
        <v>1.532</v>
      </c>
      <c r="J54" s="144">
        <v>1.215</v>
      </c>
      <c r="K54" s="32"/>
    </row>
    <row r="55" spans="1:11" s="33" customFormat="1" ht="11.25" customHeight="1">
      <c r="A55" s="35" t="s">
        <v>42</v>
      </c>
      <c r="B55" s="29"/>
      <c r="C55" s="30">
        <v>4702</v>
      </c>
      <c r="D55" s="30">
        <v>5199</v>
      </c>
      <c r="E55" s="30">
        <v>3987</v>
      </c>
      <c r="F55" s="31"/>
      <c r="G55" s="31"/>
      <c r="H55" s="144">
        <v>48.519</v>
      </c>
      <c r="I55" s="144">
        <v>53.084</v>
      </c>
      <c r="J55" s="144">
        <v>34.235</v>
      </c>
      <c r="K55" s="32"/>
    </row>
    <row r="56" spans="1:11" s="33" customFormat="1" ht="11.25" customHeight="1">
      <c r="A56" s="35" t="s">
        <v>43</v>
      </c>
      <c r="B56" s="29"/>
      <c r="C56" s="30">
        <v>1245</v>
      </c>
      <c r="D56" s="30">
        <v>335</v>
      </c>
      <c r="E56" s="30">
        <v>274</v>
      </c>
      <c r="F56" s="31"/>
      <c r="G56" s="31"/>
      <c r="H56" s="144">
        <v>0.789</v>
      </c>
      <c r="I56" s="144">
        <v>0.685</v>
      </c>
      <c r="J56" s="144">
        <v>0.54</v>
      </c>
      <c r="K56" s="32"/>
    </row>
    <row r="57" spans="1:11" s="33" customFormat="1" ht="11.25" customHeight="1">
      <c r="A57" s="35" t="s">
        <v>44</v>
      </c>
      <c r="B57" s="29"/>
      <c r="C57" s="30">
        <v>162</v>
      </c>
      <c r="D57" s="30">
        <v>829</v>
      </c>
      <c r="E57" s="30"/>
      <c r="F57" s="31"/>
      <c r="G57" s="31"/>
      <c r="H57" s="144">
        <v>2.923</v>
      </c>
      <c r="I57" s="144">
        <v>7.461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5999</v>
      </c>
      <c r="D58" s="30">
        <v>5398</v>
      </c>
      <c r="E58" s="30">
        <v>5159</v>
      </c>
      <c r="F58" s="31"/>
      <c r="G58" s="31"/>
      <c r="H58" s="144">
        <v>61.212</v>
      </c>
      <c r="I58" s="144">
        <v>107.33</v>
      </c>
      <c r="J58" s="144">
        <v>91.236</v>
      </c>
      <c r="K58" s="32"/>
    </row>
    <row r="59" spans="1:11" s="42" customFormat="1" ht="11.25" customHeight="1">
      <c r="A59" s="36" t="s">
        <v>46</v>
      </c>
      <c r="B59" s="37"/>
      <c r="C59" s="38">
        <v>12448</v>
      </c>
      <c r="D59" s="38">
        <v>12045</v>
      </c>
      <c r="E59" s="38">
        <v>10035</v>
      </c>
      <c r="F59" s="39">
        <v>83.31257783312577</v>
      </c>
      <c r="G59" s="40"/>
      <c r="H59" s="145">
        <v>115.743</v>
      </c>
      <c r="I59" s="146">
        <v>170.09199999999998</v>
      </c>
      <c r="J59" s="146">
        <v>127.226</v>
      </c>
      <c r="K59" s="41">
        <v>74.7983444253698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>
        <v>18</v>
      </c>
      <c r="E61" s="30"/>
      <c r="F61" s="31"/>
      <c r="G61" s="31"/>
      <c r="H61" s="144">
        <v>0.184</v>
      </c>
      <c r="I61" s="144">
        <v>0.173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40</v>
      </c>
      <c r="E62" s="30">
        <v>40</v>
      </c>
      <c r="F62" s="31"/>
      <c r="G62" s="31"/>
      <c r="H62" s="144">
        <v>0.312</v>
      </c>
      <c r="I62" s="144">
        <v>0.296</v>
      </c>
      <c r="J62" s="144">
        <v>0.281</v>
      </c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48</v>
      </c>
      <c r="E63" s="30">
        <v>52</v>
      </c>
      <c r="F63" s="31"/>
      <c r="G63" s="31"/>
      <c r="H63" s="144">
        <v>0.034</v>
      </c>
      <c r="I63" s="144">
        <v>0.034</v>
      </c>
      <c r="J63" s="144">
        <v>0.228</v>
      </c>
      <c r="K63" s="32"/>
    </row>
    <row r="64" spans="1:11" s="42" customFormat="1" ht="11.25" customHeight="1">
      <c r="A64" s="36" t="s">
        <v>50</v>
      </c>
      <c r="B64" s="37"/>
      <c r="C64" s="38">
        <v>127</v>
      </c>
      <c r="D64" s="38">
        <v>106</v>
      </c>
      <c r="E64" s="38">
        <v>92</v>
      </c>
      <c r="F64" s="39">
        <v>86.79245283018868</v>
      </c>
      <c r="G64" s="40"/>
      <c r="H64" s="145">
        <v>0.53</v>
      </c>
      <c r="I64" s="146">
        <v>0.503</v>
      </c>
      <c r="J64" s="146">
        <v>0.509</v>
      </c>
      <c r="K64" s="41">
        <v>101.19284294234592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148</v>
      </c>
      <c r="D66" s="38">
        <v>152</v>
      </c>
      <c r="E66" s="38">
        <v>178</v>
      </c>
      <c r="F66" s="39">
        <v>117.10526315789474</v>
      </c>
      <c r="G66" s="40"/>
      <c r="H66" s="145">
        <v>0.696</v>
      </c>
      <c r="I66" s="146">
        <v>0.7</v>
      </c>
      <c r="J66" s="146">
        <v>0.93</v>
      </c>
      <c r="K66" s="41">
        <v>132.85714285714286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14764</v>
      </c>
      <c r="D68" s="30">
        <v>13981</v>
      </c>
      <c r="E68" s="30">
        <v>12500</v>
      </c>
      <c r="F68" s="31"/>
      <c r="G68" s="31"/>
      <c r="H68" s="144">
        <v>217.031</v>
      </c>
      <c r="I68" s="144">
        <v>225.793</v>
      </c>
      <c r="J68" s="144">
        <v>160</v>
      </c>
      <c r="K68" s="32"/>
    </row>
    <row r="69" spans="1:11" s="33" customFormat="1" ht="11.25" customHeight="1">
      <c r="A69" s="35" t="s">
        <v>53</v>
      </c>
      <c r="B69" s="29"/>
      <c r="C69" s="30">
        <v>4022</v>
      </c>
      <c r="D69" s="30">
        <v>4859</v>
      </c>
      <c r="E69" s="30">
        <v>5300</v>
      </c>
      <c r="F69" s="31"/>
      <c r="G69" s="31"/>
      <c r="H69" s="144">
        <v>37.002</v>
      </c>
      <c r="I69" s="144">
        <v>66.704</v>
      </c>
      <c r="J69" s="144">
        <v>48</v>
      </c>
      <c r="K69" s="32"/>
    </row>
    <row r="70" spans="1:11" s="42" customFormat="1" ht="11.25" customHeight="1">
      <c r="A70" s="36" t="s">
        <v>54</v>
      </c>
      <c r="B70" s="37"/>
      <c r="C70" s="38">
        <v>18786</v>
      </c>
      <c r="D70" s="38">
        <v>18840</v>
      </c>
      <c r="E70" s="38">
        <v>17800</v>
      </c>
      <c r="F70" s="39">
        <v>94.47983014861995</v>
      </c>
      <c r="G70" s="40"/>
      <c r="H70" s="145">
        <v>254.03300000000002</v>
      </c>
      <c r="I70" s="146">
        <v>292.497</v>
      </c>
      <c r="J70" s="146">
        <v>208</v>
      </c>
      <c r="K70" s="41">
        <v>71.11184046332099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22</v>
      </c>
      <c r="D72" s="30">
        <v>21</v>
      </c>
      <c r="E72" s="30">
        <v>21</v>
      </c>
      <c r="F72" s="31"/>
      <c r="G72" s="31"/>
      <c r="H72" s="144">
        <v>0.072</v>
      </c>
      <c r="I72" s="144">
        <v>0.055</v>
      </c>
      <c r="J72" s="144">
        <v>0.055</v>
      </c>
      <c r="K72" s="32"/>
    </row>
    <row r="73" spans="1:11" s="33" customFormat="1" ht="11.25" customHeight="1">
      <c r="A73" s="35" t="s">
        <v>56</v>
      </c>
      <c r="B73" s="29"/>
      <c r="C73" s="30">
        <v>10</v>
      </c>
      <c r="D73" s="30">
        <v>5</v>
      </c>
      <c r="E73" s="30">
        <v>11</v>
      </c>
      <c r="F73" s="31"/>
      <c r="G73" s="31"/>
      <c r="H73" s="144">
        <v>0.038</v>
      </c>
      <c r="I73" s="144">
        <v>0.01</v>
      </c>
      <c r="J73" s="144">
        <v>0.06</v>
      </c>
      <c r="K73" s="32"/>
    </row>
    <row r="74" spans="1:11" s="33" customFormat="1" ht="11.25" customHeight="1">
      <c r="A74" s="35" t="s">
        <v>57</v>
      </c>
      <c r="B74" s="29"/>
      <c r="C74" s="30">
        <v>765</v>
      </c>
      <c r="D74" s="30">
        <v>101</v>
      </c>
      <c r="E74" s="30">
        <v>320</v>
      </c>
      <c r="F74" s="31"/>
      <c r="G74" s="31"/>
      <c r="H74" s="144">
        <v>12.225</v>
      </c>
      <c r="I74" s="144">
        <v>1.515</v>
      </c>
      <c r="J74" s="144">
        <v>8</v>
      </c>
      <c r="K74" s="32"/>
    </row>
    <row r="75" spans="1:11" s="33" customFormat="1" ht="11.25" customHeight="1">
      <c r="A75" s="35" t="s">
        <v>58</v>
      </c>
      <c r="B75" s="29"/>
      <c r="C75" s="30">
        <v>290</v>
      </c>
      <c r="D75" s="30">
        <v>289</v>
      </c>
      <c r="E75" s="30">
        <v>289</v>
      </c>
      <c r="F75" s="31"/>
      <c r="G75" s="31"/>
      <c r="H75" s="144">
        <v>2.871</v>
      </c>
      <c r="I75" s="144">
        <v>2.736</v>
      </c>
      <c r="J75" s="144">
        <v>2.469</v>
      </c>
      <c r="K75" s="32"/>
    </row>
    <row r="76" spans="1:11" s="33" customFormat="1" ht="11.25" customHeight="1">
      <c r="A76" s="35" t="s">
        <v>59</v>
      </c>
      <c r="B76" s="29"/>
      <c r="C76" s="30">
        <v>325</v>
      </c>
      <c r="D76" s="30">
        <v>329</v>
      </c>
      <c r="E76" s="30">
        <v>124</v>
      </c>
      <c r="F76" s="31"/>
      <c r="G76" s="31"/>
      <c r="H76" s="144">
        <v>3.412</v>
      </c>
      <c r="I76" s="144">
        <v>3.282</v>
      </c>
      <c r="J76" s="144">
        <v>1.18</v>
      </c>
      <c r="K76" s="32"/>
    </row>
    <row r="77" spans="1:11" s="33" customFormat="1" ht="11.25" customHeight="1">
      <c r="A77" s="35" t="s">
        <v>60</v>
      </c>
      <c r="B77" s="29"/>
      <c r="C77" s="30">
        <v>265</v>
      </c>
      <c r="D77" s="30">
        <v>178</v>
      </c>
      <c r="E77" s="30">
        <v>294</v>
      </c>
      <c r="F77" s="31"/>
      <c r="G77" s="31"/>
      <c r="H77" s="144">
        <v>2.354</v>
      </c>
      <c r="I77" s="144">
        <v>2.183</v>
      </c>
      <c r="J77" s="144">
        <v>10.29</v>
      </c>
      <c r="K77" s="32"/>
    </row>
    <row r="78" spans="1:11" s="33" customFormat="1" ht="11.25" customHeight="1">
      <c r="A78" s="35" t="s">
        <v>61</v>
      </c>
      <c r="B78" s="29"/>
      <c r="C78" s="30">
        <v>1648</v>
      </c>
      <c r="D78" s="30">
        <v>2243</v>
      </c>
      <c r="E78" s="30">
        <v>2000</v>
      </c>
      <c r="F78" s="31"/>
      <c r="G78" s="31"/>
      <c r="H78" s="144">
        <v>9.288</v>
      </c>
      <c r="I78" s="144">
        <v>14.598</v>
      </c>
      <c r="J78" s="144">
        <v>34</v>
      </c>
      <c r="K78" s="32"/>
    </row>
    <row r="79" spans="1:11" s="33" customFormat="1" ht="11.25" customHeight="1">
      <c r="A79" s="35" t="s">
        <v>62</v>
      </c>
      <c r="B79" s="29"/>
      <c r="C79" s="30">
        <v>2715</v>
      </c>
      <c r="D79" s="30">
        <v>943</v>
      </c>
      <c r="E79" s="30">
        <v>3748</v>
      </c>
      <c r="F79" s="31"/>
      <c r="G79" s="31"/>
      <c r="H79" s="144">
        <v>29.089</v>
      </c>
      <c r="I79" s="144">
        <v>7.884</v>
      </c>
      <c r="J79" s="144">
        <v>74.96</v>
      </c>
      <c r="K79" s="32"/>
    </row>
    <row r="80" spans="1:11" s="42" customFormat="1" ht="11.25" customHeight="1">
      <c r="A80" s="43" t="s">
        <v>63</v>
      </c>
      <c r="B80" s="37"/>
      <c r="C80" s="38">
        <v>6040</v>
      </c>
      <c r="D80" s="38">
        <v>4109</v>
      </c>
      <c r="E80" s="38">
        <v>6807</v>
      </c>
      <c r="F80" s="39">
        <v>165.6607447067413</v>
      </c>
      <c r="G80" s="40"/>
      <c r="H80" s="145">
        <v>59.349</v>
      </c>
      <c r="I80" s="146">
        <v>32.263</v>
      </c>
      <c r="J80" s="146">
        <v>131.014</v>
      </c>
      <c r="K80" s="41">
        <v>406.0812695657565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55</v>
      </c>
      <c r="F83" s="31"/>
      <c r="G83" s="31"/>
      <c r="H83" s="144">
        <v>0.216</v>
      </c>
      <c r="I83" s="144">
        <v>0.214</v>
      </c>
      <c r="J83" s="144">
        <v>0.206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55</v>
      </c>
      <c r="F84" s="39">
        <v>100</v>
      </c>
      <c r="G84" s="40"/>
      <c r="H84" s="145">
        <v>0.216</v>
      </c>
      <c r="I84" s="146">
        <v>0.214</v>
      </c>
      <c r="J84" s="146">
        <v>0.206</v>
      </c>
      <c r="K84" s="41">
        <v>96.26168224299064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118119</v>
      </c>
      <c r="D87" s="53">
        <v>143634</v>
      </c>
      <c r="E87" s="53">
        <v>146686</v>
      </c>
      <c r="F87" s="54">
        <f>IF(D87&gt;0,100*E87/D87,0)</f>
        <v>102.1248450923876</v>
      </c>
      <c r="G87" s="40"/>
      <c r="H87" s="149">
        <v>794.7910000000002</v>
      </c>
      <c r="I87" s="150">
        <v>2139.4179999999997</v>
      </c>
      <c r="J87" s="150">
        <v>1395.0269999999998</v>
      </c>
      <c r="K87" s="54">
        <f>IF(I87&gt;0,100*J87/I87,0)</f>
        <v>65.20591114031947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239</v>
      </c>
      <c r="D9" s="30">
        <v>219</v>
      </c>
      <c r="E9" s="30">
        <v>220</v>
      </c>
      <c r="F9" s="31"/>
      <c r="G9" s="31"/>
      <c r="H9" s="144">
        <v>8.114</v>
      </c>
      <c r="I9" s="144">
        <v>9.026</v>
      </c>
      <c r="J9" s="144">
        <v>7.04</v>
      </c>
      <c r="K9" s="32"/>
    </row>
    <row r="10" spans="1:11" s="33" customFormat="1" ht="11.25" customHeight="1">
      <c r="A10" s="35" t="s">
        <v>8</v>
      </c>
      <c r="B10" s="29"/>
      <c r="C10" s="30">
        <v>129</v>
      </c>
      <c r="D10" s="30">
        <v>120</v>
      </c>
      <c r="E10" s="30">
        <v>120</v>
      </c>
      <c r="F10" s="31"/>
      <c r="G10" s="31"/>
      <c r="H10" s="144">
        <v>3.812</v>
      </c>
      <c r="I10" s="144">
        <v>3.88</v>
      </c>
      <c r="J10" s="144">
        <v>3.965</v>
      </c>
      <c r="K10" s="32"/>
    </row>
    <row r="11" spans="1:11" s="33" customFormat="1" ht="11.25" customHeight="1">
      <c r="A11" s="28" t="s">
        <v>9</v>
      </c>
      <c r="B11" s="29"/>
      <c r="C11" s="30">
        <v>149</v>
      </c>
      <c r="D11" s="30">
        <v>145</v>
      </c>
      <c r="E11" s="30"/>
      <c r="F11" s="31"/>
      <c r="G11" s="31"/>
      <c r="H11" s="144">
        <v>3.736</v>
      </c>
      <c r="I11" s="144">
        <v>4.29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269</v>
      </c>
      <c r="D12" s="30">
        <v>259</v>
      </c>
      <c r="E12" s="30">
        <v>259</v>
      </c>
      <c r="F12" s="31"/>
      <c r="G12" s="31"/>
      <c r="H12" s="144">
        <v>9.262</v>
      </c>
      <c r="I12" s="144">
        <v>8.741</v>
      </c>
      <c r="J12" s="144">
        <v>8.7</v>
      </c>
      <c r="K12" s="32"/>
    </row>
    <row r="13" spans="1:11" s="42" customFormat="1" ht="11.25" customHeight="1">
      <c r="A13" s="36" t="s">
        <v>11</v>
      </c>
      <c r="B13" s="37"/>
      <c r="C13" s="38">
        <v>786</v>
      </c>
      <c r="D13" s="38">
        <v>743</v>
      </c>
      <c r="E13" s="38">
        <v>599</v>
      </c>
      <c r="F13" s="39">
        <v>80.61911170928667</v>
      </c>
      <c r="G13" s="40"/>
      <c r="H13" s="145">
        <v>24.924</v>
      </c>
      <c r="I13" s="146">
        <v>25.936999999999998</v>
      </c>
      <c r="J13" s="146">
        <v>19.705</v>
      </c>
      <c r="K13" s="41">
        <v>75.97254886841192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70</v>
      </c>
      <c r="D15" s="38">
        <v>73</v>
      </c>
      <c r="E15" s="38">
        <v>75</v>
      </c>
      <c r="F15" s="39">
        <v>102.73972602739725</v>
      </c>
      <c r="G15" s="40"/>
      <c r="H15" s="145">
        <v>1.442</v>
      </c>
      <c r="I15" s="146">
        <v>1.545</v>
      </c>
      <c r="J15" s="146">
        <v>1.545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11</v>
      </c>
      <c r="D17" s="38">
        <v>7</v>
      </c>
      <c r="E17" s="38">
        <v>1</v>
      </c>
      <c r="F17" s="39">
        <v>14.285714285714286</v>
      </c>
      <c r="G17" s="40"/>
      <c r="H17" s="145">
        <v>0.251</v>
      </c>
      <c r="I17" s="146">
        <v>0.482</v>
      </c>
      <c r="J17" s="146">
        <v>0.069</v>
      </c>
      <c r="K17" s="41">
        <v>14.315352697095436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44">
        <v>2.756</v>
      </c>
      <c r="I19" s="144">
        <v>2.537</v>
      </c>
      <c r="J19" s="144">
        <v>2.65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124</v>
      </c>
      <c r="E20" s="30">
        <v>125</v>
      </c>
      <c r="F20" s="31"/>
      <c r="G20" s="31"/>
      <c r="H20" s="144">
        <v>3.438</v>
      </c>
      <c r="I20" s="144">
        <v>2.723</v>
      </c>
      <c r="J20" s="144">
        <v>2.88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>
        <v>166</v>
      </c>
      <c r="E21" s="30">
        <v>166</v>
      </c>
      <c r="F21" s="31"/>
      <c r="G21" s="31"/>
      <c r="H21" s="144">
        <v>4.201</v>
      </c>
      <c r="I21" s="144">
        <v>3.792</v>
      </c>
      <c r="J21" s="144">
        <v>3.818</v>
      </c>
      <c r="K21" s="32"/>
    </row>
    <row r="22" spans="1:11" s="42" customFormat="1" ht="11.25" customHeight="1">
      <c r="A22" s="36" t="s">
        <v>17</v>
      </c>
      <c r="B22" s="37"/>
      <c r="C22" s="38">
        <v>397</v>
      </c>
      <c r="D22" s="38">
        <v>396</v>
      </c>
      <c r="E22" s="38">
        <v>397</v>
      </c>
      <c r="F22" s="39">
        <f>IF(D22&gt;0,100*E22/D22,0)</f>
        <v>100.25252525252525</v>
      </c>
      <c r="G22" s="40"/>
      <c r="H22" s="145">
        <v>10.395</v>
      </c>
      <c r="I22" s="146">
        <v>9.052</v>
      </c>
      <c r="J22" s="146">
        <v>9.347999999999999</v>
      </c>
      <c r="K22" s="41">
        <v>103.26999558108706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509</v>
      </c>
      <c r="D24" s="38">
        <v>466</v>
      </c>
      <c r="E24" s="38">
        <v>466</v>
      </c>
      <c r="F24" s="39">
        <v>100</v>
      </c>
      <c r="G24" s="40"/>
      <c r="H24" s="145">
        <v>10.622</v>
      </c>
      <c r="I24" s="146">
        <v>9.834</v>
      </c>
      <c r="J24" s="146">
        <v>9.834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103</v>
      </c>
      <c r="D26" s="38">
        <v>107</v>
      </c>
      <c r="E26" s="38">
        <v>105</v>
      </c>
      <c r="F26" s="39">
        <v>98.13084112149532</v>
      </c>
      <c r="G26" s="40"/>
      <c r="H26" s="145">
        <v>2.635</v>
      </c>
      <c r="I26" s="146">
        <v>4.602</v>
      </c>
      <c r="J26" s="146">
        <v>2.8</v>
      </c>
      <c r="K26" s="41">
        <v>60.843111690569316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2</v>
      </c>
      <c r="E28" s="30">
        <v>3</v>
      </c>
      <c r="F28" s="31"/>
      <c r="G28" s="31"/>
      <c r="H28" s="144">
        <v>0.12</v>
      </c>
      <c r="I28" s="144">
        <v>0.06</v>
      </c>
      <c r="J28" s="144">
        <v>0.09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4">
        <v>0.015</v>
      </c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6</v>
      </c>
      <c r="E30" s="30">
        <v>14</v>
      </c>
      <c r="F30" s="31"/>
      <c r="G30" s="31"/>
      <c r="H30" s="144">
        <v>0.226</v>
      </c>
      <c r="I30" s="144">
        <v>0.176</v>
      </c>
      <c r="J30" s="144">
        <v>0.42</v>
      </c>
      <c r="K30" s="32"/>
    </row>
    <row r="31" spans="1:11" s="42" customFormat="1" ht="11.25" customHeight="1">
      <c r="A31" s="43" t="s">
        <v>23</v>
      </c>
      <c r="B31" s="37"/>
      <c r="C31" s="38">
        <v>14</v>
      </c>
      <c r="D31" s="38">
        <v>8</v>
      </c>
      <c r="E31" s="38">
        <v>17</v>
      </c>
      <c r="F31" s="39">
        <v>212.5</v>
      </c>
      <c r="G31" s="40"/>
      <c r="H31" s="145">
        <v>0.361</v>
      </c>
      <c r="I31" s="146">
        <v>0.236</v>
      </c>
      <c r="J31" s="146">
        <v>0.51</v>
      </c>
      <c r="K31" s="41">
        <v>216.10169491525426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302</v>
      </c>
      <c r="D33" s="30">
        <v>255</v>
      </c>
      <c r="E33" s="30">
        <v>210</v>
      </c>
      <c r="F33" s="31"/>
      <c r="G33" s="31"/>
      <c r="H33" s="144">
        <v>8.186</v>
      </c>
      <c r="I33" s="144">
        <v>6.137</v>
      </c>
      <c r="J33" s="144">
        <v>5.73</v>
      </c>
      <c r="K33" s="32"/>
    </row>
    <row r="34" spans="1:11" s="33" customFormat="1" ht="11.25" customHeight="1">
      <c r="A34" s="35" t="s">
        <v>25</v>
      </c>
      <c r="B34" s="29"/>
      <c r="C34" s="30">
        <v>143</v>
      </c>
      <c r="D34" s="30">
        <v>184</v>
      </c>
      <c r="E34" s="30">
        <v>180</v>
      </c>
      <c r="F34" s="31"/>
      <c r="G34" s="31"/>
      <c r="H34" s="144">
        <v>3.479</v>
      </c>
      <c r="I34" s="144">
        <v>4.493</v>
      </c>
      <c r="J34" s="144">
        <v>4.4</v>
      </c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93</v>
      </c>
      <c r="E35" s="30">
        <v>80</v>
      </c>
      <c r="F35" s="31"/>
      <c r="G35" s="31"/>
      <c r="H35" s="144">
        <v>2.54</v>
      </c>
      <c r="I35" s="144">
        <v>2.283</v>
      </c>
      <c r="J35" s="144">
        <v>2</v>
      </c>
      <c r="K35" s="32"/>
    </row>
    <row r="36" spans="1:11" s="33" customFormat="1" ht="11.25" customHeight="1">
      <c r="A36" s="35" t="s">
        <v>27</v>
      </c>
      <c r="B36" s="29"/>
      <c r="C36" s="30">
        <v>323</v>
      </c>
      <c r="D36" s="30">
        <v>298</v>
      </c>
      <c r="E36" s="30">
        <v>298</v>
      </c>
      <c r="F36" s="31"/>
      <c r="G36" s="31"/>
      <c r="H36" s="144">
        <v>8.065</v>
      </c>
      <c r="I36" s="144">
        <v>7.45</v>
      </c>
      <c r="J36" s="144">
        <v>7.45</v>
      </c>
      <c r="K36" s="32"/>
    </row>
    <row r="37" spans="1:11" s="42" customFormat="1" ht="11.25" customHeight="1">
      <c r="A37" s="36" t="s">
        <v>28</v>
      </c>
      <c r="B37" s="37"/>
      <c r="C37" s="38">
        <v>871</v>
      </c>
      <c r="D37" s="38">
        <v>830</v>
      </c>
      <c r="E37" s="38">
        <v>768</v>
      </c>
      <c r="F37" s="39">
        <v>92.53012048192771</v>
      </c>
      <c r="G37" s="40"/>
      <c r="H37" s="145">
        <v>22.269999999999996</v>
      </c>
      <c r="I37" s="146">
        <v>20.363</v>
      </c>
      <c r="J37" s="146">
        <v>19.580000000000002</v>
      </c>
      <c r="K37" s="41">
        <v>96.15479055149046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127</v>
      </c>
      <c r="E39" s="38">
        <v>120</v>
      </c>
      <c r="F39" s="39">
        <v>94.48818897637796</v>
      </c>
      <c r="G39" s="40"/>
      <c r="H39" s="145">
        <v>3.057</v>
      </c>
      <c r="I39" s="146">
        <v>3.247</v>
      </c>
      <c r="J39" s="146">
        <v>3.06</v>
      </c>
      <c r="K39" s="41">
        <v>94.24083769633508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7</v>
      </c>
      <c r="E41" s="30">
        <v>5</v>
      </c>
      <c r="F41" s="31"/>
      <c r="G41" s="31"/>
      <c r="H41" s="144">
        <v>0.224</v>
      </c>
      <c r="I41" s="144">
        <v>0.203</v>
      </c>
      <c r="J41" s="144">
        <v>0.151</v>
      </c>
      <c r="K41" s="32"/>
    </row>
    <row r="42" spans="1:11" s="33" customFormat="1" ht="11.25" customHeight="1">
      <c r="A42" s="35" t="s">
        <v>31</v>
      </c>
      <c r="B42" s="29"/>
      <c r="C42" s="30">
        <v>55</v>
      </c>
      <c r="D42" s="30">
        <v>60</v>
      </c>
      <c r="E42" s="30">
        <v>65</v>
      </c>
      <c r="F42" s="31"/>
      <c r="G42" s="31"/>
      <c r="H42" s="144">
        <v>1.65</v>
      </c>
      <c r="I42" s="144">
        <v>2.121</v>
      </c>
      <c r="J42" s="144">
        <v>2.21</v>
      </c>
      <c r="K42" s="32"/>
    </row>
    <row r="43" spans="1:11" s="33" customFormat="1" ht="11.25" customHeight="1">
      <c r="A43" s="35" t="s">
        <v>32</v>
      </c>
      <c r="B43" s="29"/>
      <c r="C43" s="30">
        <v>46</v>
      </c>
      <c r="D43" s="30">
        <v>45</v>
      </c>
      <c r="E43" s="30">
        <v>3</v>
      </c>
      <c r="F43" s="31"/>
      <c r="G43" s="31"/>
      <c r="H43" s="144">
        <v>1.288</v>
      </c>
      <c r="I43" s="144">
        <v>0.908</v>
      </c>
      <c r="J43" s="144">
        <v>0.078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>
        <v>3</v>
      </c>
      <c r="F44" s="31"/>
      <c r="G44" s="31"/>
      <c r="H44" s="144">
        <v>0.18</v>
      </c>
      <c r="I44" s="144">
        <v>0.174</v>
      </c>
      <c r="J44" s="144">
        <v>0.123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28</v>
      </c>
      <c r="E45" s="30">
        <v>20</v>
      </c>
      <c r="F45" s="31"/>
      <c r="G45" s="31"/>
      <c r="H45" s="144">
        <v>1.024</v>
      </c>
      <c r="I45" s="144">
        <v>0.932</v>
      </c>
      <c r="J45" s="144">
        <v>0.64</v>
      </c>
      <c r="K45" s="32"/>
    </row>
    <row r="46" spans="1:11" s="33" customFormat="1" ht="11.25" customHeight="1">
      <c r="A46" s="35" t="s">
        <v>35</v>
      </c>
      <c r="B46" s="29"/>
      <c r="C46" s="30">
        <v>68</v>
      </c>
      <c r="D46" s="30">
        <v>64</v>
      </c>
      <c r="E46" s="30">
        <v>53</v>
      </c>
      <c r="F46" s="31"/>
      <c r="G46" s="31"/>
      <c r="H46" s="144">
        <v>2.72</v>
      </c>
      <c r="I46" s="144">
        <v>2.56</v>
      </c>
      <c r="J46" s="144">
        <v>1.908</v>
      </c>
      <c r="K46" s="32"/>
    </row>
    <row r="47" spans="1:11" s="33" customFormat="1" ht="11.25" customHeight="1">
      <c r="A47" s="35" t="s">
        <v>36</v>
      </c>
      <c r="B47" s="29"/>
      <c r="C47" s="30">
        <v>160</v>
      </c>
      <c r="D47" s="30">
        <v>168</v>
      </c>
      <c r="E47" s="30">
        <v>152</v>
      </c>
      <c r="F47" s="31"/>
      <c r="G47" s="31"/>
      <c r="H47" s="144">
        <v>4.917</v>
      </c>
      <c r="I47" s="144">
        <v>5.88</v>
      </c>
      <c r="J47" s="144">
        <v>5.32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23</v>
      </c>
      <c r="E48" s="30">
        <v>14</v>
      </c>
      <c r="F48" s="31"/>
      <c r="G48" s="31"/>
      <c r="H48" s="144">
        <v>1.2</v>
      </c>
      <c r="I48" s="144">
        <v>0.875</v>
      </c>
      <c r="J48" s="144">
        <v>0.49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4</v>
      </c>
      <c r="F49" s="31"/>
      <c r="G49" s="31"/>
      <c r="H49" s="144">
        <v>0.036</v>
      </c>
      <c r="I49" s="144">
        <v>0.036</v>
      </c>
      <c r="J49" s="144">
        <v>0.144</v>
      </c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399</v>
      </c>
      <c r="E50" s="38">
        <v>319</v>
      </c>
      <c r="F50" s="39">
        <v>79.9498746867168</v>
      </c>
      <c r="G50" s="40"/>
      <c r="H50" s="145">
        <v>13.238999999999999</v>
      </c>
      <c r="I50" s="146">
        <v>13.688999999999998</v>
      </c>
      <c r="J50" s="146">
        <v>11.064</v>
      </c>
      <c r="K50" s="41">
        <v>80.82401928555777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48</v>
      </c>
      <c r="E52" s="38">
        <v>48</v>
      </c>
      <c r="F52" s="39">
        <v>100</v>
      </c>
      <c r="G52" s="40"/>
      <c r="H52" s="145">
        <v>0.741</v>
      </c>
      <c r="I52" s="146">
        <v>1.185</v>
      </c>
      <c r="J52" s="146">
        <v>1.185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1650</v>
      </c>
      <c r="D54" s="30">
        <v>1341</v>
      </c>
      <c r="E54" s="30">
        <v>1612</v>
      </c>
      <c r="F54" s="31"/>
      <c r="G54" s="31"/>
      <c r="H54" s="144">
        <v>74.25</v>
      </c>
      <c r="I54" s="144">
        <v>61.686</v>
      </c>
      <c r="J54" s="144">
        <v>67.704</v>
      </c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/>
      <c r="E55" s="30">
        <v>4</v>
      </c>
      <c r="F55" s="31"/>
      <c r="G55" s="31"/>
      <c r="H55" s="144">
        <v>0.075</v>
      </c>
      <c r="I55" s="144"/>
      <c r="J55" s="144">
        <v>0.112</v>
      </c>
      <c r="K55" s="32"/>
    </row>
    <row r="56" spans="1:11" s="33" customFormat="1" ht="11.25" customHeight="1">
      <c r="A56" s="35" t="s">
        <v>43</v>
      </c>
      <c r="B56" s="29"/>
      <c r="C56" s="30">
        <v>18</v>
      </c>
      <c r="D56" s="30"/>
      <c r="E56" s="30">
        <v>6</v>
      </c>
      <c r="F56" s="31"/>
      <c r="G56" s="31"/>
      <c r="H56" s="144">
        <v>0.25</v>
      </c>
      <c r="I56" s="144"/>
      <c r="J56" s="144">
        <v>0.099</v>
      </c>
      <c r="K56" s="32"/>
    </row>
    <row r="57" spans="1:11" s="33" customFormat="1" ht="11.25" customHeight="1">
      <c r="A57" s="35" t="s">
        <v>44</v>
      </c>
      <c r="B57" s="29"/>
      <c r="C57" s="30">
        <v>2</v>
      </c>
      <c r="D57" s="30">
        <v>1</v>
      </c>
      <c r="E57" s="30">
        <v>1</v>
      </c>
      <c r="F57" s="31"/>
      <c r="G57" s="31"/>
      <c r="H57" s="144">
        <v>0.03</v>
      </c>
      <c r="I57" s="144">
        <v>0.01</v>
      </c>
      <c r="J57" s="144">
        <v>0.01</v>
      </c>
      <c r="K57" s="32"/>
    </row>
    <row r="58" spans="1:11" s="33" customFormat="1" ht="11.25" customHeight="1">
      <c r="A58" s="35" t="s">
        <v>45</v>
      </c>
      <c r="B58" s="29"/>
      <c r="C58" s="30">
        <v>22</v>
      </c>
      <c r="D58" s="30">
        <v>14</v>
      </c>
      <c r="E58" s="30">
        <v>11</v>
      </c>
      <c r="F58" s="31"/>
      <c r="G58" s="31"/>
      <c r="H58" s="144">
        <v>0.462</v>
      </c>
      <c r="I58" s="144">
        <v>0.364</v>
      </c>
      <c r="J58" s="144">
        <v>0.264</v>
      </c>
      <c r="K58" s="32"/>
    </row>
    <row r="59" spans="1:11" s="42" customFormat="1" ht="11.25" customHeight="1">
      <c r="A59" s="36" t="s">
        <v>46</v>
      </c>
      <c r="B59" s="37"/>
      <c r="C59" s="38">
        <v>1695</v>
      </c>
      <c r="D59" s="38">
        <v>1356</v>
      </c>
      <c r="E59" s="38">
        <v>1634</v>
      </c>
      <c r="F59" s="39">
        <v>120.50147492625369</v>
      </c>
      <c r="G59" s="40"/>
      <c r="H59" s="145">
        <v>75.06700000000001</v>
      </c>
      <c r="I59" s="146">
        <v>62.059999999999995</v>
      </c>
      <c r="J59" s="146">
        <v>68.189</v>
      </c>
      <c r="K59" s="41">
        <v>109.87592652271995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1122</v>
      </c>
      <c r="D61" s="30">
        <v>1165</v>
      </c>
      <c r="E61" s="30">
        <v>1050</v>
      </c>
      <c r="F61" s="31"/>
      <c r="G61" s="31"/>
      <c r="H61" s="144">
        <v>34.63</v>
      </c>
      <c r="I61" s="144">
        <v>31.77</v>
      </c>
      <c r="J61" s="144">
        <v>31.5</v>
      </c>
      <c r="K61" s="32"/>
    </row>
    <row r="62" spans="1:11" s="33" customFormat="1" ht="11.25" customHeight="1">
      <c r="A62" s="35" t="s">
        <v>48</v>
      </c>
      <c r="B62" s="29"/>
      <c r="C62" s="30">
        <v>454</v>
      </c>
      <c r="D62" s="30">
        <v>379</v>
      </c>
      <c r="E62" s="30">
        <v>379</v>
      </c>
      <c r="F62" s="31"/>
      <c r="G62" s="31"/>
      <c r="H62" s="144">
        <v>10.145</v>
      </c>
      <c r="I62" s="144">
        <v>8.093</v>
      </c>
      <c r="J62" s="144">
        <v>9.15</v>
      </c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436</v>
      </c>
      <c r="E63" s="30">
        <v>435</v>
      </c>
      <c r="F63" s="31"/>
      <c r="G63" s="31"/>
      <c r="H63" s="144">
        <v>21.055</v>
      </c>
      <c r="I63" s="144">
        <v>19.71</v>
      </c>
      <c r="J63" s="144">
        <v>19.575</v>
      </c>
      <c r="K63" s="32"/>
    </row>
    <row r="64" spans="1:11" s="42" customFormat="1" ht="11.25" customHeight="1">
      <c r="A64" s="36" t="s">
        <v>50</v>
      </c>
      <c r="B64" s="37"/>
      <c r="C64" s="38">
        <v>2014</v>
      </c>
      <c r="D64" s="38">
        <v>1980</v>
      </c>
      <c r="E64" s="38">
        <v>1864</v>
      </c>
      <c r="F64" s="39">
        <f>IF(D64&gt;0,100*E64/D64,0)</f>
        <v>94.14141414141415</v>
      </c>
      <c r="G64" s="40"/>
      <c r="H64" s="145">
        <v>65.83000000000001</v>
      </c>
      <c r="I64" s="146">
        <v>59.573</v>
      </c>
      <c r="J64" s="146">
        <v>60.224999999999994</v>
      </c>
      <c r="K64" s="41">
        <f>IF(I64&gt;0,100*J64/I64,0)</f>
        <v>101.09445554194012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15632</v>
      </c>
      <c r="D66" s="38">
        <v>15895</v>
      </c>
      <c r="E66" s="38">
        <v>15953</v>
      </c>
      <c r="F66" s="39">
        <v>100.36489462094998</v>
      </c>
      <c r="G66" s="40"/>
      <c r="H66" s="145">
        <v>453.099</v>
      </c>
      <c r="I66" s="146">
        <v>422.517</v>
      </c>
      <c r="J66" s="146">
        <v>422.517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>
        <v>5</v>
      </c>
      <c r="E68" s="30"/>
      <c r="F68" s="31"/>
      <c r="G68" s="31"/>
      <c r="H68" s="144">
        <v>0.2</v>
      </c>
      <c r="I68" s="144">
        <v>0.125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</v>
      </c>
      <c r="E69" s="30"/>
      <c r="F69" s="31"/>
      <c r="G69" s="31"/>
      <c r="H69" s="144">
        <v>0.075</v>
      </c>
      <c r="I69" s="144">
        <v>0.03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>
        <v>6</v>
      </c>
      <c r="E70" s="38"/>
      <c r="F70" s="39"/>
      <c r="G70" s="40"/>
      <c r="H70" s="145">
        <v>0.275</v>
      </c>
      <c r="I70" s="146">
        <v>0.155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7191</v>
      </c>
      <c r="D72" s="30">
        <v>5914</v>
      </c>
      <c r="E72" s="30">
        <v>7420</v>
      </c>
      <c r="F72" s="31"/>
      <c r="G72" s="31"/>
      <c r="H72" s="144">
        <v>158.298</v>
      </c>
      <c r="I72" s="144">
        <v>130.271</v>
      </c>
      <c r="J72" s="144">
        <v>194.675</v>
      </c>
      <c r="K72" s="32"/>
    </row>
    <row r="73" spans="1:11" s="33" customFormat="1" ht="11.25" customHeight="1">
      <c r="A73" s="35" t="s">
        <v>56</v>
      </c>
      <c r="B73" s="29"/>
      <c r="C73" s="30">
        <v>87</v>
      </c>
      <c r="D73" s="30">
        <v>96</v>
      </c>
      <c r="E73" s="30">
        <v>96</v>
      </c>
      <c r="F73" s="31"/>
      <c r="G73" s="31"/>
      <c r="H73" s="144">
        <v>2.08</v>
      </c>
      <c r="I73" s="144">
        <v>3.1</v>
      </c>
      <c r="J73" s="144">
        <v>3.1</v>
      </c>
      <c r="K73" s="32"/>
    </row>
    <row r="74" spans="1:11" s="33" customFormat="1" ht="11.25" customHeight="1">
      <c r="A74" s="35" t="s">
        <v>57</v>
      </c>
      <c r="B74" s="29"/>
      <c r="C74" s="30">
        <v>239</v>
      </c>
      <c r="D74" s="30">
        <v>15</v>
      </c>
      <c r="E74" s="30">
        <v>18</v>
      </c>
      <c r="F74" s="31"/>
      <c r="G74" s="31"/>
      <c r="H74" s="144">
        <v>5.975</v>
      </c>
      <c r="I74" s="144">
        <v>0.375</v>
      </c>
      <c r="J74" s="144">
        <v>0.435</v>
      </c>
      <c r="K74" s="32"/>
    </row>
    <row r="75" spans="1:11" s="33" customFormat="1" ht="11.25" customHeight="1">
      <c r="A75" s="35" t="s">
        <v>58</v>
      </c>
      <c r="B75" s="29"/>
      <c r="C75" s="30">
        <v>3158</v>
      </c>
      <c r="D75" s="30">
        <v>3517</v>
      </c>
      <c r="E75" s="30">
        <v>3516</v>
      </c>
      <c r="F75" s="31"/>
      <c r="G75" s="31"/>
      <c r="H75" s="144">
        <v>95.808</v>
      </c>
      <c r="I75" s="144">
        <v>122.976</v>
      </c>
      <c r="J75" s="144">
        <v>122.976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235</v>
      </c>
      <c r="E76" s="30">
        <v>235</v>
      </c>
      <c r="F76" s="31"/>
      <c r="G76" s="31"/>
      <c r="H76" s="144">
        <v>5.199</v>
      </c>
      <c r="I76" s="144">
        <v>5.2</v>
      </c>
      <c r="J76" s="144">
        <v>5.2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31</v>
      </c>
      <c r="E77" s="30">
        <v>31</v>
      </c>
      <c r="F77" s="31"/>
      <c r="G77" s="31"/>
      <c r="H77" s="144">
        <v>0.943</v>
      </c>
      <c r="I77" s="144">
        <v>0.713</v>
      </c>
      <c r="J77" s="144">
        <v>0.713</v>
      </c>
      <c r="K77" s="32"/>
    </row>
    <row r="78" spans="1:11" s="33" customFormat="1" ht="11.25" customHeight="1">
      <c r="A78" s="35" t="s">
        <v>61</v>
      </c>
      <c r="B78" s="29"/>
      <c r="C78" s="30">
        <v>223</v>
      </c>
      <c r="D78" s="30">
        <v>208</v>
      </c>
      <c r="E78" s="30">
        <v>208</v>
      </c>
      <c r="F78" s="31"/>
      <c r="G78" s="31"/>
      <c r="H78" s="144">
        <v>5.766</v>
      </c>
      <c r="I78" s="144">
        <v>5.376</v>
      </c>
      <c r="J78" s="144">
        <v>5.408</v>
      </c>
      <c r="K78" s="32"/>
    </row>
    <row r="79" spans="1:11" s="33" customFormat="1" ht="11.25" customHeight="1">
      <c r="A79" s="35" t="s">
        <v>62</v>
      </c>
      <c r="B79" s="29"/>
      <c r="C79" s="30">
        <v>105</v>
      </c>
      <c r="D79" s="30">
        <v>28</v>
      </c>
      <c r="E79" s="30">
        <v>19</v>
      </c>
      <c r="F79" s="31"/>
      <c r="G79" s="31"/>
      <c r="H79" s="144">
        <v>3.744</v>
      </c>
      <c r="I79" s="144">
        <v>0.651</v>
      </c>
      <c r="J79" s="144">
        <v>0.665</v>
      </c>
      <c r="K79" s="32"/>
    </row>
    <row r="80" spans="1:11" s="42" customFormat="1" ht="11.25" customHeight="1">
      <c r="A80" s="43" t="s">
        <v>63</v>
      </c>
      <c r="B80" s="37"/>
      <c r="C80" s="38">
        <v>11279</v>
      </c>
      <c r="D80" s="38">
        <v>10044</v>
      </c>
      <c r="E80" s="38">
        <v>11543</v>
      </c>
      <c r="F80" s="39">
        <v>114.92433293508563</v>
      </c>
      <c r="G80" s="40"/>
      <c r="H80" s="145">
        <v>277.81300000000005</v>
      </c>
      <c r="I80" s="146">
        <v>268.662</v>
      </c>
      <c r="J80" s="146">
        <v>333.1720000000001</v>
      </c>
      <c r="K80" s="41">
        <v>124.01158332775016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222</v>
      </c>
      <c r="D82" s="30">
        <v>486</v>
      </c>
      <c r="E82" s="30">
        <v>486</v>
      </c>
      <c r="F82" s="31"/>
      <c r="G82" s="31"/>
      <c r="H82" s="144">
        <v>7.462</v>
      </c>
      <c r="I82" s="144">
        <v>17.451</v>
      </c>
      <c r="J82" s="144">
        <v>17.451</v>
      </c>
      <c r="K82" s="32"/>
    </row>
    <row r="83" spans="1:11" s="33" customFormat="1" ht="11.25" customHeight="1">
      <c r="A83" s="35" t="s">
        <v>65</v>
      </c>
      <c r="B83" s="29"/>
      <c r="C83" s="30">
        <v>331</v>
      </c>
      <c r="D83" s="30">
        <v>703</v>
      </c>
      <c r="E83" s="30">
        <v>703</v>
      </c>
      <c r="F83" s="31"/>
      <c r="G83" s="31"/>
      <c r="H83" s="144">
        <v>6.629</v>
      </c>
      <c r="I83" s="144">
        <v>14.08</v>
      </c>
      <c r="J83" s="144">
        <v>14.1</v>
      </c>
      <c r="K83" s="32"/>
    </row>
    <row r="84" spans="1:11" s="42" customFormat="1" ht="11.25" customHeight="1">
      <c r="A84" s="36" t="s">
        <v>66</v>
      </c>
      <c r="B84" s="37"/>
      <c r="C84" s="38">
        <v>553</v>
      </c>
      <c r="D84" s="38">
        <v>1189</v>
      </c>
      <c r="E84" s="38">
        <v>1189</v>
      </c>
      <c r="F84" s="39">
        <v>100</v>
      </c>
      <c r="G84" s="40"/>
      <c r="H84" s="145">
        <v>14.091</v>
      </c>
      <c r="I84" s="146">
        <v>31.531</v>
      </c>
      <c r="J84" s="146">
        <v>31.551000000000002</v>
      </c>
      <c r="K84" s="41">
        <v>100.0634296406711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34508</v>
      </c>
      <c r="D87" s="53">
        <v>33674</v>
      </c>
      <c r="E87" s="53">
        <v>35098</v>
      </c>
      <c r="F87" s="54">
        <f>IF(D87&gt;0,100*E87/D87,0)</f>
        <v>104.22878184949813</v>
      </c>
      <c r="G87" s="40"/>
      <c r="H87" s="149">
        <v>976.112</v>
      </c>
      <c r="I87" s="150">
        <v>934.6699999999998</v>
      </c>
      <c r="J87" s="150">
        <v>994.3540000000002</v>
      </c>
      <c r="K87" s="54">
        <f>IF(I87&gt;0,100*J87/I87,0)</f>
        <v>106.38556923834084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</v>
      </c>
      <c r="D9" s="30">
        <v>163</v>
      </c>
      <c r="E9" s="30">
        <v>279</v>
      </c>
      <c r="F9" s="31"/>
      <c r="G9" s="31"/>
      <c r="H9" s="144">
        <v>22.777</v>
      </c>
      <c r="I9" s="144">
        <v>21.157</v>
      </c>
      <c r="J9" s="144">
        <v>21.106</v>
      </c>
      <c r="K9" s="32"/>
    </row>
    <row r="10" spans="1:11" s="33" customFormat="1" ht="11.25" customHeight="1">
      <c r="A10" s="35" t="s">
        <v>8</v>
      </c>
      <c r="B10" s="29"/>
      <c r="C10" s="30">
        <v>188</v>
      </c>
      <c r="D10" s="30">
        <v>194</v>
      </c>
      <c r="E10" s="30">
        <v>190</v>
      </c>
      <c r="F10" s="31"/>
      <c r="G10" s="31"/>
      <c r="H10" s="144">
        <v>14.28</v>
      </c>
      <c r="I10" s="144">
        <v>14.999</v>
      </c>
      <c r="J10" s="144">
        <v>13.965</v>
      </c>
      <c r="K10" s="32"/>
    </row>
    <row r="11" spans="1:11" s="33" customFormat="1" ht="11.25" customHeight="1">
      <c r="A11" s="28" t="s">
        <v>9</v>
      </c>
      <c r="B11" s="29"/>
      <c r="C11" s="30">
        <v>240</v>
      </c>
      <c r="D11" s="30">
        <v>218</v>
      </c>
      <c r="E11" s="30">
        <v>215</v>
      </c>
      <c r="F11" s="31"/>
      <c r="G11" s="31"/>
      <c r="H11" s="144">
        <v>20.311</v>
      </c>
      <c r="I11" s="144">
        <v>18.515</v>
      </c>
      <c r="J11" s="144">
        <v>16.67</v>
      </c>
      <c r="K11" s="32"/>
    </row>
    <row r="12" spans="1:11" s="33" customFormat="1" ht="11.25" customHeight="1">
      <c r="A12" s="35" t="s">
        <v>10</v>
      </c>
      <c r="B12" s="29"/>
      <c r="C12" s="30">
        <v>373</v>
      </c>
      <c r="D12" s="30">
        <v>374</v>
      </c>
      <c r="E12" s="30">
        <v>367</v>
      </c>
      <c r="F12" s="31"/>
      <c r="G12" s="31"/>
      <c r="H12" s="144">
        <v>32.761</v>
      </c>
      <c r="I12" s="144">
        <v>32.756</v>
      </c>
      <c r="J12" s="144">
        <v>2.873</v>
      </c>
      <c r="K12" s="32"/>
    </row>
    <row r="13" spans="1:11" s="42" customFormat="1" ht="11.25" customHeight="1">
      <c r="A13" s="36" t="s">
        <v>11</v>
      </c>
      <c r="B13" s="37"/>
      <c r="C13" s="38">
        <v>971</v>
      </c>
      <c r="D13" s="38">
        <v>949</v>
      </c>
      <c r="E13" s="38">
        <v>1051</v>
      </c>
      <c r="F13" s="39">
        <v>110.7481559536354</v>
      </c>
      <c r="G13" s="40"/>
      <c r="H13" s="145">
        <v>90.129</v>
      </c>
      <c r="I13" s="146">
        <v>87.42699999999999</v>
      </c>
      <c r="J13" s="146">
        <v>54.614</v>
      </c>
      <c r="K13" s="41">
        <v>62.46811625699155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160</v>
      </c>
      <c r="E15" s="38">
        <v>160</v>
      </c>
      <c r="F15" s="39">
        <v>100</v>
      </c>
      <c r="G15" s="40"/>
      <c r="H15" s="145">
        <v>3.543</v>
      </c>
      <c r="I15" s="146">
        <v>4.55</v>
      </c>
      <c r="J15" s="146">
        <v>3</v>
      </c>
      <c r="K15" s="41">
        <v>65.93406593406594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10</v>
      </c>
      <c r="E17" s="38">
        <v>7</v>
      </c>
      <c r="F17" s="39">
        <v>70</v>
      </c>
      <c r="G17" s="40"/>
      <c r="H17" s="145">
        <v>0.805</v>
      </c>
      <c r="I17" s="146">
        <v>0.703</v>
      </c>
      <c r="J17" s="146">
        <v>0.75</v>
      </c>
      <c r="K17" s="41">
        <v>106.68563300142249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54</v>
      </c>
      <c r="E19" s="30">
        <v>55</v>
      </c>
      <c r="F19" s="31"/>
      <c r="G19" s="31"/>
      <c r="H19" s="144">
        <v>1.346</v>
      </c>
      <c r="I19" s="144">
        <v>1.27</v>
      </c>
      <c r="J19" s="144">
        <v>1.43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62</v>
      </c>
      <c r="E20" s="30">
        <v>70</v>
      </c>
      <c r="F20" s="31"/>
      <c r="G20" s="31"/>
      <c r="H20" s="144">
        <v>1.283</v>
      </c>
      <c r="I20" s="144">
        <v>1.116</v>
      </c>
      <c r="J20" s="144">
        <v>1.61</v>
      </c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149</v>
      </c>
      <c r="E21" s="30">
        <v>159</v>
      </c>
      <c r="F21" s="31"/>
      <c r="G21" s="31"/>
      <c r="H21" s="144">
        <v>3.7</v>
      </c>
      <c r="I21" s="144">
        <v>2.727</v>
      </c>
      <c r="J21" s="144">
        <v>3.657</v>
      </c>
      <c r="K21" s="32"/>
    </row>
    <row r="22" spans="1:11" s="42" customFormat="1" ht="11.25" customHeight="1">
      <c r="A22" s="36" t="s">
        <v>17</v>
      </c>
      <c r="B22" s="37"/>
      <c r="C22" s="38">
        <v>279</v>
      </c>
      <c r="D22" s="38">
        <v>265</v>
      </c>
      <c r="E22" s="38">
        <v>284</v>
      </c>
      <c r="F22" s="39">
        <v>107.16981132075472</v>
      </c>
      <c r="G22" s="40"/>
      <c r="H22" s="145">
        <v>6.329000000000001</v>
      </c>
      <c r="I22" s="146">
        <v>5.1129999999999995</v>
      </c>
      <c r="J22" s="146">
        <v>6.697</v>
      </c>
      <c r="K22" s="41">
        <v>130.97985527087818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2011</v>
      </c>
      <c r="F24" s="39">
        <v>103.82034073309241</v>
      </c>
      <c r="G24" s="40"/>
      <c r="H24" s="145">
        <v>146.828</v>
      </c>
      <c r="I24" s="146">
        <v>147.61</v>
      </c>
      <c r="J24" s="146">
        <v>115.314</v>
      </c>
      <c r="K24" s="41">
        <v>78.12072352821623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165</v>
      </c>
      <c r="F26" s="39">
        <v>78.57142857142857</v>
      </c>
      <c r="G26" s="40"/>
      <c r="H26" s="145">
        <v>18.8</v>
      </c>
      <c r="I26" s="146">
        <v>15.861</v>
      </c>
      <c r="J26" s="146">
        <v>12.5</v>
      </c>
      <c r="K26" s="41">
        <v>78.80965891179622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19</v>
      </c>
      <c r="D28" s="30">
        <v>34</v>
      </c>
      <c r="E28" s="30">
        <v>43</v>
      </c>
      <c r="F28" s="31"/>
      <c r="G28" s="31"/>
      <c r="H28" s="144">
        <v>2.28</v>
      </c>
      <c r="I28" s="144">
        <v>3.23</v>
      </c>
      <c r="J28" s="144">
        <v>4.73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7</v>
      </c>
      <c r="E29" s="30">
        <v>12</v>
      </c>
      <c r="F29" s="31"/>
      <c r="G29" s="31"/>
      <c r="H29" s="144">
        <v>0.413</v>
      </c>
      <c r="I29" s="144">
        <v>0.386</v>
      </c>
      <c r="J29" s="144">
        <v>0.581</v>
      </c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670</v>
      </c>
      <c r="E30" s="30">
        <v>500</v>
      </c>
      <c r="F30" s="31"/>
      <c r="G30" s="31"/>
      <c r="H30" s="144"/>
      <c r="I30" s="144">
        <v>45.882</v>
      </c>
      <c r="J30" s="144">
        <v>41.65</v>
      </c>
      <c r="K30" s="32"/>
    </row>
    <row r="31" spans="1:11" s="42" customFormat="1" ht="11.25" customHeight="1">
      <c r="A31" s="43" t="s">
        <v>23</v>
      </c>
      <c r="B31" s="37"/>
      <c r="C31" s="38">
        <v>699</v>
      </c>
      <c r="D31" s="38">
        <v>711</v>
      </c>
      <c r="E31" s="38">
        <v>555</v>
      </c>
      <c r="F31" s="39">
        <v>78.05907172995781</v>
      </c>
      <c r="G31" s="40"/>
      <c r="H31" s="145">
        <v>2.6929999999999996</v>
      </c>
      <c r="I31" s="146">
        <v>49.498</v>
      </c>
      <c r="J31" s="146">
        <v>46.961</v>
      </c>
      <c r="K31" s="41">
        <v>94.87454038547011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230</v>
      </c>
      <c r="D33" s="30">
        <v>210</v>
      </c>
      <c r="E33" s="30">
        <v>200</v>
      </c>
      <c r="F33" s="31"/>
      <c r="G33" s="31"/>
      <c r="H33" s="144">
        <v>12.109</v>
      </c>
      <c r="I33" s="144">
        <v>11.85</v>
      </c>
      <c r="J33" s="144">
        <v>11.29</v>
      </c>
      <c r="K33" s="32"/>
    </row>
    <row r="34" spans="1:11" s="33" customFormat="1" ht="11.25" customHeight="1">
      <c r="A34" s="35" t="s">
        <v>25</v>
      </c>
      <c r="B34" s="29"/>
      <c r="C34" s="30">
        <v>167</v>
      </c>
      <c r="D34" s="30">
        <v>234</v>
      </c>
      <c r="E34" s="30">
        <v>230</v>
      </c>
      <c r="F34" s="31"/>
      <c r="G34" s="31"/>
      <c r="H34" s="144">
        <v>5.93</v>
      </c>
      <c r="I34" s="144">
        <v>9.081</v>
      </c>
      <c r="J34" s="144">
        <v>9</v>
      </c>
      <c r="K34" s="32"/>
    </row>
    <row r="35" spans="1:11" s="33" customFormat="1" ht="11.25" customHeight="1">
      <c r="A35" s="35" t="s">
        <v>26</v>
      </c>
      <c r="B35" s="29"/>
      <c r="C35" s="30">
        <v>134</v>
      </c>
      <c r="D35" s="30">
        <v>143</v>
      </c>
      <c r="E35" s="30">
        <v>140</v>
      </c>
      <c r="F35" s="31"/>
      <c r="G35" s="31"/>
      <c r="H35" s="144">
        <v>5.987</v>
      </c>
      <c r="I35" s="144">
        <v>5.262</v>
      </c>
      <c r="J35" s="144">
        <v>5.9</v>
      </c>
      <c r="K35" s="32"/>
    </row>
    <row r="36" spans="1:11" s="33" customFormat="1" ht="11.25" customHeight="1">
      <c r="A36" s="35" t="s">
        <v>27</v>
      </c>
      <c r="B36" s="29"/>
      <c r="C36" s="30">
        <v>341</v>
      </c>
      <c r="D36" s="30">
        <v>303</v>
      </c>
      <c r="E36" s="30">
        <v>303</v>
      </c>
      <c r="F36" s="31"/>
      <c r="G36" s="31"/>
      <c r="H36" s="144">
        <v>14.691</v>
      </c>
      <c r="I36" s="144">
        <v>10.242</v>
      </c>
      <c r="J36" s="144">
        <v>10.242</v>
      </c>
      <c r="K36" s="32"/>
    </row>
    <row r="37" spans="1:11" s="42" customFormat="1" ht="11.25" customHeight="1">
      <c r="A37" s="36" t="s">
        <v>28</v>
      </c>
      <c r="B37" s="37"/>
      <c r="C37" s="38">
        <v>872</v>
      </c>
      <c r="D37" s="38">
        <v>890</v>
      </c>
      <c r="E37" s="38">
        <v>873</v>
      </c>
      <c r="F37" s="39">
        <v>98.08988764044943</v>
      </c>
      <c r="G37" s="40"/>
      <c r="H37" s="145">
        <v>38.717000000000006</v>
      </c>
      <c r="I37" s="146">
        <v>36.435</v>
      </c>
      <c r="J37" s="146">
        <v>36.432</v>
      </c>
      <c r="K37" s="41">
        <v>99.99176615891314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231</v>
      </c>
      <c r="E39" s="38">
        <v>230</v>
      </c>
      <c r="F39" s="39">
        <v>99.56709956709956</v>
      </c>
      <c r="G39" s="40"/>
      <c r="H39" s="145">
        <v>6.747</v>
      </c>
      <c r="I39" s="146">
        <v>5.538</v>
      </c>
      <c r="J39" s="146">
        <v>5.5</v>
      </c>
      <c r="K39" s="41">
        <v>99.3138317081979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12</v>
      </c>
      <c r="E41" s="30">
        <v>11</v>
      </c>
      <c r="F41" s="31"/>
      <c r="G41" s="31"/>
      <c r="H41" s="144">
        <v>0.847</v>
      </c>
      <c r="I41" s="144">
        <v>0.737</v>
      </c>
      <c r="J41" s="144">
        <v>0.595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4">
        <v>0.05</v>
      </c>
      <c r="I42" s="144">
        <v>0.13</v>
      </c>
      <c r="J42" s="144">
        <v>0.13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26</v>
      </c>
      <c r="E43" s="30">
        <v>9</v>
      </c>
      <c r="F43" s="31"/>
      <c r="G43" s="31"/>
      <c r="H43" s="144">
        <v>1.25</v>
      </c>
      <c r="I43" s="144">
        <v>1.189</v>
      </c>
      <c r="J43" s="144">
        <v>0.585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4</v>
      </c>
      <c r="F44" s="31"/>
      <c r="G44" s="31"/>
      <c r="H44" s="144">
        <v>0.215</v>
      </c>
      <c r="I44" s="144">
        <v>0.176</v>
      </c>
      <c r="J44" s="144">
        <v>0.197</v>
      </c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24</v>
      </c>
      <c r="E45" s="30">
        <v>15</v>
      </c>
      <c r="F45" s="31"/>
      <c r="G45" s="31"/>
      <c r="H45" s="144">
        <v>0.75</v>
      </c>
      <c r="I45" s="144">
        <v>0.855</v>
      </c>
      <c r="J45" s="144">
        <v>0.45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18</v>
      </c>
      <c r="E46" s="30">
        <v>14</v>
      </c>
      <c r="F46" s="31"/>
      <c r="G46" s="31"/>
      <c r="H46" s="144">
        <v>1.04</v>
      </c>
      <c r="I46" s="144">
        <v>0.684</v>
      </c>
      <c r="J46" s="144">
        <v>0.518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7</v>
      </c>
      <c r="F48" s="31"/>
      <c r="G48" s="31"/>
      <c r="H48" s="144">
        <v>0.38</v>
      </c>
      <c r="I48" s="144">
        <v>0.228</v>
      </c>
      <c r="J48" s="144">
        <v>0.266</v>
      </c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7</v>
      </c>
      <c r="F49" s="31"/>
      <c r="G49" s="31"/>
      <c r="H49" s="144">
        <v>0.29</v>
      </c>
      <c r="I49" s="144">
        <v>0.33</v>
      </c>
      <c r="J49" s="144">
        <v>0.48</v>
      </c>
      <c r="K49" s="32"/>
    </row>
    <row r="50" spans="1:11" s="42" customFormat="1" ht="11.25" customHeight="1">
      <c r="A50" s="43" t="s">
        <v>39</v>
      </c>
      <c r="B50" s="37"/>
      <c r="C50" s="38">
        <v>111</v>
      </c>
      <c r="D50" s="38">
        <v>98</v>
      </c>
      <c r="E50" s="38">
        <v>69</v>
      </c>
      <c r="F50" s="39">
        <v>70.40816326530613</v>
      </c>
      <c r="G50" s="40"/>
      <c r="H50" s="145">
        <v>4.822</v>
      </c>
      <c r="I50" s="146">
        <v>4.329000000000001</v>
      </c>
      <c r="J50" s="146">
        <v>3.221</v>
      </c>
      <c r="K50" s="41">
        <v>74.4051744051744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43</v>
      </c>
      <c r="E52" s="38">
        <v>43</v>
      </c>
      <c r="F52" s="39">
        <v>100</v>
      </c>
      <c r="G52" s="40"/>
      <c r="H52" s="145">
        <v>4.491</v>
      </c>
      <c r="I52" s="146">
        <v>4.026</v>
      </c>
      <c r="J52" s="146">
        <v>4.026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235</v>
      </c>
      <c r="E54" s="30">
        <v>186</v>
      </c>
      <c r="F54" s="31"/>
      <c r="G54" s="31"/>
      <c r="H54" s="144">
        <v>16.96</v>
      </c>
      <c r="I54" s="144">
        <v>20.02</v>
      </c>
      <c r="J54" s="144">
        <v>14.308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154</v>
      </c>
      <c r="F55" s="31"/>
      <c r="G55" s="31"/>
      <c r="H55" s="144">
        <v>21.5</v>
      </c>
      <c r="I55" s="144">
        <v>10.42</v>
      </c>
      <c r="J55" s="144">
        <v>11.69</v>
      </c>
      <c r="K55" s="32"/>
    </row>
    <row r="56" spans="1:11" s="33" customFormat="1" ht="11.25" customHeight="1">
      <c r="A56" s="35" t="s">
        <v>43</v>
      </c>
      <c r="B56" s="29"/>
      <c r="C56" s="30">
        <v>59</v>
      </c>
      <c r="D56" s="30">
        <v>52</v>
      </c>
      <c r="E56" s="30">
        <v>43</v>
      </c>
      <c r="F56" s="31"/>
      <c r="G56" s="31"/>
      <c r="H56" s="144">
        <v>1.465</v>
      </c>
      <c r="I56" s="144">
        <v>0.975</v>
      </c>
      <c r="J56" s="144">
        <v>0.707</v>
      </c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18</v>
      </c>
      <c r="F57" s="31"/>
      <c r="G57" s="31"/>
      <c r="H57" s="144">
        <v>0.345</v>
      </c>
      <c r="I57" s="144">
        <v>0.305</v>
      </c>
      <c r="J57" s="144">
        <v>0.31</v>
      </c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614</v>
      </c>
      <c r="E58" s="30">
        <v>525</v>
      </c>
      <c r="F58" s="31"/>
      <c r="G58" s="31"/>
      <c r="H58" s="144">
        <v>42.646</v>
      </c>
      <c r="I58" s="144">
        <v>56.534</v>
      </c>
      <c r="J58" s="144">
        <v>41.85</v>
      </c>
      <c r="K58" s="32"/>
    </row>
    <row r="59" spans="1:11" s="42" customFormat="1" ht="11.25" customHeight="1">
      <c r="A59" s="36" t="s">
        <v>46</v>
      </c>
      <c r="B59" s="37"/>
      <c r="C59" s="38">
        <v>1134</v>
      </c>
      <c r="D59" s="38">
        <v>1060</v>
      </c>
      <c r="E59" s="38">
        <v>926</v>
      </c>
      <c r="F59" s="39">
        <v>87.35849056603773</v>
      </c>
      <c r="G59" s="40"/>
      <c r="H59" s="145">
        <v>82.916</v>
      </c>
      <c r="I59" s="146">
        <v>88.25399999999999</v>
      </c>
      <c r="J59" s="146">
        <v>68.865</v>
      </c>
      <c r="K59" s="41">
        <v>78.03045754300088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130</v>
      </c>
      <c r="D61" s="30">
        <v>120</v>
      </c>
      <c r="E61" s="30">
        <v>120</v>
      </c>
      <c r="F61" s="31"/>
      <c r="G61" s="31"/>
      <c r="H61" s="144">
        <v>5.2</v>
      </c>
      <c r="I61" s="144">
        <v>4.8</v>
      </c>
      <c r="J61" s="144">
        <v>6</v>
      </c>
      <c r="K61" s="32"/>
    </row>
    <row r="62" spans="1:11" s="33" customFormat="1" ht="11.25" customHeight="1">
      <c r="A62" s="35" t="s">
        <v>48</v>
      </c>
      <c r="B62" s="29"/>
      <c r="C62" s="30">
        <v>372</v>
      </c>
      <c r="D62" s="30">
        <v>353</v>
      </c>
      <c r="E62" s="30">
        <v>341</v>
      </c>
      <c r="F62" s="31"/>
      <c r="G62" s="31"/>
      <c r="H62" s="144">
        <v>12.849</v>
      </c>
      <c r="I62" s="144">
        <v>12.291</v>
      </c>
      <c r="J62" s="144">
        <v>11.921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44">
        <v>6.368</v>
      </c>
      <c r="I63" s="144">
        <v>7.082</v>
      </c>
      <c r="J63" s="144">
        <v>7.082</v>
      </c>
      <c r="K63" s="32"/>
    </row>
    <row r="64" spans="1:11" s="42" customFormat="1" ht="11.25" customHeight="1">
      <c r="A64" s="36" t="s">
        <v>50</v>
      </c>
      <c r="B64" s="37"/>
      <c r="C64" s="38">
        <v>657</v>
      </c>
      <c r="D64" s="38">
        <v>628</v>
      </c>
      <c r="E64" s="38">
        <v>616</v>
      </c>
      <c r="F64" s="39">
        <v>98.08917197452229</v>
      </c>
      <c r="G64" s="40"/>
      <c r="H64" s="145">
        <v>24.417</v>
      </c>
      <c r="I64" s="146">
        <v>24.173000000000002</v>
      </c>
      <c r="J64" s="146">
        <v>25.003</v>
      </c>
      <c r="K64" s="41">
        <v>103.43358292309601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552</v>
      </c>
      <c r="D66" s="38">
        <v>527</v>
      </c>
      <c r="E66" s="38">
        <v>517</v>
      </c>
      <c r="F66" s="39">
        <v>98.10246679316889</v>
      </c>
      <c r="G66" s="40"/>
      <c r="H66" s="145">
        <v>30.194</v>
      </c>
      <c r="I66" s="146">
        <v>42.849</v>
      </c>
      <c r="J66" s="146">
        <v>30.503</v>
      </c>
      <c r="K66" s="41">
        <v>71.18719223319098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19875</v>
      </c>
      <c r="E68" s="30">
        <v>20600</v>
      </c>
      <c r="F68" s="31"/>
      <c r="G68" s="31"/>
      <c r="H68" s="144">
        <v>1844.284</v>
      </c>
      <c r="I68" s="144">
        <v>1722.877</v>
      </c>
      <c r="J68" s="144">
        <v>1810</v>
      </c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2408</v>
      </c>
      <c r="E69" s="30">
        <v>2750</v>
      </c>
      <c r="F69" s="31"/>
      <c r="G69" s="31"/>
      <c r="H69" s="144">
        <v>231.42</v>
      </c>
      <c r="I69" s="144">
        <v>205.389</v>
      </c>
      <c r="J69" s="144">
        <v>240</v>
      </c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22283</v>
      </c>
      <c r="E70" s="38">
        <v>23350</v>
      </c>
      <c r="F70" s="39">
        <v>104.78840371583719</v>
      </c>
      <c r="G70" s="40"/>
      <c r="H70" s="145">
        <v>2075.704</v>
      </c>
      <c r="I70" s="146">
        <v>1928.266</v>
      </c>
      <c r="J70" s="146">
        <v>2050</v>
      </c>
      <c r="K70" s="41">
        <v>106.31313314656795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1020</v>
      </c>
      <c r="D72" s="30">
        <v>1038</v>
      </c>
      <c r="E72" s="30">
        <v>900</v>
      </c>
      <c r="F72" s="31"/>
      <c r="G72" s="31"/>
      <c r="H72" s="144">
        <v>104.62</v>
      </c>
      <c r="I72" s="144">
        <v>129.513</v>
      </c>
      <c r="J72" s="144">
        <v>115.491</v>
      </c>
      <c r="K72" s="32"/>
    </row>
    <row r="73" spans="1:11" s="33" customFormat="1" ht="11.25" customHeight="1">
      <c r="A73" s="35" t="s">
        <v>56</v>
      </c>
      <c r="B73" s="29"/>
      <c r="C73" s="30">
        <v>1145</v>
      </c>
      <c r="D73" s="30">
        <v>1034</v>
      </c>
      <c r="E73" s="30">
        <v>1034</v>
      </c>
      <c r="F73" s="31"/>
      <c r="G73" s="31"/>
      <c r="H73" s="144">
        <v>35.394</v>
      </c>
      <c r="I73" s="144">
        <v>33.703</v>
      </c>
      <c r="J73" s="144">
        <v>33.703</v>
      </c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56</v>
      </c>
      <c r="E74" s="30">
        <v>96</v>
      </c>
      <c r="F74" s="31"/>
      <c r="G74" s="31"/>
      <c r="H74" s="144">
        <v>9.205</v>
      </c>
      <c r="I74" s="144">
        <v>1.96</v>
      </c>
      <c r="J74" s="144">
        <v>6.316</v>
      </c>
      <c r="K74" s="32"/>
    </row>
    <row r="75" spans="1:11" s="33" customFormat="1" ht="11.25" customHeight="1">
      <c r="A75" s="35" t="s">
        <v>58</v>
      </c>
      <c r="B75" s="29"/>
      <c r="C75" s="30">
        <v>2327</v>
      </c>
      <c r="D75" s="30">
        <v>2172</v>
      </c>
      <c r="E75" s="30">
        <v>2102</v>
      </c>
      <c r="F75" s="31"/>
      <c r="G75" s="31"/>
      <c r="H75" s="144">
        <v>195.692</v>
      </c>
      <c r="I75" s="144">
        <v>201.463</v>
      </c>
      <c r="J75" s="144">
        <v>166.445</v>
      </c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145</v>
      </c>
      <c r="E76" s="30">
        <v>145</v>
      </c>
      <c r="F76" s="31"/>
      <c r="G76" s="31"/>
      <c r="H76" s="144">
        <v>7.74</v>
      </c>
      <c r="I76" s="144">
        <v>3.712</v>
      </c>
      <c r="J76" s="144">
        <v>3.7</v>
      </c>
      <c r="K76" s="32"/>
    </row>
    <row r="77" spans="1:11" s="33" customFormat="1" ht="11.25" customHeight="1">
      <c r="A77" s="35" t="s">
        <v>60</v>
      </c>
      <c r="B77" s="29"/>
      <c r="C77" s="30">
        <v>116</v>
      </c>
      <c r="D77" s="30">
        <v>136</v>
      </c>
      <c r="E77" s="30">
        <v>135</v>
      </c>
      <c r="F77" s="31"/>
      <c r="G77" s="31"/>
      <c r="H77" s="144">
        <v>3.481</v>
      </c>
      <c r="I77" s="144">
        <v>4.492</v>
      </c>
      <c r="J77" s="144">
        <v>5.26</v>
      </c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320</v>
      </c>
      <c r="E78" s="30">
        <v>330</v>
      </c>
      <c r="F78" s="31"/>
      <c r="G78" s="31"/>
      <c r="H78" s="144">
        <v>22.037</v>
      </c>
      <c r="I78" s="144">
        <v>20.766</v>
      </c>
      <c r="J78" s="144">
        <v>24.75</v>
      </c>
      <c r="K78" s="32"/>
    </row>
    <row r="79" spans="1:11" s="33" customFormat="1" ht="11.25" customHeight="1">
      <c r="A79" s="35" t="s">
        <v>62</v>
      </c>
      <c r="B79" s="29"/>
      <c r="C79" s="30">
        <v>7493</v>
      </c>
      <c r="D79" s="30">
        <v>4901</v>
      </c>
      <c r="E79" s="30">
        <v>4935</v>
      </c>
      <c r="F79" s="31"/>
      <c r="G79" s="31"/>
      <c r="H79" s="144">
        <v>727.121</v>
      </c>
      <c r="I79" s="144">
        <v>472.947</v>
      </c>
      <c r="J79" s="144">
        <v>717.77</v>
      </c>
      <c r="K79" s="32"/>
    </row>
    <row r="80" spans="1:11" s="42" customFormat="1" ht="11.25" customHeight="1">
      <c r="A80" s="43" t="s">
        <v>63</v>
      </c>
      <c r="B80" s="37"/>
      <c r="C80" s="38">
        <v>12842</v>
      </c>
      <c r="D80" s="38">
        <v>9802</v>
      </c>
      <c r="E80" s="38">
        <v>9677</v>
      </c>
      <c r="F80" s="39">
        <v>98.72475005100999</v>
      </c>
      <c r="G80" s="40"/>
      <c r="H80" s="145">
        <v>1105.29</v>
      </c>
      <c r="I80" s="146">
        <v>868.556</v>
      </c>
      <c r="J80" s="146">
        <v>1073.435</v>
      </c>
      <c r="K80" s="41">
        <v>123.58846176872878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170</v>
      </c>
      <c r="F82" s="31"/>
      <c r="G82" s="31"/>
      <c r="H82" s="144">
        <v>11.613</v>
      </c>
      <c r="I82" s="144">
        <v>12.218</v>
      </c>
      <c r="J82" s="144">
        <v>12.218</v>
      </c>
      <c r="K82" s="32"/>
    </row>
    <row r="83" spans="1:11" s="33" customFormat="1" ht="11.25" customHeight="1">
      <c r="A83" s="35" t="s">
        <v>65</v>
      </c>
      <c r="B83" s="29"/>
      <c r="C83" s="30">
        <v>155</v>
      </c>
      <c r="D83" s="30">
        <v>160</v>
      </c>
      <c r="E83" s="30">
        <v>160</v>
      </c>
      <c r="F83" s="31"/>
      <c r="G83" s="31"/>
      <c r="H83" s="144">
        <v>10.928</v>
      </c>
      <c r="I83" s="144">
        <v>10.701</v>
      </c>
      <c r="J83" s="144">
        <v>10.701</v>
      </c>
      <c r="K83" s="32"/>
    </row>
    <row r="84" spans="1:11" s="42" customFormat="1" ht="11.25" customHeight="1">
      <c r="A84" s="36" t="s">
        <v>66</v>
      </c>
      <c r="B84" s="37"/>
      <c r="C84" s="38">
        <v>325</v>
      </c>
      <c r="D84" s="38">
        <v>330</v>
      </c>
      <c r="E84" s="38">
        <v>330</v>
      </c>
      <c r="F84" s="39">
        <v>100</v>
      </c>
      <c r="G84" s="40"/>
      <c r="H84" s="145">
        <v>22.541</v>
      </c>
      <c r="I84" s="146">
        <v>22.919</v>
      </c>
      <c r="J84" s="146">
        <v>22.919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45266</v>
      </c>
      <c r="D87" s="53">
        <v>40134</v>
      </c>
      <c r="E87" s="53">
        <v>40864</v>
      </c>
      <c r="F87" s="54">
        <f>IF(D87&gt;0,100*E87/D87,0)</f>
        <v>101.81890666268002</v>
      </c>
      <c r="G87" s="40"/>
      <c r="H87" s="149">
        <v>3664.9660000000003</v>
      </c>
      <c r="I87" s="150">
        <v>3336.107</v>
      </c>
      <c r="J87" s="150">
        <v>3559.74</v>
      </c>
      <c r="K87" s="54">
        <f>IF(I87&gt;0,100*J87/I87,0)</f>
        <v>106.70341209079925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9</v>
      </c>
      <c r="E9" s="30">
        <v>6</v>
      </c>
      <c r="F9" s="31"/>
      <c r="G9" s="31"/>
      <c r="H9" s="144">
        <v>0.629</v>
      </c>
      <c r="I9" s="144">
        <v>0.584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2</v>
      </c>
      <c r="E10" s="30">
        <v>5</v>
      </c>
      <c r="F10" s="31"/>
      <c r="G10" s="31"/>
      <c r="H10" s="144">
        <v>0.171</v>
      </c>
      <c r="I10" s="144">
        <v>0.191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4</v>
      </c>
      <c r="F11" s="31"/>
      <c r="G11" s="31"/>
      <c r="H11" s="144">
        <v>0.277</v>
      </c>
      <c r="I11" s="144">
        <v>0.253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6</v>
      </c>
      <c r="E12" s="30">
        <v>17</v>
      </c>
      <c r="F12" s="31"/>
      <c r="G12" s="31"/>
      <c r="H12" s="144">
        <v>0.737</v>
      </c>
      <c r="I12" s="144">
        <v>0.737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20</v>
      </c>
      <c r="E13" s="38">
        <v>32</v>
      </c>
      <c r="F13" s="39">
        <v>160</v>
      </c>
      <c r="G13" s="40"/>
      <c r="H13" s="145">
        <v>1.814</v>
      </c>
      <c r="I13" s="146">
        <v>1.7650000000000001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>
        <v>6</v>
      </c>
      <c r="E17" s="38">
        <v>6</v>
      </c>
      <c r="F17" s="39">
        <v>100</v>
      </c>
      <c r="G17" s="40"/>
      <c r="H17" s="145"/>
      <c r="I17" s="146">
        <v>0.35</v>
      </c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>
        <v>4</v>
      </c>
      <c r="E20" s="30"/>
      <c r="F20" s="31"/>
      <c r="G20" s="31"/>
      <c r="H20" s="144">
        <v>0.22</v>
      </c>
      <c r="I20" s="144">
        <v>0.212</v>
      </c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>
        <v>5</v>
      </c>
      <c r="E21" s="30"/>
      <c r="F21" s="31"/>
      <c r="G21" s="31"/>
      <c r="H21" s="144"/>
      <c r="I21" s="144">
        <v>0.203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>
        <v>9</v>
      </c>
      <c r="E22" s="38"/>
      <c r="F22" s="39"/>
      <c r="G22" s="40"/>
      <c r="H22" s="145">
        <v>0.22</v>
      </c>
      <c r="I22" s="146">
        <v>0.41500000000000004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</v>
      </c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4">
        <v>0.069</v>
      </c>
      <c r="I29" s="144">
        <v>0.145</v>
      </c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53.6</v>
      </c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4</v>
      </c>
      <c r="F31" s="39">
        <v>200</v>
      </c>
      <c r="G31" s="40"/>
      <c r="H31" s="145">
        <v>53.669000000000004</v>
      </c>
      <c r="I31" s="146">
        <v>0.145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37</v>
      </c>
      <c r="E33" s="30">
        <v>40</v>
      </c>
      <c r="F33" s="31"/>
      <c r="G33" s="31"/>
      <c r="H33" s="144">
        <v>1.995</v>
      </c>
      <c r="I33" s="144">
        <v>1.845</v>
      </c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34</v>
      </c>
      <c r="E35" s="30">
        <v>40</v>
      </c>
      <c r="F35" s="31"/>
      <c r="G35" s="31"/>
      <c r="H35" s="144">
        <v>1.497</v>
      </c>
      <c r="I35" s="144">
        <v>1.316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39</v>
      </c>
      <c r="D36" s="30">
        <v>34</v>
      </c>
      <c r="E36" s="30">
        <v>34</v>
      </c>
      <c r="F36" s="31"/>
      <c r="G36" s="31"/>
      <c r="H36" s="144">
        <v>1.669</v>
      </c>
      <c r="I36" s="144">
        <v>1.164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111</v>
      </c>
      <c r="D37" s="38">
        <v>105</v>
      </c>
      <c r="E37" s="38">
        <v>114</v>
      </c>
      <c r="F37" s="39">
        <v>108.57142857142857</v>
      </c>
      <c r="G37" s="40"/>
      <c r="H37" s="145">
        <v>5.161</v>
      </c>
      <c r="I37" s="146">
        <v>4.325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51</v>
      </c>
      <c r="E39" s="38">
        <v>50</v>
      </c>
      <c r="F39" s="39">
        <v>98.03921568627452</v>
      </c>
      <c r="G39" s="40"/>
      <c r="H39" s="145">
        <v>1.499</v>
      </c>
      <c r="I39" s="146">
        <v>1.23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4">
        <v>0.04</v>
      </c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4">
        <v>0.114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/>
      <c r="E50" s="38"/>
      <c r="F50" s="39"/>
      <c r="G50" s="40"/>
      <c r="H50" s="145">
        <v>0.154</v>
      </c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5">
        <v>0.468</v>
      </c>
      <c r="I52" s="146">
        <v>0.468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1</v>
      </c>
      <c r="E56" s="30"/>
      <c r="F56" s="31"/>
      <c r="G56" s="31"/>
      <c r="H56" s="144">
        <v>0.019</v>
      </c>
      <c r="I56" s="144">
        <v>0.005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1</v>
      </c>
      <c r="E59" s="38"/>
      <c r="F59" s="39"/>
      <c r="G59" s="40"/>
      <c r="H59" s="145">
        <v>0.019</v>
      </c>
      <c r="I59" s="146">
        <v>0.005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269</v>
      </c>
      <c r="D61" s="30">
        <v>279</v>
      </c>
      <c r="E61" s="30">
        <v>270</v>
      </c>
      <c r="F61" s="31"/>
      <c r="G61" s="31"/>
      <c r="H61" s="144">
        <v>32.28</v>
      </c>
      <c r="I61" s="144">
        <v>33.48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83</v>
      </c>
      <c r="E62" s="30">
        <v>78</v>
      </c>
      <c r="F62" s="31"/>
      <c r="G62" s="31"/>
      <c r="H62" s="144">
        <v>2.243</v>
      </c>
      <c r="I62" s="144">
        <v>2.359</v>
      </c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362</v>
      </c>
      <c r="E64" s="38">
        <v>348</v>
      </c>
      <c r="F64" s="39">
        <v>96.13259668508287</v>
      </c>
      <c r="G64" s="40"/>
      <c r="H64" s="145">
        <v>34.523</v>
      </c>
      <c r="I64" s="146">
        <v>35.839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1011</v>
      </c>
      <c r="E66" s="38">
        <v>1032</v>
      </c>
      <c r="F66" s="39">
        <v>102.07715133531157</v>
      </c>
      <c r="G66" s="40"/>
      <c r="H66" s="145">
        <v>89.453</v>
      </c>
      <c r="I66" s="146">
        <v>107.016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>
        <v>8</v>
      </c>
      <c r="E68" s="30"/>
      <c r="F68" s="31"/>
      <c r="G68" s="31"/>
      <c r="H68" s="144"/>
      <c r="I68" s="144">
        <v>1.2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>
        <v>3</v>
      </c>
      <c r="E69" s="30"/>
      <c r="F69" s="31"/>
      <c r="G69" s="31"/>
      <c r="H69" s="144"/>
      <c r="I69" s="144">
        <v>0.45</v>
      </c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>
        <v>11</v>
      </c>
      <c r="E70" s="38"/>
      <c r="F70" s="39"/>
      <c r="G70" s="40"/>
      <c r="H70" s="145"/>
      <c r="I70" s="146">
        <v>1.65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2284</v>
      </c>
      <c r="E72" s="30">
        <v>1925</v>
      </c>
      <c r="F72" s="31"/>
      <c r="G72" s="31"/>
      <c r="H72" s="144">
        <v>260.489</v>
      </c>
      <c r="I72" s="144">
        <v>229.138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178</v>
      </c>
      <c r="D73" s="30">
        <v>154</v>
      </c>
      <c r="E73" s="30">
        <v>154</v>
      </c>
      <c r="F73" s="31"/>
      <c r="G73" s="31"/>
      <c r="H73" s="144">
        <v>5.506</v>
      </c>
      <c r="I73" s="144">
        <v>5.241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214</v>
      </c>
      <c r="D75" s="30">
        <v>258</v>
      </c>
      <c r="E75" s="30">
        <v>258</v>
      </c>
      <c r="F75" s="31"/>
      <c r="G75" s="31"/>
      <c r="H75" s="144">
        <v>20.467</v>
      </c>
      <c r="I75" s="144">
        <v>21.071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4">
        <v>0.774</v>
      </c>
      <c r="I76" s="144">
        <v>0.352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19</v>
      </c>
      <c r="E77" s="30">
        <v>15</v>
      </c>
      <c r="F77" s="31"/>
      <c r="G77" s="31"/>
      <c r="H77" s="144">
        <v>0.883</v>
      </c>
      <c r="I77" s="144">
        <v>0.624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176</v>
      </c>
      <c r="E78" s="30">
        <v>180</v>
      </c>
      <c r="F78" s="31"/>
      <c r="G78" s="31"/>
      <c r="H78" s="144">
        <v>12.178</v>
      </c>
      <c r="I78" s="144">
        <v>11.476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29</v>
      </c>
      <c r="D79" s="30">
        <v>43</v>
      </c>
      <c r="E79" s="30">
        <v>10</v>
      </c>
      <c r="F79" s="31"/>
      <c r="G79" s="31"/>
      <c r="H79" s="144">
        <v>1.16</v>
      </c>
      <c r="I79" s="144">
        <v>4.195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2930</v>
      </c>
      <c r="D80" s="38">
        <v>2949</v>
      </c>
      <c r="E80" s="38">
        <v>2557</v>
      </c>
      <c r="F80" s="39">
        <v>86.70735842658529</v>
      </c>
      <c r="G80" s="40"/>
      <c r="H80" s="145">
        <v>301.457</v>
      </c>
      <c r="I80" s="146">
        <v>272.09700000000004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137</v>
      </c>
      <c r="D82" s="30">
        <v>130</v>
      </c>
      <c r="E82" s="30">
        <v>130</v>
      </c>
      <c r="F82" s="31"/>
      <c r="G82" s="31"/>
      <c r="H82" s="144">
        <v>12.943</v>
      </c>
      <c r="I82" s="144">
        <v>13.705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22</v>
      </c>
      <c r="E83" s="30">
        <v>20</v>
      </c>
      <c r="F83" s="31"/>
      <c r="G83" s="31"/>
      <c r="H83" s="144">
        <v>1.615</v>
      </c>
      <c r="I83" s="144">
        <v>1.633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157</v>
      </c>
      <c r="D84" s="38">
        <v>152</v>
      </c>
      <c r="E84" s="38">
        <v>150</v>
      </c>
      <c r="F84" s="39">
        <v>98.6842105263158</v>
      </c>
      <c r="G84" s="40"/>
      <c r="H84" s="145">
        <v>14.558</v>
      </c>
      <c r="I84" s="146">
        <v>15.338000000000001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4638</v>
      </c>
      <c r="D87" s="53">
        <v>4684</v>
      </c>
      <c r="E87" s="53">
        <v>4298</v>
      </c>
      <c r="F87" s="54">
        <f>IF(D87&gt;0,100*E87/D87,0)</f>
        <v>91.75918018787361</v>
      </c>
      <c r="G87" s="40"/>
      <c r="H87" s="149">
        <v>502.995</v>
      </c>
      <c r="I87" s="150">
        <v>440.6430000000001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45"/>
      <c r="I17" s="146">
        <v>0.017</v>
      </c>
      <c r="J17" s="146">
        <v>0.018</v>
      </c>
      <c r="K17" s="41">
        <v>105.88235294117645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1937</v>
      </c>
      <c r="F24" s="39">
        <v>103.58288770053476</v>
      </c>
      <c r="G24" s="40"/>
      <c r="H24" s="145">
        <v>141.692</v>
      </c>
      <c r="I24" s="146">
        <v>141.933</v>
      </c>
      <c r="J24" s="146">
        <v>109.042</v>
      </c>
      <c r="K24" s="41">
        <v>76.826389916369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40</v>
      </c>
      <c r="F26" s="39">
        <v>43.47826086956522</v>
      </c>
      <c r="G26" s="40"/>
      <c r="H26" s="145">
        <v>10</v>
      </c>
      <c r="I26" s="146">
        <v>7.5</v>
      </c>
      <c r="J26" s="146">
        <v>3.3</v>
      </c>
      <c r="K26" s="41">
        <v>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12</v>
      </c>
      <c r="F28" s="31"/>
      <c r="G28" s="31"/>
      <c r="H28" s="144"/>
      <c r="I28" s="144"/>
      <c r="J28" s="144">
        <v>0.9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4">
        <v>0.1</v>
      </c>
      <c r="I29" s="144">
        <v>0.09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445</v>
      </c>
      <c r="F30" s="31"/>
      <c r="G30" s="31"/>
      <c r="H30" s="144">
        <v>47.597</v>
      </c>
      <c r="I30" s="144">
        <v>39.798</v>
      </c>
      <c r="J30" s="144">
        <v>35.6</v>
      </c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457</v>
      </c>
      <c r="F31" s="39">
        <v>76.67785234899328</v>
      </c>
      <c r="G31" s="40"/>
      <c r="H31" s="145">
        <v>47.697</v>
      </c>
      <c r="I31" s="146">
        <v>39.888000000000005</v>
      </c>
      <c r="J31" s="146">
        <v>36.5</v>
      </c>
      <c r="K31" s="41">
        <v>91.50621740874448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4">
        <v>1.4</v>
      </c>
      <c r="I35" s="144">
        <v>2.5</v>
      </c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45">
        <v>1.4</v>
      </c>
      <c r="I37" s="146">
        <v>2.5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86</v>
      </c>
      <c r="F54" s="31"/>
      <c r="G54" s="31"/>
      <c r="H54" s="144">
        <v>8.56</v>
      </c>
      <c r="I54" s="144">
        <v>8.8</v>
      </c>
      <c r="J54" s="144">
        <v>6.708</v>
      </c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4">
        <v>17</v>
      </c>
      <c r="I55" s="144">
        <v>6.46</v>
      </c>
      <c r="J55" s="144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>
        <v>0.013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465</v>
      </c>
      <c r="F58" s="31"/>
      <c r="G58" s="31"/>
      <c r="H58" s="144">
        <v>37.91</v>
      </c>
      <c r="I58" s="144">
        <v>51.03</v>
      </c>
      <c r="J58" s="144">
        <v>36.9</v>
      </c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649</v>
      </c>
      <c r="F59" s="39">
        <v>99.69278033794163</v>
      </c>
      <c r="G59" s="40"/>
      <c r="H59" s="145">
        <v>63.47</v>
      </c>
      <c r="I59" s="146">
        <v>66.303</v>
      </c>
      <c r="J59" s="146">
        <v>51.938</v>
      </c>
      <c r="K59" s="41">
        <v>78.33431368113057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35</v>
      </c>
      <c r="F66" s="39">
        <v>100</v>
      </c>
      <c r="G66" s="40"/>
      <c r="H66" s="145">
        <v>1.49</v>
      </c>
      <c r="I66" s="146">
        <v>1.575</v>
      </c>
      <c r="J66" s="146">
        <v>2.7</v>
      </c>
      <c r="K66" s="41">
        <v>171.42857142857144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4">
        <v>1845</v>
      </c>
      <c r="I68" s="144">
        <v>1710</v>
      </c>
      <c r="J68" s="144">
        <v>1800</v>
      </c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2750</v>
      </c>
      <c r="F69" s="31"/>
      <c r="G69" s="31"/>
      <c r="H69" s="144">
        <v>230</v>
      </c>
      <c r="I69" s="144">
        <v>208</v>
      </c>
      <c r="J69" s="144">
        <v>235</v>
      </c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23250</v>
      </c>
      <c r="F70" s="39">
        <v>104.14333706606944</v>
      </c>
      <c r="G70" s="40"/>
      <c r="H70" s="145">
        <v>2075</v>
      </c>
      <c r="I70" s="146">
        <v>1918</v>
      </c>
      <c r="J70" s="146">
        <v>2035</v>
      </c>
      <c r="K70" s="41">
        <v>106.10010427528675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4">
        <v>0.5</v>
      </c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4">
        <v>20.995</v>
      </c>
      <c r="I73" s="144">
        <v>20.995</v>
      </c>
      <c r="J73" s="144">
        <v>20.995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70</v>
      </c>
      <c r="F74" s="31"/>
      <c r="G74" s="31"/>
      <c r="H74" s="144"/>
      <c r="I74" s="144"/>
      <c r="J74" s="144">
        <v>6.24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4">
        <v>2.17</v>
      </c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22</v>
      </c>
      <c r="F77" s="31"/>
      <c r="G77" s="31"/>
      <c r="H77" s="144">
        <v>2.38</v>
      </c>
      <c r="I77" s="144">
        <v>2.38</v>
      </c>
      <c r="J77" s="144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6230</v>
      </c>
      <c r="F79" s="31"/>
      <c r="G79" s="31"/>
      <c r="H79" s="144">
        <v>751.078</v>
      </c>
      <c r="I79" s="144">
        <v>497.598</v>
      </c>
      <c r="J79" s="144">
        <v>716.45</v>
      </c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7341</v>
      </c>
      <c r="F80" s="39">
        <v>85.77938770740828</v>
      </c>
      <c r="G80" s="40"/>
      <c r="H80" s="145">
        <v>777.1229999999999</v>
      </c>
      <c r="I80" s="146">
        <v>520.973</v>
      </c>
      <c r="J80" s="146">
        <v>745.5550000000001</v>
      </c>
      <c r="K80" s="41">
        <v>143.10818410934925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33710</v>
      </c>
      <c r="F87" s="54">
        <f>IF(D87&gt;0,100*E87/D87,0)</f>
        <v>98.6018486018486</v>
      </c>
      <c r="G87" s="40"/>
      <c r="H87" s="149">
        <v>3117.872</v>
      </c>
      <c r="I87" s="150">
        <v>2698.689</v>
      </c>
      <c r="J87" s="150">
        <v>2984.053</v>
      </c>
      <c r="K87" s="54">
        <f>IF(I87&gt;0,100*J87/I87,0)</f>
        <v>110.57417138469827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5">
        <v>0.01</v>
      </c>
      <c r="I17" s="146">
        <v>0.01</v>
      </c>
      <c r="J17" s="146">
        <v>0.021</v>
      </c>
      <c r="K17" s="41">
        <v>210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946</v>
      </c>
      <c r="F24" s="39">
        <v>101.28479657387581</v>
      </c>
      <c r="G24" s="40"/>
      <c r="H24" s="145">
        <v>32.543</v>
      </c>
      <c r="I24" s="146">
        <v>27.46</v>
      </c>
      <c r="J24" s="146">
        <v>28.162</v>
      </c>
      <c r="K24" s="41">
        <v>102.55644573925709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105</v>
      </c>
      <c r="F26" s="39">
        <v>100</v>
      </c>
      <c r="G26" s="40"/>
      <c r="H26" s="145">
        <v>2.6</v>
      </c>
      <c r="I26" s="146">
        <v>2.7</v>
      </c>
      <c r="J26" s="146">
        <v>2.8</v>
      </c>
      <c r="K26" s="41">
        <v>103.7037037037037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4">
        <v>0.68</v>
      </c>
      <c r="I28" s="144">
        <v>0.4</v>
      </c>
      <c r="J28" s="144">
        <v>0.68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4">
        <v>2.636</v>
      </c>
      <c r="I30" s="144">
        <v>1.984</v>
      </c>
      <c r="J30" s="144">
        <v>1.44</v>
      </c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45">
        <v>3.3160000000000003</v>
      </c>
      <c r="I31" s="146">
        <v>2.384</v>
      </c>
      <c r="J31" s="146">
        <v>2.12</v>
      </c>
      <c r="K31" s="41">
        <v>88.9261744966443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400</v>
      </c>
      <c r="F54" s="31"/>
      <c r="G54" s="31"/>
      <c r="H54" s="144">
        <v>6.075</v>
      </c>
      <c r="I54" s="144">
        <v>8.775</v>
      </c>
      <c r="J54" s="144">
        <v>16</v>
      </c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280</v>
      </c>
      <c r="F55" s="31"/>
      <c r="G55" s="31"/>
      <c r="H55" s="144">
        <v>16</v>
      </c>
      <c r="I55" s="144">
        <v>12</v>
      </c>
      <c r="J55" s="144">
        <v>11.2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4">
        <v>0.154</v>
      </c>
      <c r="I58" s="144">
        <v>0.3</v>
      </c>
      <c r="J58" s="144">
        <v>0.27</v>
      </c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688</v>
      </c>
      <c r="F59" s="39">
        <v>136.779324055666</v>
      </c>
      <c r="G59" s="40"/>
      <c r="H59" s="145">
        <v>22.229</v>
      </c>
      <c r="I59" s="146">
        <v>21.075</v>
      </c>
      <c r="J59" s="146">
        <v>27.47</v>
      </c>
      <c r="K59" s="41">
        <v>130.34400948991697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45</v>
      </c>
      <c r="F66" s="39">
        <v>10.817307692307692</v>
      </c>
      <c r="G66" s="40"/>
      <c r="H66" s="145">
        <v>34.16</v>
      </c>
      <c r="I66" s="146">
        <v>35.2</v>
      </c>
      <c r="J66" s="146">
        <v>4.785</v>
      </c>
      <c r="K66" s="41">
        <v>13.593749999999998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465</v>
      </c>
      <c r="F68" s="31"/>
      <c r="G68" s="31"/>
      <c r="H68" s="144">
        <v>18.5</v>
      </c>
      <c r="I68" s="144">
        <v>20</v>
      </c>
      <c r="J68" s="144">
        <v>21</v>
      </c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4">
        <v>8.5</v>
      </c>
      <c r="I69" s="144">
        <v>7</v>
      </c>
      <c r="J69" s="144">
        <v>5</v>
      </c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595</v>
      </c>
      <c r="F70" s="39">
        <v>88.80597014925372</v>
      </c>
      <c r="G70" s="40"/>
      <c r="H70" s="145">
        <v>27</v>
      </c>
      <c r="I70" s="146">
        <v>27</v>
      </c>
      <c r="J70" s="146">
        <v>26</v>
      </c>
      <c r="K70" s="41">
        <v>96.29629629629629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4">
        <v>0.195</v>
      </c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4">
        <v>0.735</v>
      </c>
      <c r="I77" s="144">
        <v>0.945</v>
      </c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4">
        <v>0.29</v>
      </c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5">
        <v>1.22</v>
      </c>
      <c r="I80" s="146">
        <v>0.945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2487</v>
      </c>
      <c r="F87" s="54">
        <f>IF(D87&gt;0,100*E87/D87,0)</f>
        <v>89.13978494623656</v>
      </c>
      <c r="G87" s="40"/>
      <c r="H87" s="149">
        <v>123.078</v>
      </c>
      <c r="I87" s="150">
        <v>116.774</v>
      </c>
      <c r="J87" s="150">
        <v>91.358</v>
      </c>
      <c r="K87" s="54">
        <f>IF(I87&gt;0,100*J87/I87,0)</f>
        <v>78.23488105228904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69</v>
      </c>
      <c r="D9" s="30">
        <v>54</v>
      </c>
      <c r="E9" s="30">
        <v>27</v>
      </c>
      <c r="F9" s="31"/>
      <c r="G9" s="31"/>
      <c r="H9" s="144">
        <v>1.779</v>
      </c>
      <c r="I9" s="144">
        <v>1.395</v>
      </c>
      <c r="J9" s="144">
        <v>0.7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5</v>
      </c>
      <c r="E10" s="30">
        <v>53</v>
      </c>
      <c r="F10" s="31"/>
      <c r="G10" s="31"/>
      <c r="H10" s="144">
        <v>0.181</v>
      </c>
      <c r="I10" s="144">
        <v>0.134</v>
      </c>
      <c r="J10" s="144">
        <v>1.298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11</v>
      </c>
      <c r="E11" s="30">
        <v>11</v>
      </c>
      <c r="F11" s="31"/>
      <c r="G11" s="31"/>
      <c r="H11" s="144">
        <v>0.263</v>
      </c>
      <c r="I11" s="144">
        <v>0.244</v>
      </c>
      <c r="J11" s="144">
        <v>0.261</v>
      </c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14</v>
      </c>
      <c r="E12" s="30">
        <v>16</v>
      </c>
      <c r="F12" s="31"/>
      <c r="G12" s="31"/>
      <c r="H12" s="144">
        <v>0.413</v>
      </c>
      <c r="I12" s="144">
        <v>0.337</v>
      </c>
      <c r="J12" s="144">
        <v>0.475</v>
      </c>
      <c r="K12" s="32"/>
    </row>
    <row r="13" spans="1:11" s="42" customFormat="1" ht="11.25" customHeight="1">
      <c r="A13" s="36" t="s">
        <v>11</v>
      </c>
      <c r="B13" s="37"/>
      <c r="C13" s="38">
        <v>105</v>
      </c>
      <c r="D13" s="38">
        <v>84</v>
      </c>
      <c r="E13" s="38">
        <v>107</v>
      </c>
      <c r="F13" s="39">
        <v>127.38095238095238</v>
      </c>
      <c r="G13" s="40"/>
      <c r="H13" s="145">
        <v>2.6359999999999997</v>
      </c>
      <c r="I13" s="146">
        <v>2.11</v>
      </c>
      <c r="J13" s="146">
        <v>2.734</v>
      </c>
      <c r="K13" s="41">
        <v>129.5734597156398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11</v>
      </c>
      <c r="E15" s="38">
        <v>11</v>
      </c>
      <c r="F15" s="39">
        <v>100</v>
      </c>
      <c r="G15" s="40"/>
      <c r="H15" s="145">
        <v>0.024</v>
      </c>
      <c r="I15" s="146">
        <v>0.052</v>
      </c>
      <c r="J15" s="146">
        <v>0.055</v>
      </c>
      <c r="K15" s="41">
        <v>105.76923076923077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</v>
      </c>
      <c r="F17" s="39">
        <v>100</v>
      </c>
      <c r="G17" s="40"/>
      <c r="H17" s="145">
        <v>0.047</v>
      </c>
      <c r="I17" s="146">
        <v>0.017</v>
      </c>
      <c r="J17" s="146">
        <v>0.028</v>
      </c>
      <c r="K17" s="41">
        <v>164.7058823529412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/>
      <c r="F19" s="31"/>
      <c r="G19" s="31"/>
      <c r="H19" s="144">
        <v>0.012</v>
      </c>
      <c r="I19" s="144">
        <v>0.013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>
        <v>2</v>
      </c>
      <c r="E21" s="30"/>
      <c r="F21" s="31"/>
      <c r="G21" s="31"/>
      <c r="H21" s="144">
        <v>0.01</v>
      </c>
      <c r="I21" s="144">
        <v>0.01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>
        <v>4</v>
      </c>
      <c r="E22" s="38"/>
      <c r="F22" s="39"/>
      <c r="G22" s="40"/>
      <c r="H22" s="145">
        <v>0.022</v>
      </c>
      <c r="I22" s="146">
        <v>0.023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2</v>
      </c>
      <c r="F24" s="39">
        <v>200</v>
      </c>
      <c r="G24" s="40"/>
      <c r="H24" s="145">
        <v>0.003</v>
      </c>
      <c r="I24" s="146">
        <v>0.003</v>
      </c>
      <c r="J24" s="146">
        <v>0.005</v>
      </c>
      <c r="K24" s="41">
        <v>166.66666666666666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1</v>
      </c>
      <c r="F26" s="39">
        <v>100</v>
      </c>
      <c r="G26" s="40"/>
      <c r="H26" s="145">
        <v>0.004</v>
      </c>
      <c r="I26" s="146">
        <v>0.004</v>
      </c>
      <c r="J26" s="146">
        <v>0.004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10</v>
      </c>
      <c r="F28" s="31"/>
      <c r="G28" s="31"/>
      <c r="H28" s="144">
        <v>0.168</v>
      </c>
      <c r="I28" s="144">
        <v>0.216</v>
      </c>
      <c r="J28" s="144">
        <v>0.305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9</v>
      </c>
      <c r="E31" s="38">
        <v>10</v>
      </c>
      <c r="F31" s="39">
        <v>111.11111111111111</v>
      </c>
      <c r="G31" s="40"/>
      <c r="H31" s="145">
        <v>0.168</v>
      </c>
      <c r="I31" s="146">
        <v>0.216</v>
      </c>
      <c r="J31" s="146">
        <v>0.305</v>
      </c>
      <c r="K31" s="41">
        <v>141.2037037037037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57</v>
      </c>
      <c r="E33" s="30">
        <v>57</v>
      </c>
      <c r="F33" s="31"/>
      <c r="G33" s="31"/>
      <c r="H33" s="144">
        <v>1.869</v>
      </c>
      <c r="I33" s="144">
        <v>1.925</v>
      </c>
      <c r="J33" s="144">
        <v>1.9</v>
      </c>
      <c r="K33" s="32"/>
    </row>
    <row r="34" spans="1:11" s="33" customFormat="1" ht="11.25" customHeight="1">
      <c r="A34" s="35" t="s">
        <v>25</v>
      </c>
      <c r="B34" s="29"/>
      <c r="C34" s="30">
        <v>32</v>
      </c>
      <c r="D34" s="30">
        <v>22</v>
      </c>
      <c r="E34" s="30">
        <v>20</v>
      </c>
      <c r="F34" s="31"/>
      <c r="G34" s="31"/>
      <c r="H34" s="144">
        <v>1.069</v>
      </c>
      <c r="I34" s="144">
        <v>0.758</v>
      </c>
      <c r="J34" s="144">
        <v>0.75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2</v>
      </c>
      <c r="E35" s="30">
        <v>2</v>
      </c>
      <c r="F35" s="31"/>
      <c r="G35" s="31"/>
      <c r="H35" s="144">
        <v>0.033</v>
      </c>
      <c r="I35" s="144">
        <v>0.021</v>
      </c>
      <c r="J35" s="144">
        <v>0.02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44">
        <v>0.05</v>
      </c>
      <c r="I36" s="144">
        <v>0.028</v>
      </c>
      <c r="J36" s="144">
        <v>0.028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83</v>
      </c>
      <c r="E37" s="38">
        <v>81</v>
      </c>
      <c r="F37" s="39">
        <v>97.59036144578313</v>
      </c>
      <c r="G37" s="40"/>
      <c r="H37" s="145">
        <v>3.0209999999999995</v>
      </c>
      <c r="I37" s="146">
        <v>2.7319999999999998</v>
      </c>
      <c r="J37" s="146">
        <v>2.698</v>
      </c>
      <c r="K37" s="41">
        <v>98.75549048316253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29</v>
      </c>
      <c r="E39" s="38">
        <v>25</v>
      </c>
      <c r="F39" s="39">
        <v>86.20689655172414</v>
      </c>
      <c r="G39" s="40"/>
      <c r="H39" s="145">
        <v>0.108</v>
      </c>
      <c r="I39" s="146">
        <v>0.364</v>
      </c>
      <c r="J39" s="146">
        <v>0.32</v>
      </c>
      <c r="K39" s="41">
        <v>87.91208791208791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28</v>
      </c>
      <c r="D41" s="30">
        <v>34</v>
      </c>
      <c r="E41" s="30">
        <v>39</v>
      </c>
      <c r="F41" s="31"/>
      <c r="G41" s="31"/>
      <c r="H41" s="144">
        <v>0.42</v>
      </c>
      <c r="I41" s="144">
        <v>0.85</v>
      </c>
      <c r="J41" s="144">
        <v>0.92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6</v>
      </c>
      <c r="E45" s="30">
        <v>6</v>
      </c>
      <c r="F45" s="31"/>
      <c r="G45" s="31"/>
      <c r="H45" s="144">
        <v>0.026</v>
      </c>
      <c r="I45" s="144">
        <v>0.09</v>
      </c>
      <c r="J45" s="144">
        <v>0.096</v>
      </c>
      <c r="K45" s="32"/>
    </row>
    <row r="46" spans="1:11" s="33" customFormat="1" ht="11.25" customHeight="1">
      <c r="A46" s="35" t="s">
        <v>35</v>
      </c>
      <c r="B46" s="29"/>
      <c r="C46" s="30">
        <v>42</v>
      </c>
      <c r="D46" s="30">
        <v>52</v>
      </c>
      <c r="E46" s="30">
        <v>52</v>
      </c>
      <c r="F46" s="31"/>
      <c r="G46" s="31"/>
      <c r="H46" s="144">
        <v>0.672</v>
      </c>
      <c r="I46" s="144">
        <v>0.832</v>
      </c>
      <c r="J46" s="144">
        <v>0.832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9</v>
      </c>
      <c r="E47" s="30">
        <v>17</v>
      </c>
      <c r="F47" s="31"/>
      <c r="G47" s="31"/>
      <c r="H47" s="144">
        <v>0.33</v>
      </c>
      <c r="I47" s="144">
        <v>0.27</v>
      </c>
      <c r="J47" s="144">
        <v>0.34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83</v>
      </c>
      <c r="D50" s="38">
        <v>101</v>
      </c>
      <c r="E50" s="38">
        <v>114</v>
      </c>
      <c r="F50" s="39">
        <v>112.87128712871286</v>
      </c>
      <c r="G50" s="40"/>
      <c r="H50" s="145">
        <v>1.4480000000000002</v>
      </c>
      <c r="I50" s="146">
        <v>2.042</v>
      </c>
      <c r="J50" s="146">
        <v>2.1879999999999997</v>
      </c>
      <c r="K50" s="41">
        <v>107.14985308521058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12</v>
      </c>
      <c r="E52" s="38">
        <v>12</v>
      </c>
      <c r="F52" s="39">
        <v>100</v>
      </c>
      <c r="G52" s="40"/>
      <c r="H52" s="145">
        <v>0.24</v>
      </c>
      <c r="I52" s="146">
        <v>0.18</v>
      </c>
      <c r="J52" s="146">
        <v>0.18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3</v>
      </c>
      <c r="F63" s="31"/>
      <c r="G63" s="31"/>
      <c r="H63" s="144">
        <v>0.116</v>
      </c>
      <c r="I63" s="144">
        <v>0.116</v>
      </c>
      <c r="J63" s="144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3</v>
      </c>
      <c r="F64" s="39">
        <v>75</v>
      </c>
      <c r="G64" s="40"/>
      <c r="H64" s="145">
        <v>0.116</v>
      </c>
      <c r="I64" s="146">
        <v>0.116</v>
      </c>
      <c r="J64" s="146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>
        <v>1</v>
      </c>
      <c r="E68" s="30"/>
      <c r="F68" s="31"/>
      <c r="G68" s="31"/>
      <c r="H68" s="144">
        <v>0.015</v>
      </c>
      <c r="I68" s="144">
        <v>0.016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21</v>
      </c>
      <c r="D69" s="30">
        <v>4</v>
      </c>
      <c r="E69" s="30">
        <v>5</v>
      </c>
      <c r="F69" s="31"/>
      <c r="G69" s="31"/>
      <c r="H69" s="144">
        <v>0.525</v>
      </c>
      <c r="I69" s="144">
        <v>0.071</v>
      </c>
      <c r="J69" s="144">
        <v>0.1</v>
      </c>
      <c r="K69" s="32"/>
    </row>
    <row r="70" spans="1:11" s="42" customFormat="1" ht="11.25" customHeight="1">
      <c r="A70" s="36" t="s">
        <v>54</v>
      </c>
      <c r="B70" s="37"/>
      <c r="C70" s="38">
        <v>22</v>
      </c>
      <c r="D70" s="38">
        <v>5</v>
      </c>
      <c r="E70" s="38">
        <v>5</v>
      </c>
      <c r="F70" s="39">
        <v>100</v>
      </c>
      <c r="G70" s="40"/>
      <c r="H70" s="145">
        <v>0.54</v>
      </c>
      <c r="I70" s="146">
        <v>0.087</v>
      </c>
      <c r="J70" s="146">
        <v>0.1</v>
      </c>
      <c r="K70" s="41">
        <v>114.9425287356322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13</v>
      </c>
      <c r="E73" s="30">
        <v>13</v>
      </c>
      <c r="F73" s="31"/>
      <c r="G73" s="31"/>
      <c r="H73" s="144">
        <v>0.357</v>
      </c>
      <c r="I73" s="144">
        <v>0.39</v>
      </c>
      <c r="J73" s="144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25</v>
      </c>
      <c r="D75" s="30">
        <v>24</v>
      </c>
      <c r="E75" s="30">
        <v>42</v>
      </c>
      <c r="F75" s="31"/>
      <c r="G75" s="31"/>
      <c r="H75" s="144">
        <v>0.282</v>
      </c>
      <c r="I75" s="144">
        <v>0.11</v>
      </c>
      <c r="J75" s="144">
        <v>0.29</v>
      </c>
      <c r="K75" s="32"/>
    </row>
    <row r="76" spans="1:11" s="33" customFormat="1" ht="11.25" customHeight="1">
      <c r="A76" s="35" t="s">
        <v>59</v>
      </c>
      <c r="B76" s="29"/>
      <c r="C76" s="30">
        <v>6355</v>
      </c>
      <c r="D76" s="30">
        <v>6577</v>
      </c>
      <c r="E76" s="30">
        <v>6774</v>
      </c>
      <c r="F76" s="31"/>
      <c r="G76" s="31"/>
      <c r="H76" s="144">
        <v>349.143</v>
      </c>
      <c r="I76" s="144">
        <v>333.795</v>
      </c>
      <c r="J76" s="144">
        <v>340.471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2</v>
      </c>
      <c r="E77" s="30">
        <v>1</v>
      </c>
      <c r="F77" s="31"/>
      <c r="G77" s="31"/>
      <c r="H77" s="144">
        <v>0.012</v>
      </c>
      <c r="I77" s="144">
        <v>0.004</v>
      </c>
      <c r="J77" s="144">
        <v>0.002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44">
        <v>0.074</v>
      </c>
      <c r="I78" s="144">
        <v>0.074</v>
      </c>
      <c r="J78" s="144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6</v>
      </c>
      <c r="E79" s="30">
        <v>6</v>
      </c>
      <c r="F79" s="31"/>
      <c r="G79" s="31"/>
      <c r="H79" s="144">
        <v>0.186</v>
      </c>
      <c r="I79" s="144">
        <v>0.282</v>
      </c>
      <c r="J79" s="144">
        <v>0.33</v>
      </c>
      <c r="K79" s="32"/>
    </row>
    <row r="80" spans="1:11" s="42" customFormat="1" ht="11.25" customHeight="1">
      <c r="A80" s="43" t="s">
        <v>63</v>
      </c>
      <c r="B80" s="37"/>
      <c r="C80" s="38">
        <v>6408</v>
      </c>
      <c r="D80" s="38">
        <v>6629</v>
      </c>
      <c r="E80" s="38">
        <v>6843</v>
      </c>
      <c r="F80" s="39">
        <v>103.22823955347715</v>
      </c>
      <c r="G80" s="40"/>
      <c r="H80" s="145">
        <v>350.054</v>
      </c>
      <c r="I80" s="146">
        <v>334.65500000000003</v>
      </c>
      <c r="J80" s="146">
        <v>341.556</v>
      </c>
      <c r="K80" s="41">
        <v>102.06212367961034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34</v>
      </c>
      <c r="E82" s="30">
        <v>34</v>
      </c>
      <c r="F82" s="31"/>
      <c r="G82" s="31"/>
      <c r="H82" s="144">
        <v>1.321</v>
      </c>
      <c r="I82" s="144">
        <v>1.41</v>
      </c>
      <c r="J82" s="144">
        <v>1.41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44">
        <v>0.664</v>
      </c>
      <c r="I83" s="144">
        <v>0.668</v>
      </c>
      <c r="J83" s="144">
        <v>0.67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58</v>
      </c>
      <c r="E84" s="38">
        <v>58</v>
      </c>
      <c r="F84" s="39">
        <v>100</v>
      </c>
      <c r="G84" s="40"/>
      <c r="H84" s="145">
        <v>1.9849999999999999</v>
      </c>
      <c r="I84" s="146">
        <v>2.078</v>
      </c>
      <c r="J84" s="146">
        <v>2.08</v>
      </c>
      <c r="K84" s="41">
        <v>100.09624639076036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6819</v>
      </c>
      <c r="D87" s="53">
        <v>7032</v>
      </c>
      <c r="E87" s="53">
        <v>7273</v>
      </c>
      <c r="F87" s="54">
        <f>IF(D87&gt;0,100*E87/D87,0)</f>
        <v>103.42718998862344</v>
      </c>
      <c r="G87" s="40"/>
      <c r="H87" s="149">
        <v>360.416</v>
      </c>
      <c r="I87" s="150">
        <v>344.67900000000003</v>
      </c>
      <c r="J87" s="150">
        <v>352.36899999999997</v>
      </c>
      <c r="K87" s="54">
        <f>IF(I87&gt;0,100*J87/I87,0)</f>
        <v>102.23106136434187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/>
      <c r="F15" s="39"/>
      <c r="G15" s="40"/>
      <c r="H15" s="145">
        <v>0.01</v>
      </c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4">
        <v>0.012</v>
      </c>
      <c r="I19" s="144">
        <v>0.012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45">
        <v>0.012</v>
      </c>
      <c r="I22" s="146">
        <v>0.012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1327</v>
      </c>
      <c r="E24" s="38">
        <v>1150</v>
      </c>
      <c r="F24" s="39">
        <v>86.66164280331574</v>
      </c>
      <c r="G24" s="40"/>
      <c r="H24" s="145">
        <v>16.492</v>
      </c>
      <c r="I24" s="146">
        <v>16.958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171</v>
      </c>
      <c r="E26" s="38">
        <v>140</v>
      </c>
      <c r="F26" s="39">
        <v>81.87134502923976</v>
      </c>
      <c r="G26" s="40"/>
      <c r="H26" s="145">
        <v>2.415</v>
      </c>
      <c r="I26" s="146">
        <v>2.309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2</v>
      </c>
      <c r="E28" s="30">
        <v>1</v>
      </c>
      <c r="F28" s="31"/>
      <c r="G28" s="31"/>
      <c r="H28" s="144">
        <v>0.038</v>
      </c>
      <c r="I28" s="144">
        <v>0.024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4">
        <v>0.036</v>
      </c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34</v>
      </c>
      <c r="D30" s="30">
        <v>34</v>
      </c>
      <c r="E30" s="30">
        <v>24</v>
      </c>
      <c r="F30" s="31"/>
      <c r="G30" s="31"/>
      <c r="H30" s="144">
        <v>0.833</v>
      </c>
      <c r="I30" s="144">
        <v>0.222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36</v>
      </c>
      <c r="E31" s="38">
        <v>25</v>
      </c>
      <c r="F31" s="39">
        <v>69.44444444444444</v>
      </c>
      <c r="G31" s="40"/>
      <c r="H31" s="145">
        <v>0.9069999999999999</v>
      </c>
      <c r="I31" s="146">
        <v>0.246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353</v>
      </c>
      <c r="D33" s="30">
        <v>361</v>
      </c>
      <c r="E33" s="30">
        <v>350</v>
      </c>
      <c r="F33" s="31"/>
      <c r="G33" s="31"/>
      <c r="H33" s="144">
        <v>5.612</v>
      </c>
      <c r="I33" s="144">
        <v>4.071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44">
        <v>0.152</v>
      </c>
      <c r="I34" s="144">
        <v>0.153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5</v>
      </c>
      <c r="E35" s="30">
        <v>7</v>
      </c>
      <c r="F35" s="31"/>
      <c r="G35" s="31"/>
      <c r="H35" s="144">
        <v>0.089</v>
      </c>
      <c r="I35" s="144">
        <v>0.055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415</v>
      </c>
      <c r="D36" s="30">
        <v>389</v>
      </c>
      <c r="E36" s="30">
        <v>389</v>
      </c>
      <c r="F36" s="31"/>
      <c r="G36" s="31"/>
      <c r="H36" s="144">
        <v>6.206</v>
      </c>
      <c r="I36" s="144">
        <v>5.811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791</v>
      </c>
      <c r="D37" s="38">
        <v>770</v>
      </c>
      <c r="E37" s="38">
        <v>761</v>
      </c>
      <c r="F37" s="39">
        <v>98.83116883116882</v>
      </c>
      <c r="G37" s="40"/>
      <c r="H37" s="145">
        <v>12.059000000000001</v>
      </c>
      <c r="I37" s="146">
        <v>10.09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65</v>
      </c>
      <c r="E39" s="38">
        <v>65</v>
      </c>
      <c r="F39" s="39">
        <v>100</v>
      </c>
      <c r="G39" s="40"/>
      <c r="H39" s="145">
        <v>0.872</v>
      </c>
      <c r="I39" s="146">
        <v>0.948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4">
        <v>0.03</v>
      </c>
      <c r="I43" s="144">
        <v>0.03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44">
        <v>0.01</v>
      </c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>
        <v>1</v>
      </c>
      <c r="F46" s="31"/>
      <c r="G46" s="31"/>
      <c r="H46" s="144">
        <v>0.03</v>
      </c>
      <c r="I46" s="144">
        <v>0.01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9</v>
      </c>
      <c r="E47" s="30">
        <v>8</v>
      </c>
      <c r="F47" s="31"/>
      <c r="G47" s="31"/>
      <c r="H47" s="144">
        <v>0.032</v>
      </c>
      <c r="I47" s="144">
        <v>0.041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/>
      <c r="E48" s="30"/>
      <c r="F48" s="31"/>
      <c r="G48" s="31"/>
      <c r="H48" s="144">
        <v>0.026</v>
      </c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12</v>
      </c>
      <c r="E50" s="38">
        <v>11</v>
      </c>
      <c r="F50" s="39">
        <v>91.66666666666667</v>
      </c>
      <c r="G50" s="40"/>
      <c r="H50" s="145">
        <v>0.128</v>
      </c>
      <c r="I50" s="146">
        <v>0.081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29</v>
      </c>
      <c r="E52" s="38">
        <v>29</v>
      </c>
      <c r="F52" s="39">
        <v>100</v>
      </c>
      <c r="G52" s="40"/>
      <c r="H52" s="145">
        <v>0.364</v>
      </c>
      <c r="I52" s="146">
        <v>0.377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206</v>
      </c>
      <c r="E54" s="30">
        <v>80</v>
      </c>
      <c r="F54" s="31"/>
      <c r="G54" s="31"/>
      <c r="H54" s="144">
        <v>3.9</v>
      </c>
      <c r="I54" s="144">
        <v>2.678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/>
      <c r="E55" s="30">
        <v>1</v>
      </c>
      <c r="F55" s="31"/>
      <c r="G55" s="31"/>
      <c r="H55" s="144">
        <v>0.04</v>
      </c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29</v>
      </c>
      <c r="E57" s="30">
        <v>7</v>
      </c>
      <c r="F57" s="31"/>
      <c r="G57" s="31"/>
      <c r="H57" s="144">
        <v>0.448</v>
      </c>
      <c r="I57" s="144">
        <v>0.397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6</v>
      </c>
      <c r="E58" s="30">
        <v>6</v>
      </c>
      <c r="F58" s="31"/>
      <c r="G58" s="31"/>
      <c r="H58" s="144">
        <v>0.05</v>
      </c>
      <c r="I58" s="144">
        <v>0.072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241</v>
      </c>
      <c r="E59" s="38">
        <v>94</v>
      </c>
      <c r="F59" s="39">
        <v>39.004149377593365</v>
      </c>
      <c r="G59" s="40"/>
      <c r="H59" s="145">
        <v>4.438</v>
      </c>
      <c r="I59" s="146">
        <v>3.1470000000000002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2320</v>
      </c>
      <c r="E61" s="30">
        <v>2185</v>
      </c>
      <c r="F61" s="31"/>
      <c r="G61" s="31"/>
      <c r="H61" s="144">
        <v>28.6</v>
      </c>
      <c r="I61" s="144">
        <v>29.928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1055</v>
      </c>
      <c r="D62" s="30">
        <v>1075</v>
      </c>
      <c r="E62" s="30">
        <v>1045</v>
      </c>
      <c r="F62" s="31"/>
      <c r="G62" s="31"/>
      <c r="H62" s="144">
        <v>15.134</v>
      </c>
      <c r="I62" s="144">
        <v>13.311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1110</v>
      </c>
      <c r="D63" s="30">
        <v>1036</v>
      </c>
      <c r="E63" s="30">
        <v>1036</v>
      </c>
      <c r="F63" s="31"/>
      <c r="G63" s="31"/>
      <c r="H63" s="144">
        <v>18.369</v>
      </c>
      <c r="I63" s="144">
        <v>15.95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4365</v>
      </c>
      <c r="D64" s="38">
        <v>4431</v>
      </c>
      <c r="E64" s="38">
        <v>4266</v>
      </c>
      <c r="F64" s="39">
        <v>96.2762356127285</v>
      </c>
      <c r="G64" s="40"/>
      <c r="H64" s="145">
        <v>62.103</v>
      </c>
      <c r="I64" s="146">
        <v>59.18900000000001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7540</v>
      </c>
      <c r="D66" s="38">
        <v>6700</v>
      </c>
      <c r="E66" s="38">
        <v>6794</v>
      </c>
      <c r="F66" s="39">
        <v>101.40298507462687</v>
      </c>
      <c r="G66" s="40"/>
      <c r="H66" s="145">
        <v>101.036</v>
      </c>
      <c r="I66" s="146">
        <v>90.45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>
        <v>1</v>
      </c>
      <c r="E68" s="30"/>
      <c r="F68" s="31"/>
      <c r="G68" s="31"/>
      <c r="H68" s="144">
        <v>0.026</v>
      </c>
      <c r="I68" s="144">
        <v>0.014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>
        <v>1</v>
      </c>
      <c r="E70" s="38"/>
      <c r="F70" s="39"/>
      <c r="G70" s="40"/>
      <c r="H70" s="145">
        <v>0.026</v>
      </c>
      <c r="I70" s="146">
        <v>0.014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207</v>
      </c>
      <c r="E72" s="30">
        <v>250</v>
      </c>
      <c r="F72" s="31"/>
      <c r="G72" s="31"/>
      <c r="H72" s="144">
        <v>2.396</v>
      </c>
      <c r="I72" s="144">
        <v>2.279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190</v>
      </c>
      <c r="E73" s="30">
        <v>190</v>
      </c>
      <c r="F73" s="31"/>
      <c r="G73" s="31"/>
      <c r="H73" s="144">
        <v>3.1</v>
      </c>
      <c r="I73" s="144">
        <v>3.158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81</v>
      </c>
      <c r="D74" s="30">
        <v>31</v>
      </c>
      <c r="E74" s="30">
        <v>22</v>
      </c>
      <c r="F74" s="31"/>
      <c r="G74" s="31"/>
      <c r="H74" s="144">
        <v>1.094</v>
      </c>
      <c r="I74" s="144">
        <v>0.374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783</v>
      </c>
      <c r="D75" s="30">
        <v>727</v>
      </c>
      <c r="E75" s="30">
        <v>727</v>
      </c>
      <c r="F75" s="31"/>
      <c r="G75" s="31"/>
      <c r="H75" s="144">
        <v>9.073</v>
      </c>
      <c r="I75" s="144">
        <v>9.353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7</v>
      </c>
      <c r="F76" s="31"/>
      <c r="G76" s="31"/>
      <c r="H76" s="144">
        <v>0.195</v>
      </c>
      <c r="I76" s="144">
        <v>0.193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39</v>
      </c>
      <c r="E77" s="30">
        <v>39</v>
      </c>
      <c r="F77" s="31"/>
      <c r="G77" s="31"/>
      <c r="H77" s="144">
        <v>0.52</v>
      </c>
      <c r="I77" s="144">
        <v>0.475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359</v>
      </c>
      <c r="E78" s="30">
        <v>360</v>
      </c>
      <c r="F78" s="31"/>
      <c r="G78" s="31"/>
      <c r="H78" s="144">
        <v>4.54</v>
      </c>
      <c r="I78" s="144">
        <v>6.142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198</v>
      </c>
      <c r="D79" s="30">
        <v>222</v>
      </c>
      <c r="E79" s="30">
        <v>120</v>
      </c>
      <c r="F79" s="31"/>
      <c r="G79" s="31"/>
      <c r="H79" s="144">
        <v>1.317</v>
      </c>
      <c r="I79" s="144">
        <v>2.615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1763</v>
      </c>
      <c r="D80" s="38">
        <v>1780</v>
      </c>
      <c r="E80" s="38">
        <v>1715</v>
      </c>
      <c r="F80" s="39">
        <v>96.34831460674157</v>
      </c>
      <c r="G80" s="40"/>
      <c r="H80" s="145">
        <v>22.235</v>
      </c>
      <c r="I80" s="146">
        <v>24.589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4">
        <v>0.03</v>
      </c>
      <c r="I82" s="144">
        <v>0.03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44">
        <v>0.023</v>
      </c>
      <c r="I83" s="144">
        <v>0.023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5">
        <v>0.053</v>
      </c>
      <c r="I84" s="146">
        <v>0.053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16403</v>
      </c>
      <c r="D87" s="53">
        <v>15575</v>
      </c>
      <c r="E87" s="53">
        <v>15061</v>
      </c>
      <c r="F87" s="54">
        <f>IF(D87&gt;0,100*E87/D87,0)</f>
        <v>96.69983948635634</v>
      </c>
      <c r="G87" s="40"/>
      <c r="H87" s="149">
        <v>223.15000000000003</v>
      </c>
      <c r="I87" s="150">
        <v>208.46300000000002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</v>
      </c>
      <c r="D9" s="30">
        <v>11</v>
      </c>
      <c r="E9" s="30">
        <v>12</v>
      </c>
      <c r="F9" s="31"/>
      <c r="G9" s="31"/>
      <c r="H9" s="144">
        <v>0.051</v>
      </c>
      <c r="I9" s="144">
        <v>0.048</v>
      </c>
      <c r="J9" s="144">
        <v>0.061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7</v>
      </c>
      <c r="E10" s="30">
        <v>7</v>
      </c>
      <c r="F10" s="31"/>
      <c r="G10" s="31"/>
      <c r="H10" s="144">
        <v>0.032</v>
      </c>
      <c r="I10" s="144">
        <v>0.028</v>
      </c>
      <c r="J10" s="144">
        <v>0.027</v>
      </c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16</v>
      </c>
      <c r="E11" s="30">
        <v>15</v>
      </c>
      <c r="F11" s="31"/>
      <c r="G11" s="31"/>
      <c r="H11" s="144">
        <v>0.079</v>
      </c>
      <c r="I11" s="144">
        <v>0.08</v>
      </c>
      <c r="J11" s="144">
        <v>0.073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7</v>
      </c>
      <c r="E12" s="30">
        <v>7</v>
      </c>
      <c r="F12" s="31"/>
      <c r="G12" s="31"/>
      <c r="H12" s="144"/>
      <c r="I12" s="144">
        <v>0.03</v>
      </c>
      <c r="J12" s="144">
        <v>0.029</v>
      </c>
      <c r="K12" s="32"/>
    </row>
    <row r="13" spans="1:11" s="42" customFormat="1" ht="11.25" customHeight="1">
      <c r="A13" s="36" t="s">
        <v>11</v>
      </c>
      <c r="B13" s="37"/>
      <c r="C13" s="38">
        <v>37</v>
      </c>
      <c r="D13" s="38">
        <v>41</v>
      </c>
      <c r="E13" s="38">
        <v>41</v>
      </c>
      <c r="F13" s="39">
        <v>100</v>
      </c>
      <c r="G13" s="40"/>
      <c r="H13" s="145">
        <v>0.16199999999999998</v>
      </c>
      <c r="I13" s="146">
        <v>0.186</v>
      </c>
      <c r="J13" s="146">
        <v>0.18999999999999997</v>
      </c>
      <c r="K13" s="41">
        <v>102.15053763440858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8</v>
      </c>
      <c r="D15" s="38">
        <v>4</v>
      </c>
      <c r="E15" s="38">
        <v>4</v>
      </c>
      <c r="F15" s="39">
        <v>100</v>
      </c>
      <c r="G15" s="40"/>
      <c r="H15" s="145">
        <v>0.056</v>
      </c>
      <c r="I15" s="146">
        <v>0.032</v>
      </c>
      <c r="J15" s="146">
        <v>0.028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44">
        <v>0.068</v>
      </c>
      <c r="I19" s="144">
        <v>0.068</v>
      </c>
      <c r="J19" s="144">
        <v>0.068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4">
        <v>0.08</v>
      </c>
      <c r="I20" s="144">
        <v>0.072</v>
      </c>
      <c r="J20" s="144">
        <v>0.076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24</v>
      </c>
      <c r="E21" s="30">
        <v>25</v>
      </c>
      <c r="F21" s="31"/>
      <c r="G21" s="31"/>
      <c r="H21" s="144">
        <v>0.181</v>
      </c>
      <c r="I21" s="144">
        <v>0.181</v>
      </c>
      <c r="J21" s="144">
        <v>0.188</v>
      </c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45</v>
      </c>
      <c r="E22" s="38">
        <v>46</v>
      </c>
      <c r="F22" s="39">
        <v>102.22222222222223</v>
      </c>
      <c r="G22" s="40"/>
      <c r="H22" s="145">
        <v>0.329</v>
      </c>
      <c r="I22" s="146">
        <v>0.321</v>
      </c>
      <c r="J22" s="146">
        <v>0.332</v>
      </c>
      <c r="K22" s="41">
        <v>103.42679127725857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4</v>
      </c>
      <c r="E24" s="38">
        <v>12</v>
      </c>
      <c r="F24" s="39">
        <v>300</v>
      </c>
      <c r="G24" s="40"/>
      <c r="H24" s="145">
        <v>0.052</v>
      </c>
      <c r="I24" s="146">
        <v>0.042</v>
      </c>
      <c r="J24" s="146">
        <v>0.11</v>
      </c>
      <c r="K24" s="41">
        <v>261.90476190476187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45">
        <v>0.04</v>
      </c>
      <c r="I26" s="146">
        <v>0.042</v>
      </c>
      <c r="J26" s="146">
        <v>0.04</v>
      </c>
      <c r="K26" s="41">
        <v>95.23809523809523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41</v>
      </c>
      <c r="D30" s="30">
        <v>39</v>
      </c>
      <c r="E30" s="30">
        <v>39</v>
      </c>
      <c r="F30" s="31"/>
      <c r="G30" s="31"/>
      <c r="H30" s="144">
        <v>0.36</v>
      </c>
      <c r="I30" s="144">
        <v>0.354</v>
      </c>
      <c r="J30" s="144">
        <v>0.19</v>
      </c>
      <c r="K30" s="32"/>
    </row>
    <row r="31" spans="1:11" s="42" customFormat="1" ht="11.25" customHeight="1">
      <c r="A31" s="43" t="s">
        <v>23</v>
      </c>
      <c r="B31" s="37"/>
      <c r="C31" s="38">
        <v>41</v>
      </c>
      <c r="D31" s="38">
        <v>39</v>
      </c>
      <c r="E31" s="38">
        <v>39</v>
      </c>
      <c r="F31" s="39">
        <v>100</v>
      </c>
      <c r="G31" s="40"/>
      <c r="H31" s="145">
        <v>0.36</v>
      </c>
      <c r="I31" s="146">
        <v>0.354</v>
      </c>
      <c r="J31" s="146">
        <v>0.19</v>
      </c>
      <c r="K31" s="41">
        <v>53.672316384180796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42</v>
      </c>
      <c r="D33" s="30">
        <v>28</v>
      </c>
      <c r="E33" s="30">
        <v>35</v>
      </c>
      <c r="F33" s="31"/>
      <c r="G33" s="31"/>
      <c r="H33" s="144">
        <v>0.538</v>
      </c>
      <c r="I33" s="144">
        <v>0.306</v>
      </c>
      <c r="J33" s="144">
        <v>0.38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26</v>
      </c>
      <c r="E34" s="30">
        <v>25</v>
      </c>
      <c r="F34" s="31"/>
      <c r="G34" s="31"/>
      <c r="H34" s="144">
        <v>0.356</v>
      </c>
      <c r="I34" s="144">
        <v>0.407</v>
      </c>
      <c r="J34" s="144">
        <v>0.4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9</v>
      </c>
      <c r="E35" s="30">
        <v>5</v>
      </c>
      <c r="F35" s="31"/>
      <c r="G35" s="31"/>
      <c r="H35" s="144">
        <v>0.08</v>
      </c>
      <c r="I35" s="144">
        <v>0.071</v>
      </c>
      <c r="J35" s="144">
        <v>0.04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12</v>
      </c>
      <c r="E36" s="30">
        <v>12</v>
      </c>
      <c r="F36" s="31"/>
      <c r="G36" s="31"/>
      <c r="H36" s="144">
        <v>0.171</v>
      </c>
      <c r="I36" s="144">
        <v>0.12</v>
      </c>
      <c r="J36" s="144">
        <v>0.12</v>
      </c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75</v>
      </c>
      <c r="E37" s="38">
        <v>77</v>
      </c>
      <c r="F37" s="39">
        <v>102.66666666666667</v>
      </c>
      <c r="G37" s="40"/>
      <c r="H37" s="145">
        <v>1.145</v>
      </c>
      <c r="I37" s="146">
        <v>0.9039999999999999</v>
      </c>
      <c r="J37" s="146">
        <v>0.9400000000000001</v>
      </c>
      <c r="K37" s="41">
        <v>103.98230088495576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24</v>
      </c>
      <c r="E39" s="38">
        <v>24</v>
      </c>
      <c r="F39" s="39">
        <v>100</v>
      </c>
      <c r="G39" s="40"/>
      <c r="H39" s="145">
        <v>0.232</v>
      </c>
      <c r="I39" s="146">
        <v>0.264</v>
      </c>
      <c r="J39" s="146">
        <v>0.25</v>
      </c>
      <c r="K39" s="41">
        <v>94.69696969696969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13</v>
      </c>
      <c r="D41" s="30">
        <v>41</v>
      </c>
      <c r="E41" s="30">
        <v>15</v>
      </c>
      <c r="F41" s="31"/>
      <c r="G41" s="31"/>
      <c r="H41" s="144">
        <v>0.059</v>
      </c>
      <c r="I41" s="144">
        <v>0.345</v>
      </c>
      <c r="J41" s="144">
        <v>0.023</v>
      </c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33</v>
      </c>
      <c r="E42" s="30">
        <v>22</v>
      </c>
      <c r="F42" s="31"/>
      <c r="G42" s="31"/>
      <c r="H42" s="144">
        <v>0.102</v>
      </c>
      <c r="I42" s="144">
        <v>0.304</v>
      </c>
      <c r="J42" s="144">
        <v>0.214</v>
      </c>
      <c r="K42" s="32"/>
    </row>
    <row r="43" spans="1:11" s="33" customFormat="1" ht="11.25" customHeight="1">
      <c r="A43" s="35" t="s">
        <v>32</v>
      </c>
      <c r="B43" s="29"/>
      <c r="C43" s="30">
        <v>16</v>
      </c>
      <c r="D43" s="30">
        <v>19</v>
      </c>
      <c r="E43" s="30">
        <v>9</v>
      </c>
      <c r="F43" s="31"/>
      <c r="G43" s="31"/>
      <c r="H43" s="144">
        <v>0.168</v>
      </c>
      <c r="I43" s="144">
        <v>0.2</v>
      </c>
      <c r="J43" s="144">
        <v>0.092</v>
      </c>
      <c r="K43" s="32"/>
    </row>
    <row r="44" spans="1:11" s="33" customFormat="1" ht="11.25" customHeight="1">
      <c r="A44" s="35" t="s">
        <v>33</v>
      </c>
      <c r="B44" s="29"/>
      <c r="C44" s="30">
        <v>34</v>
      </c>
      <c r="D44" s="30">
        <v>28</v>
      </c>
      <c r="E44" s="30">
        <v>35</v>
      </c>
      <c r="F44" s="31"/>
      <c r="G44" s="31"/>
      <c r="H44" s="144">
        <v>0.275</v>
      </c>
      <c r="I44" s="144">
        <v>0.364</v>
      </c>
      <c r="J44" s="144">
        <v>0.384</v>
      </c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18</v>
      </c>
      <c r="E45" s="30">
        <v>21</v>
      </c>
      <c r="F45" s="31"/>
      <c r="G45" s="31"/>
      <c r="H45" s="144">
        <v>0.056</v>
      </c>
      <c r="I45" s="144">
        <v>0.103</v>
      </c>
      <c r="J45" s="144">
        <v>0.18</v>
      </c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409</v>
      </c>
      <c r="E46" s="30">
        <v>464</v>
      </c>
      <c r="F46" s="31"/>
      <c r="G46" s="31"/>
      <c r="H46" s="144">
        <v>3.4</v>
      </c>
      <c r="I46" s="144">
        <v>4.09</v>
      </c>
      <c r="J46" s="144">
        <v>4.64</v>
      </c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1</v>
      </c>
      <c r="E47" s="30">
        <v>7</v>
      </c>
      <c r="F47" s="31"/>
      <c r="G47" s="31"/>
      <c r="H47" s="144">
        <v>0.211</v>
      </c>
      <c r="I47" s="144">
        <v>0.009</v>
      </c>
      <c r="J47" s="144">
        <v>0.098</v>
      </c>
      <c r="K47" s="32"/>
    </row>
    <row r="48" spans="1:11" s="33" customFormat="1" ht="11.25" customHeight="1">
      <c r="A48" s="35" t="s">
        <v>37</v>
      </c>
      <c r="B48" s="29"/>
      <c r="C48" s="30">
        <v>1350</v>
      </c>
      <c r="D48" s="30">
        <v>934</v>
      </c>
      <c r="E48" s="30">
        <v>960</v>
      </c>
      <c r="F48" s="31"/>
      <c r="G48" s="31"/>
      <c r="H48" s="144">
        <v>16.2</v>
      </c>
      <c r="I48" s="144">
        <v>11.208</v>
      </c>
      <c r="J48" s="144">
        <v>11.52</v>
      </c>
      <c r="K48" s="32"/>
    </row>
    <row r="49" spans="1:11" s="33" customFormat="1" ht="11.25" customHeight="1">
      <c r="A49" s="35" t="s">
        <v>38</v>
      </c>
      <c r="B49" s="29"/>
      <c r="C49" s="30">
        <v>231</v>
      </c>
      <c r="D49" s="30">
        <v>241</v>
      </c>
      <c r="E49" s="30">
        <v>271</v>
      </c>
      <c r="F49" s="31"/>
      <c r="G49" s="31"/>
      <c r="H49" s="144">
        <v>1.7</v>
      </c>
      <c r="I49" s="144">
        <v>2.892</v>
      </c>
      <c r="J49" s="144">
        <v>3.252</v>
      </c>
      <c r="K49" s="32"/>
    </row>
    <row r="50" spans="1:11" s="42" customFormat="1" ht="11.25" customHeight="1">
      <c r="A50" s="43" t="s">
        <v>39</v>
      </c>
      <c r="B50" s="37"/>
      <c r="C50" s="38">
        <v>2032</v>
      </c>
      <c r="D50" s="38">
        <v>1724</v>
      </c>
      <c r="E50" s="38">
        <v>1804</v>
      </c>
      <c r="F50" s="39">
        <v>104.64037122969837</v>
      </c>
      <c r="G50" s="40"/>
      <c r="H50" s="145">
        <v>22.171</v>
      </c>
      <c r="I50" s="146">
        <v>19.515</v>
      </c>
      <c r="J50" s="146">
        <v>20.403</v>
      </c>
      <c r="K50" s="41">
        <v>104.55034588777863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872</v>
      </c>
      <c r="E52" s="38">
        <v>872</v>
      </c>
      <c r="F52" s="39">
        <v>100</v>
      </c>
      <c r="G52" s="40"/>
      <c r="H52" s="145">
        <v>10.5</v>
      </c>
      <c r="I52" s="146">
        <v>12.208</v>
      </c>
      <c r="J52" s="146">
        <v>12.208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9380</v>
      </c>
      <c r="E54" s="30">
        <v>9500</v>
      </c>
      <c r="F54" s="31"/>
      <c r="G54" s="31"/>
      <c r="H54" s="144">
        <v>88</v>
      </c>
      <c r="I54" s="144">
        <v>93.8</v>
      </c>
      <c r="J54" s="144">
        <v>109.25</v>
      </c>
      <c r="K54" s="32"/>
    </row>
    <row r="55" spans="1:11" s="33" customFormat="1" ht="11.25" customHeight="1">
      <c r="A55" s="35" t="s">
        <v>42</v>
      </c>
      <c r="B55" s="29"/>
      <c r="C55" s="30">
        <v>4625</v>
      </c>
      <c r="D55" s="30">
        <v>5002</v>
      </c>
      <c r="E55" s="30">
        <v>4680</v>
      </c>
      <c r="F55" s="31"/>
      <c r="G55" s="31"/>
      <c r="H55" s="144">
        <v>32.676</v>
      </c>
      <c r="I55" s="144">
        <v>35.014</v>
      </c>
      <c r="J55" s="144">
        <v>33.228</v>
      </c>
      <c r="K55" s="32"/>
    </row>
    <row r="56" spans="1:11" s="33" customFormat="1" ht="11.25" customHeight="1">
      <c r="A56" s="35" t="s">
        <v>43</v>
      </c>
      <c r="B56" s="29"/>
      <c r="C56" s="30">
        <v>4212</v>
      </c>
      <c r="D56" s="30">
        <v>4486</v>
      </c>
      <c r="E56" s="30">
        <v>4399</v>
      </c>
      <c r="F56" s="31"/>
      <c r="G56" s="31"/>
      <c r="H56" s="144">
        <v>35</v>
      </c>
      <c r="I56" s="144">
        <v>32.055</v>
      </c>
      <c r="J56" s="144">
        <v>25.23</v>
      </c>
      <c r="K56" s="32"/>
    </row>
    <row r="57" spans="1:11" s="33" customFormat="1" ht="11.25" customHeight="1">
      <c r="A57" s="35" t="s">
        <v>44</v>
      </c>
      <c r="B57" s="29"/>
      <c r="C57" s="30">
        <v>36</v>
      </c>
      <c r="D57" s="30">
        <v>112</v>
      </c>
      <c r="E57" s="30">
        <v>44</v>
      </c>
      <c r="F57" s="31"/>
      <c r="G57" s="31"/>
      <c r="H57" s="144">
        <v>0.317</v>
      </c>
      <c r="I57" s="144">
        <v>0.982</v>
      </c>
      <c r="J57" s="144">
        <v>0.308</v>
      </c>
      <c r="K57" s="32"/>
    </row>
    <row r="58" spans="1:11" s="33" customFormat="1" ht="11.25" customHeight="1">
      <c r="A58" s="35" t="s">
        <v>45</v>
      </c>
      <c r="B58" s="29"/>
      <c r="C58" s="30">
        <v>328</v>
      </c>
      <c r="D58" s="30">
        <v>380</v>
      </c>
      <c r="E58" s="30">
        <v>516</v>
      </c>
      <c r="F58" s="31"/>
      <c r="G58" s="31"/>
      <c r="H58" s="144">
        <v>2.913</v>
      </c>
      <c r="I58" s="144">
        <v>3.51</v>
      </c>
      <c r="J58" s="144">
        <v>5.031</v>
      </c>
      <c r="K58" s="32"/>
    </row>
    <row r="59" spans="1:11" s="42" customFormat="1" ht="11.25" customHeight="1">
      <c r="A59" s="36" t="s">
        <v>46</v>
      </c>
      <c r="B59" s="37"/>
      <c r="C59" s="38">
        <v>17201</v>
      </c>
      <c r="D59" s="38">
        <v>19360</v>
      </c>
      <c r="E59" s="38">
        <v>19139</v>
      </c>
      <c r="F59" s="39">
        <v>98.85847107438016</v>
      </c>
      <c r="G59" s="40"/>
      <c r="H59" s="145">
        <v>158.906</v>
      </c>
      <c r="I59" s="146">
        <v>165.361</v>
      </c>
      <c r="J59" s="146">
        <v>173.047</v>
      </c>
      <c r="K59" s="41">
        <v>104.6480125301613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>
        <v>15</v>
      </c>
      <c r="E61" s="30"/>
      <c r="F61" s="31"/>
      <c r="G61" s="31"/>
      <c r="H61" s="144">
        <v>0.12</v>
      </c>
      <c r="I61" s="144">
        <v>0.12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15</v>
      </c>
      <c r="E64" s="38"/>
      <c r="F64" s="39"/>
      <c r="G64" s="40"/>
      <c r="H64" s="145">
        <v>0.12</v>
      </c>
      <c r="I64" s="146">
        <v>0.12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94</v>
      </c>
      <c r="D66" s="38">
        <v>99</v>
      </c>
      <c r="E66" s="38">
        <v>85</v>
      </c>
      <c r="F66" s="39">
        <v>85.85858585858585</v>
      </c>
      <c r="G66" s="40"/>
      <c r="H66" s="145">
        <v>0.846</v>
      </c>
      <c r="I66" s="146">
        <v>0.84</v>
      </c>
      <c r="J66" s="146">
        <v>0.765</v>
      </c>
      <c r="K66" s="41">
        <v>91.07142857142857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405</v>
      </c>
      <c r="D68" s="30">
        <v>537</v>
      </c>
      <c r="E68" s="30">
        <v>520</v>
      </c>
      <c r="F68" s="31"/>
      <c r="G68" s="31"/>
      <c r="H68" s="144">
        <v>5.589</v>
      </c>
      <c r="I68" s="144">
        <v>6.855</v>
      </c>
      <c r="J68" s="144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405</v>
      </c>
      <c r="D70" s="38">
        <v>537</v>
      </c>
      <c r="E70" s="38">
        <v>520</v>
      </c>
      <c r="F70" s="39">
        <v>96.8342644320298</v>
      </c>
      <c r="G70" s="40"/>
      <c r="H70" s="145">
        <v>5.589</v>
      </c>
      <c r="I70" s="146">
        <v>6.855</v>
      </c>
      <c r="J70" s="146">
        <v>6.5</v>
      </c>
      <c r="K70" s="41">
        <v>94.82129832239241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36</v>
      </c>
      <c r="E72" s="30">
        <v>29</v>
      </c>
      <c r="F72" s="31"/>
      <c r="G72" s="31"/>
      <c r="H72" s="144">
        <v>0.277</v>
      </c>
      <c r="I72" s="144">
        <v>0.344</v>
      </c>
      <c r="J72" s="144">
        <v>0.291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77</v>
      </c>
      <c r="E73" s="30">
        <v>77</v>
      </c>
      <c r="F73" s="31"/>
      <c r="G73" s="31"/>
      <c r="H73" s="144">
        <v>1.225</v>
      </c>
      <c r="I73" s="144">
        <v>0.939</v>
      </c>
      <c r="J73" s="144">
        <v>0.939</v>
      </c>
      <c r="K73" s="32"/>
    </row>
    <row r="74" spans="1:11" s="33" customFormat="1" ht="11.25" customHeight="1">
      <c r="A74" s="35" t="s">
        <v>57</v>
      </c>
      <c r="B74" s="29"/>
      <c r="C74" s="30">
        <v>2530</v>
      </c>
      <c r="D74" s="30">
        <v>2016</v>
      </c>
      <c r="E74" s="30">
        <v>1668</v>
      </c>
      <c r="F74" s="31"/>
      <c r="G74" s="31"/>
      <c r="H74" s="144">
        <v>31.174</v>
      </c>
      <c r="I74" s="144">
        <v>21.15</v>
      </c>
      <c r="J74" s="144">
        <v>20.63</v>
      </c>
      <c r="K74" s="32"/>
    </row>
    <row r="75" spans="1:11" s="33" customFormat="1" ht="11.25" customHeight="1">
      <c r="A75" s="35" t="s">
        <v>58</v>
      </c>
      <c r="B75" s="29"/>
      <c r="C75" s="30">
        <v>918</v>
      </c>
      <c r="D75" s="30">
        <v>954</v>
      </c>
      <c r="E75" s="30">
        <v>960</v>
      </c>
      <c r="F75" s="31"/>
      <c r="G75" s="31"/>
      <c r="H75" s="144">
        <v>10.457</v>
      </c>
      <c r="I75" s="144">
        <v>10.874</v>
      </c>
      <c r="J75" s="144">
        <v>11.109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4</v>
      </c>
      <c r="E76" s="30">
        <v>7</v>
      </c>
      <c r="F76" s="31"/>
      <c r="G76" s="31"/>
      <c r="H76" s="144">
        <v>0.027</v>
      </c>
      <c r="I76" s="144">
        <v>0.034</v>
      </c>
      <c r="J76" s="144">
        <v>0.035</v>
      </c>
      <c r="K76" s="32"/>
    </row>
    <row r="77" spans="1:11" s="33" customFormat="1" ht="11.25" customHeight="1">
      <c r="A77" s="35" t="s">
        <v>60</v>
      </c>
      <c r="B77" s="29"/>
      <c r="C77" s="30">
        <v>415</v>
      </c>
      <c r="D77" s="30">
        <v>520</v>
      </c>
      <c r="E77" s="30">
        <v>425</v>
      </c>
      <c r="F77" s="31"/>
      <c r="G77" s="31"/>
      <c r="H77" s="144">
        <v>7.6</v>
      </c>
      <c r="I77" s="144">
        <v>9.555</v>
      </c>
      <c r="J77" s="144">
        <v>7.809</v>
      </c>
      <c r="K77" s="32"/>
    </row>
    <row r="78" spans="1:11" s="33" customFormat="1" ht="11.25" customHeight="1">
      <c r="A78" s="35" t="s">
        <v>61</v>
      </c>
      <c r="B78" s="29"/>
      <c r="C78" s="30">
        <v>681</v>
      </c>
      <c r="D78" s="30">
        <v>708</v>
      </c>
      <c r="E78" s="30">
        <v>700</v>
      </c>
      <c r="F78" s="31"/>
      <c r="G78" s="31"/>
      <c r="H78" s="144">
        <v>7.329</v>
      </c>
      <c r="I78" s="144">
        <v>8.291</v>
      </c>
      <c r="J78" s="144">
        <v>7.35</v>
      </c>
      <c r="K78" s="32"/>
    </row>
    <row r="79" spans="1:11" s="33" customFormat="1" ht="11.25" customHeight="1">
      <c r="A79" s="35" t="s">
        <v>62</v>
      </c>
      <c r="B79" s="29"/>
      <c r="C79" s="30">
        <v>1121</v>
      </c>
      <c r="D79" s="30">
        <v>1173</v>
      </c>
      <c r="E79" s="30">
        <v>964</v>
      </c>
      <c r="F79" s="31"/>
      <c r="G79" s="31"/>
      <c r="H79" s="144">
        <v>15.512</v>
      </c>
      <c r="I79" s="144">
        <v>14.663</v>
      </c>
      <c r="J79" s="144">
        <v>10.893</v>
      </c>
      <c r="K79" s="32"/>
    </row>
    <row r="80" spans="1:11" s="42" customFormat="1" ht="11.25" customHeight="1">
      <c r="A80" s="43" t="s">
        <v>63</v>
      </c>
      <c r="B80" s="37"/>
      <c r="C80" s="38">
        <v>5779</v>
      </c>
      <c r="D80" s="38">
        <v>5488</v>
      </c>
      <c r="E80" s="38">
        <v>4830</v>
      </c>
      <c r="F80" s="39">
        <v>88.01020408163265</v>
      </c>
      <c r="G80" s="40"/>
      <c r="H80" s="145">
        <v>73.601</v>
      </c>
      <c r="I80" s="146">
        <v>65.85</v>
      </c>
      <c r="J80" s="146">
        <v>59.056</v>
      </c>
      <c r="K80" s="41">
        <v>89.68261199696279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44">
        <v>0.261</v>
      </c>
      <c r="I82" s="144">
        <v>0.261</v>
      </c>
      <c r="J82" s="144">
        <v>0.261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66</v>
      </c>
      <c r="E83" s="30">
        <v>66</v>
      </c>
      <c r="F83" s="31"/>
      <c r="G83" s="31"/>
      <c r="H83" s="144">
        <v>0.342</v>
      </c>
      <c r="I83" s="144">
        <v>0.321</v>
      </c>
      <c r="J83" s="144">
        <v>0.321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93</v>
      </c>
      <c r="E84" s="38">
        <v>93</v>
      </c>
      <c r="F84" s="39">
        <v>100</v>
      </c>
      <c r="G84" s="40"/>
      <c r="H84" s="145">
        <v>0.603</v>
      </c>
      <c r="I84" s="146">
        <v>0.5820000000000001</v>
      </c>
      <c r="J84" s="146">
        <v>0.5820000000000001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26630</v>
      </c>
      <c r="D87" s="53">
        <v>28428</v>
      </c>
      <c r="E87" s="53">
        <v>27594</v>
      </c>
      <c r="F87" s="54">
        <f>IF(D87&gt;0,100*E87/D87,0)</f>
        <v>97.06627268889827</v>
      </c>
      <c r="G87" s="40"/>
      <c r="H87" s="149">
        <v>274.71200000000005</v>
      </c>
      <c r="I87" s="150">
        <v>273.476</v>
      </c>
      <c r="J87" s="150">
        <v>274.64099999999996</v>
      </c>
      <c r="K87" s="54">
        <f>IF(I87&gt;0,100*J87/I87,0)</f>
        <v>100.42599716245665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40</v>
      </c>
      <c r="E26" s="38">
        <v>40</v>
      </c>
      <c r="F26" s="39">
        <v>100</v>
      </c>
      <c r="G26" s="40"/>
      <c r="H26" s="145">
        <v>1.48</v>
      </c>
      <c r="I26" s="146">
        <v>1.435</v>
      </c>
      <c r="J26" s="146">
        <v>1.45</v>
      </c>
      <c r="K26" s="41">
        <v>101.04529616724739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12</v>
      </c>
      <c r="F30" s="31"/>
      <c r="G30" s="31"/>
      <c r="H30" s="144"/>
      <c r="I30" s="144">
        <v>0.585</v>
      </c>
      <c r="J30" s="144">
        <v>0.661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12</v>
      </c>
      <c r="F31" s="39">
        <v>92.3076923076923</v>
      </c>
      <c r="G31" s="40"/>
      <c r="H31" s="145"/>
      <c r="I31" s="146">
        <v>0.585</v>
      </c>
      <c r="J31" s="146">
        <v>0.661</v>
      </c>
      <c r="K31" s="41">
        <v>112.99145299145302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119</v>
      </c>
      <c r="E33" s="30">
        <v>90</v>
      </c>
      <c r="F33" s="31"/>
      <c r="G33" s="31"/>
      <c r="H33" s="144">
        <v>3.768</v>
      </c>
      <c r="I33" s="144">
        <v>3.737</v>
      </c>
      <c r="J33" s="144">
        <v>2.835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14</v>
      </c>
      <c r="E34" s="30">
        <v>14</v>
      </c>
      <c r="F34" s="31"/>
      <c r="G34" s="31"/>
      <c r="H34" s="144">
        <v>0.463</v>
      </c>
      <c r="I34" s="144">
        <v>0.5</v>
      </c>
      <c r="J34" s="144">
        <v>0.5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19</v>
      </c>
      <c r="E35" s="30">
        <v>20</v>
      </c>
      <c r="F35" s="31"/>
      <c r="G35" s="31"/>
      <c r="H35" s="144">
        <v>0.832</v>
      </c>
      <c r="I35" s="144">
        <v>0.79</v>
      </c>
      <c r="J35" s="144">
        <v>0.8</v>
      </c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140</v>
      </c>
      <c r="E36" s="30">
        <v>140</v>
      </c>
      <c r="F36" s="31"/>
      <c r="G36" s="31"/>
      <c r="H36" s="144">
        <v>4.089</v>
      </c>
      <c r="I36" s="144">
        <v>4.098</v>
      </c>
      <c r="J36" s="144">
        <v>4.098</v>
      </c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292</v>
      </c>
      <c r="E37" s="38">
        <v>264</v>
      </c>
      <c r="F37" s="39">
        <v>90.41095890410959</v>
      </c>
      <c r="G37" s="40"/>
      <c r="H37" s="145">
        <v>9.152000000000001</v>
      </c>
      <c r="I37" s="146">
        <v>9.125</v>
      </c>
      <c r="J37" s="146">
        <v>8.233</v>
      </c>
      <c r="K37" s="41">
        <v>90.22465753424659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14</v>
      </c>
      <c r="E39" s="38">
        <v>15</v>
      </c>
      <c r="F39" s="39">
        <v>107.14285714285714</v>
      </c>
      <c r="G39" s="40"/>
      <c r="H39" s="145">
        <v>0.379</v>
      </c>
      <c r="I39" s="146">
        <v>0.474</v>
      </c>
      <c r="J39" s="146">
        <v>0.47</v>
      </c>
      <c r="K39" s="41">
        <v>99.15611814345992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6</v>
      </c>
      <c r="F43" s="31"/>
      <c r="G43" s="31"/>
      <c r="H43" s="144">
        <v>0.24</v>
      </c>
      <c r="I43" s="144">
        <v>0.096</v>
      </c>
      <c r="J43" s="144">
        <v>0.108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4">
        <v>0.052</v>
      </c>
      <c r="I45" s="144">
        <v>0.056</v>
      </c>
      <c r="J45" s="144">
        <v>0.026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5">
        <v>0.292</v>
      </c>
      <c r="I50" s="146">
        <v>0.152</v>
      </c>
      <c r="J50" s="146">
        <v>0.134</v>
      </c>
      <c r="K50" s="41">
        <v>88.15789473684211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100</v>
      </c>
      <c r="F54" s="31"/>
      <c r="G54" s="31"/>
      <c r="H54" s="144">
        <v>6.5</v>
      </c>
      <c r="I54" s="144">
        <v>7.2</v>
      </c>
      <c r="J54" s="144">
        <v>5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316</v>
      </c>
      <c r="F55" s="31"/>
      <c r="G55" s="31"/>
      <c r="H55" s="144">
        <v>14.25</v>
      </c>
      <c r="I55" s="144">
        <v>13.6</v>
      </c>
      <c r="J55" s="144">
        <v>15.8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75</v>
      </c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40</v>
      </c>
      <c r="F58" s="31"/>
      <c r="G58" s="31"/>
      <c r="H58" s="144">
        <v>1.444</v>
      </c>
      <c r="I58" s="144">
        <v>1.52</v>
      </c>
      <c r="J58" s="144">
        <v>1.52</v>
      </c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456</v>
      </c>
      <c r="F59" s="39">
        <v>98.7012987012987</v>
      </c>
      <c r="G59" s="40"/>
      <c r="H59" s="145">
        <v>97.194</v>
      </c>
      <c r="I59" s="146">
        <v>22.32</v>
      </c>
      <c r="J59" s="146">
        <v>22.32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140</v>
      </c>
      <c r="E61" s="30">
        <v>150</v>
      </c>
      <c r="F61" s="31"/>
      <c r="G61" s="31"/>
      <c r="H61" s="144">
        <v>6.3</v>
      </c>
      <c r="I61" s="144">
        <v>4.9</v>
      </c>
      <c r="J61" s="144">
        <v>5.25</v>
      </c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174</v>
      </c>
      <c r="E62" s="30">
        <v>174</v>
      </c>
      <c r="F62" s="31"/>
      <c r="G62" s="31"/>
      <c r="H62" s="144">
        <v>3.259</v>
      </c>
      <c r="I62" s="144">
        <v>3.68</v>
      </c>
      <c r="J62" s="144">
        <v>3.681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1139</v>
      </c>
      <c r="E63" s="30">
        <v>1139</v>
      </c>
      <c r="F63" s="31"/>
      <c r="G63" s="31"/>
      <c r="H63" s="144">
        <v>61.218</v>
      </c>
      <c r="I63" s="144">
        <v>68.34</v>
      </c>
      <c r="J63" s="144">
        <v>58.284</v>
      </c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1453</v>
      </c>
      <c r="E64" s="38">
        <v>1463</v>
      </c>
      <c r="F64" s="39">
        <v>100.68823124569856</v>
      </c>
      <c r="G64" s="40"/>
      <c r="H64" s="145">
        <v>70.777</v>
      </c>
      <c r="I64" s="146">
        <v>76.92</v>
      </c>
      <c r="J64" s="146">
        <v>67.215</v>
      </c>
      <c r="K64" s="41">
        <v>87.38299531981279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563</v>
      </c>
      <c r="E66" s="38">
        <v>580</v>
      </c>
      <c r="F66" s="39">
        <v>103.01953818827708</v>
      </c>
      <c r="G66" s="40"/>
      <c r="H66" s="145">
        <v>29.49</v>
      </c>
      <c r="I66" s="146">
        <v>28.432</v>
      </c>
      <c r="J66" s="146">
        <v>25.23</v>
      </c>
      <c r="K66" s="41">
        <v>88.7380416432189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4">
        <v>0.315</v>
      </c>
      <c r="I72" s="144">
        <v>0.307</v>
      </c>
      <c r="J72" s="144">
        <v>0.27</v>
      </c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75</v>
      </c>
      <c r="E73" s="30">
        <v>75</v>
      </c>
      <c r="F73" s="31"/>
      <c r="G73" s="31"/>
      <c r="H73" s="144">
        <v>1.707</v>
      </c>
      <c r="I73" s="144">
        <v>2.298</v>
      </c>
      <c r="J73" s="144">
        <v>2.298</v>
      </c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268</v>
      </c>
      <c r="E74" s="30">
        <v>410</v>
      </c>
      <c r="F74" s="31"/>
      <c r="G74" s="31"/>
      <c r="H74" s="144">
        <v>23.513</v>
      </c>
      <c r="I74" s="144">
        <v>18.293</v>
      </c>
      <c r="J74" s="144">
        <v>20.3</v>
      </c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56</v>
      </c>
      <c r="E75" s="30">
        <v>65</v>
      </c>
      <c r="F75" s="31"/>
      <c r="G75" s="31"/>
      <c r="H75" s="144">
        <v>2.25</v>
      </c>
      <c r="I75" s="144">
        <v>2.205</v>
      </c>
      <c r="J75" s="144">
        <v>2.326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4">
        <v>1.65</v>
      </c>
      <c r="I76" s="144">
        <v>1.65</v>
      </c>
      <c r="J76" s="144">
        <v>1.65</v>
      </c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111</v>
      </c>
      <c r="E77" s="30">
        <v>84</v>
      </c>
      <c r="F77" s="31"/>
      <c r="G77" s="31"/>
      <c r="H77" s="144">
        <v>2.35</v>
      </c>
      <c r="I77" s="144">
        <v>4.44</v>
      </c>
      <c r="J77" s="144">
        <v>3.276</v>
      </c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192</v>
      </c>
      <c r="E78" s="30">
        <v>190</v>
      </c>
      <c r="F78" s="31"/>
      <c r="G78" s="31"/>
      <c r="H78" s="144">
        <v>7.247</v>
      </c>
      <c r="I78" s="144">
        <v>9.116</v>
      </c>
      <c r="J78" s="144">
        <v>10.45</v>
      </c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20</v>
      </c>
      <c r="E79" s="30">
        <v>233</v>
      </c>
      <c r="F79" s="31"/>
      <c r="G79" s="31"/>
      <c r="H79" s="144">
        <v>11.16</v>
      </c>
      <c r="I79" s="144">
        <v>0.692</v>
      </c>
      <c r="J79" s="144">
        <v>11.65</v>
      </c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795</v>
      </c>
      <c r="E80" s="38">
        <v>1127</v>
      </c>
      <c r="F80" s="39">
        <v>141.76100628930817</v>
      </c>
      <c r="G80" s="40"/>
      <c r="H80" s="145">
        <v>50.19200000000001</v>
      </c>
      <c r="I80" s="146">
        <v>39.001</v>
      </c>
      <c r="J80" s="146">
        <v>52.22</v>
      </c>
      <c r="K80" s="41">
        <v>133.89400271787903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3640</v>
      </c>
      <c r="E87" s="53">
        <v>3964</v>
      </c>
      <c r="F87" s="54">
        <f>IF(D87&gt;0,100*E87/D87,0)</f>
        <v>108.9010989010989</v>
      </c>
      <c r="G87" s="40"/>
      <c r="H87" s="149">
        <v>258.956</v>
      </c>
      <c r="I87" s="150">
        <v>178.444</v>
      </c>
      <c r="J87" s="150">
        <v>177.933</v>
      </c>
      <c r="K87" s="54">
        <f>IF(I87&gt;0,100*J87/I87,0)</f>
        <v>99.71363565040012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1695</v>
      </c>
      <c r="E9" s="30">
        <v>1209</v>
      </c>
      <c r="F9" s="31"/>
      <c r="G9" s="31"/>
      <c r="H9" s="144">
        <v>4.77</v>
      </c>
      <c r="I9" s="144">
        <v>5.068</v>
      </c>
      <c r="J9" s="144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3189</v>
      </c>
      <c r="E10" s="30">
        <v>1816</v>
      </c>
      <c r="F10" s="31"/>
      <c r="G10" s="31"/>
      <c r="H10" s="144">
        <v>8.064</v>
      </c>
      <c r="I10" s="144">
        <v>7.494</v>
      </c>
      <c r="J10" s="144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8207</v>
      </c>
      <c r="E11" s="30">
        <v>9230</v>
      </c>
      <c r="F11" s="31"/>
      <c r="G11" s="31"/>
      <c r="H11" s="144">
        <v>19.741</v>
      </c>
      <c r="I11" s="144">
        <v>22.159</v>
      </c>
      <c r="J11" s="144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196</v>
      </c>
      <c r="E12" s="30">
        <v>196</v>
      </c>
      <c r="F12" s="31"/>
      <c r="G12" s="31"/>
      <c r="H12" s="144">
        <v>0.733</v>
      </c>
      <c r="I12" s="144">
        <v>0.431</v>
      </c>
      <c r="J12" s="144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13287</v>
      </c>
      <c r="E13" s="38">
        <v>12451</v>
      </c>
      <c r="F13" s="39">
        <v>93.70813577180704</v>
      </c>
      <c r="G13" s="40"/>
      <c r="H13" s="145">
        <v>33.308</v>
      </c>
      <c r="I13" s="146">
        <v>35.151999999999994</v>
      </c>
      <c r="J13" s="146">
        <v>33.235</v>
      </c>
      <c r="K13" s="41">
        <v>94.54654073736916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85</v>
      </c>
      <c r="E15" s="38">
        <v>80</v>
      </c>
      <c r="F15" s="39">
        <v>94.11764705882354</v>
      </c>
      <c r="G15" s="40"/>
      <c r="H15" s="145">
        <v>0.065</v>
      </c>
      <c r="I15" s="146">
        <v>0.024</v>
      </c>
      <c r="J15" s="146">
        <v>0.07</v>
      </c>
      <c r="K15" s="41">
        <v>291.6666666666667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659</v>
      </c>
      <c r="E17" s="38">
        <v>659</v>
      </c>
      <c r="F17" s="39">
        <v>100</v>
      </c>
      <c r="G17" s="40"/>
      <c r="H17" s="145">
        <v>1.448</v>
      </c>
      <c r="I17" s="146">
        <v>1.489</v>
      </c>
      <c r="J17" s="146">
        <v>2.233</v>
      </c>
      <c r="K17" s="41">
        <v>149.96642041638682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22889</v>
      </c>
      <c r="E19" s="30">
        <v>23707</v>
      </c>
      <c r="F19" s="31"/>
      <c r="G19" s="31"/>
      <c r="H19" s="144">
        <v>143.712</v>
      </c>
      <c r="I19" s="144">
        <v>125.89</v>
      </c>
      <c r="J19" s="144">
        <v>160.02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22889</v>
      </c>
      <c r="E22" s="38">
        <v>23707</v>
      </c>
      <c r="F22" s="39">
        <v>103.5737690593735</v>
      </c>
      <c r="G22" s="40"/>
      <c r="H22" s="145">
        <v>143.712</v>
      </c>
      <c r="I22" s="146">
        <v>125.89</v>
      </c>
      <c r="J22" s="146">
        <v>160.02</v>
      </c>
      <c r="K22" s="41">
        <v>127.11096989435222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78018</v>
      </c>
      <c r="E24" s="38">
        <v>79068</v>
      </c>
      <c r="F24" s="39">
        <v>101.3458432669384</v>
      </c>
      <c r="G24" s="40"/>
      <c r="H24" s="145">
        <v>359.619</v>
      </c>
      <c r="I24" s="146">
        <v>391.427</v>
      </c>
      <c r="J24" s="146">
        <v>406.128</v>
      </c>
      <c r="K24" s="41">
        <v>103.7557450048157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29834</v>
      </c>
      <c r="E26" s="38">
        <v>29000</v>
      </c>
      <c r="F26" s="39">
        <v>97.20453174230744</v>
      </c>
      <c r="G26" s="40"/>
      <c r="H26" s="145">
        <v>109.437</v>
      </c>
      <c r="I26" s="146">
        <v>157.395</v>
      </c>
      <c r="J26" s="146">
        <v>135</v>
      </c>
      <c r="K26" s="41">
        <v>85.77146669208042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63737</v>
      </c>
      <c r="E28" s="30">
        <v>66817</v>
      </c>
      <c r="F28" s="31"/>
      <c r="G28" s="31"/>
      <c r="H28" s="144">
        <v>228.484</v>
      </c>
      <c r="I28" s="144">
        <v>269.358</v>
      </c>
      <c r="J28" s="144">
        <v>240.952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35068</v>
      </c>
      <c r="E29" s="30">
        <v>30847</v>
      </c>
      <c r="F29" s="31"/>
      <c r="G29" s="31"/>
      <c r="H29" s="144">
        <v>57.827</v>
      </c>
      <c r="I29" s="144">
        <v>84.324</v>
      </c>
      <c r="J29" s="144">
        <v>58.291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47496</v>
      </c>
      <c r="E30" s="30">
        <v>51890</v>
      </c>
      <c r="F30" s="31"/>
      <c r="G30" s="31"/>
      <c r="H30" s="144">
        <v>116.88</v>
      </c>
      <c r="I30" s="144">
        <v>156.671</v>
      </c>
      <c r="J30" s="144">
        <v>167.178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146301</v>
      </c>
      <c r="E31" s="38">
        <v>149554</v>
      </c>
      <c r="F31" s="39">
        <v>102.22349813056644</v>
      </c>
      <c r="G31" s="40"/>
      <c r="H31" s="145">
        <v>403.19100000000003</v>
      </c>
      <c r="I31" s="146">
        <v>510.353</v>
      </c>
      <c r="J31" s="146">
        <v>466.421</v>
      </c>
      <c r="K31" s="41">
        <v>91.39184054958038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22107</v>
      </c>
      <c r="E33" s="30">
        <v>19200</v>
      </c>
      <c r="F33" s="31"/>
      <c r="G33" s="31"/>
      <c r="H33" s="144">
        <v>83.261</v>
      </c>
      <c r="I33" s="144">
        <v>113.15</v>
      </c>
      <c r="J33" s="144">
        <v>76.6</v>
      </c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11630</v>
      </c>
      <c r="E34" s="30">
        <v>10700</v>
      </c>
      <c r="F34" s="31"/>
      <c r="G34" s="31"/>
      <c r="H34" s="144">
        <v>32.093</v>
      </c>
      <c r="I34" s="144">
        <v>45.802</v>
      </c>
      <c r="J34" s="144">
        <v>40</v>
      </c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50709</v>
      </c>
      <c r="E35" s="30">
        <v>45000</v>
      </c>
      <c r="F35" s="31"/>
      <c r="G35" s="31"/>
      <c r="H35" s="144">
        <v>156.755</v>
      </c>
      <c r="I35" s="144">
        <v>222.594</v>
      </c>
      <c r="J35" s="144">
        <v>135</v>
      </c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6074</v>
      </c>
      <c r="E36" s="30">
        <v>6846</v>
      </c>
      <c r="F36" s="31"/>
      <c r="G36" s="31"/>
      <c r="H36" s="144">
        <v>15.137</v>
      </c>
      <c r="I36" s="144">
        <v>22.929</v>
      </c>
      <c r="J36" s="144">
        <v>6.074</v>
      </c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90520</v>
      </c>
      <c r="E37" s="38">
        <v>81746</v>
      </c>
      <c r="F37" s="39">
        <v>90.30711444984534</v>
      </c>
      <c r="G37" s="40"/>
      <c r="H37" s="145">
        <v>287.246</v>
      </c>
      <c r="I37" s="146">
        <v>404.47499999999997</v>
      </c>
      <c r="J37" s="146">
        <v>257.674</v>
      </c>
      <c r="K37" s="41">
        <v>63.70579145806292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5970</v>
      </c>
      <c r="E39" s="38">
        <v>5900</v>
      </c>
      <c r="F39" s="39">
        <v>98.82747068676717</v>
      </c>
      <c r="G39" s="40"/>
      <c r="H39" s="145">
        <v>8.009</v>
      </c>
      <c r="I39" s="146">
        <v>11.373</v>
      </c>
      <c r="J39" s="146">
        <v>9</v>
      </c>
      <c r="K39" s="41">
        <v>79.13479293062517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34848</v>
      </c>
      <c r="E41" s="30">
        <v>33201</v>
      </c>
      <c r="F41" s="31"/>
      <c r="G41" s="31"/>
      <c r="H41" s="144">
        <v>27.589</v>
      </c>
      <c r="I41" s="144">
        <v>119.9</v>
      </c>
      <c r="J41" s="144">
        <v>51.768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222769</v>
      </c>
      <c r="E42" s="30">
        <v>208845</v>
      </c>
      <c r="F42" s="31"/>
      <c r="G42" s="31"/>
      <c r="H42" s="144">
        <v>590.377</v>
      </c>
      <c r="I42" s="144">
        <v>1024.431</v>
      </c>
      <c r="J42" s="144">
        <v>785.487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64631</v>
      </c>
      <c r="E43" s="30">
        <v>51349</v>
      </c>
      <c r="F43" s="31"/>
      <c r="G43" s="31"/>
      <c r="H43" s="144">
        <v>131.816</v>
      </c>
      <c r="I43" s="144">
        <v>313.56</v>
      </c>
      <c r="J43" s="144">
        <v>182.455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130249</v>
      </c>
      <c r="E44" s="30">
        <v>114013</v>
      </c>
      <c r="F44" s="31"/>
      <c r="G44" s="31"/>
      <c r="H44" s="144">
        <v>193.195</v>
      </c>
      <c r="I44" s="144">
        <v>553.584</v>
      </c>
      <c r="J44" s="144">
        <v>363.972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57550</v>
      </c>
      <c r="F45" s="31"/>
      <c r="G45" s="31"/>
      <c r="H45" s="144">
        <v>79.836</v>
      </c>
      <c r="I45" s="144">
        <v>288.475</v>
      </c>
      <c r="J45" s="144">
        <v>111.04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72711</v>
      </c>
      <c r="E46" s="30">
        <v>71607</v>
      </c>
      <c r="F46" s="31"/>
      <c r="G46" s="31"/>
      <c r="H46" s="144">
        <v>78.788</v>
      </c>
      <c r="I46" s="144">
        <v>231.576</v>
      </c>
      <c r="J46" s="144">
        <v>156.522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100759</v>
      </c>
      <c r="E47" s="30">
        <v>97861</v>
      </c>
      <c r="F47" s="31"/>
      <c r="G47" s="31"/>
      <c r="H47" s="144">
        <v>172.691</v>
      </c>
      <c r="I47" s="144">
        <v>369.944</v>
      </c>
      <c r="J47" s="144">
        <v>302.864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107564</v>
      </c>
      <c r="E48" s="30">
        <v>99108</v>
      </c>
      <c r="F48" s="31"/>
      <c r="G48" s="31"/>
      <c r="H48" s="144">
        <v>127.843</v>
      </c>
      <c r="I48" s="144">
        <v>434.551</v>
      </c>
      <c r="J48" s="144">
        <v>234.026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67768</v>
      </c>
      <c r="E49" s="30">
        <v>62622</v>
      </c>
      <c r="F49" s="31"/>
      <c r="G49" s="31"/>
      <c r="H49" s="144">
        <v>83.806</v>
      </c>
      <c r="I49" s="144">
        <v>257.546</v>
      </c>
      <c r="J49" s="144">
        <v>158.416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872657</v>
      </c>
      <c r="E50" s="38">
        <v>796156</v>
      </c>
      <c r="F50" s="39">
        <v>91.23355453517247</v>
      </c>
      <c r="G50" s="40"/>
      <c r="H50" s="145">
        <v>1485.941</v>
      </c>
      <c r="I50" s="146">
        <v>3593.5669999999996</v>
      </c>
      <c r="J50" s="146">
        <v>2346.55</v>
      </c>
      <c r="K50" s="41">
        <v>65.29862946760143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17213</v>
      </c>
      <c r="E52" s="38">
        <v>17213</v>
      </c>
      <c r="F52" s="39">
        <v>100</v>
      </c>
      <c r="G52" s="40"/>
      <c r="H52" s="145">
        <v>23.54</v>
      </c>
      <c r="I52" s="146">
        <v>59.217</v>
      </c>
      <c r="J52" s="146">
        <v>59.217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62150</v>
      </c>
      <c r="E54" s="30">
        <v>65547</v>
      </c>
      <c r="F54" s="31"/>
      <c r="G54" s="31"/>
      <c r="H54" s="144">
        <v>173.605</v>
      </c>
      <c r="I54" s="144">
        <v>218.719</v>
      </c>
      <c r="J54" s="144">
        <v>238.273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38425</v>
      </c>
      <c r="E55" s="30">
        <v>41265</v>
      </c>
      <c r="F55" s="31"/>
      <c r="G55" s="31"/>
      <c r="H55" s="144">
        <v>75.644</v>
      </c>
      <c r="I55" s="144">
        <v>95.853</v>
      </c>
      <c r="J55" s="144">
        <v>70.15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32874</v>
      </c>
      <c r="E56" s="30">
        <v>32705</v>
      </c>
      <c r="F56" s="31"/>
      <c r="G56" s="31"/>
      <c r="H56" s="144">
        <v>94.743</v>
      </c>
      <c r="I56" s="144">
        <v>90.196</v>
      </c>
      <c r="J56" s="144">
        <v>80.5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60476</v>
      </c>
      <c r="E57" s="30">
        <v>57068</v>
      </c>
      <c r="F57" s="31"/>
      <c r="G57" s="31"/>
      <c r="H57" s="144">
        <v>106.962</v>
      </c>
      <c r="I57" s="144">
        <v>187.665</v>
      </c>
      <c r="J57" s="144">
        <v>163.462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44496</v>
      </c>
      <c r="E58" s="30">
        <v>42768</v>
      </c>
      <c r="F58" s="31"/>
      <c r="G58" s="31"/>
      <c r="H58" s="144">
        <v>58.968</v>
      </c>
      <c r="I58" s="144">
        <v>153.337</v>
      </c>
      <c r="J58" s="144">
        <v>68.963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238421</v>
      </c>
      <c r="E59" s="38">
        <v>239353</v>
      </c>
      <c r="F59" s="39">
        <v>100.39090516355522</v>
      </c>
      <c r="G59" s="40"/>
      <c r="H59" s="145">
        <v>509.92199999999997</v>
      </c>
      <c r="I59" s="146">
        <v>745.77</v>
      </c>
      <c r="J59" s="146">
        <v>621.348</v>
      </c>
      <c r="K59" s="41">
        <v>83.31630395430226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1093</v>
      </c>
      <c r="E61" s="30">
        <v>1450</v>
      </c>
      <c r="F61" s="31"/>
      <c r="G61" s="31"/>
      <c r="H61" s="144">
        <v>2.642</v>
      </c>
      <c r="I61" s="144">
        <v>2.418</v>
      </c>
      <c r="J61" s="144">
        <v>2.746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819</v>
      </c>
      <c r="E62" s="30">
        <v>728</v>
      </c>
      <c r="F62" s="31"/>
      <c r="G62" s="31"/>
      <c r="H62" s="144">
        <v>1.615</v>
      </c>
      <c r="I62" s="144">
        <v>1.102</v>
      </c>
      <c r="J62" s="144">
        <v>1.223</v>
      </c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2331</v>
      </c>
      <c r="E63" s="30">
        <v>2229</v>
      </c>
      <c r="F63" s="31"/>
      <c r="G63" s="31"/>
      <c r="H63" s="144">
        <v>4.684</v>
      </c>
      <c r="I63" s="144">
        <v>6.884</v>
      </c>
      <c r="J63" s="144">
        <v>3.735</v>
      </c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4243</v>
      </c>
      <c r="E64" s="38">
        <v>4407</v>
      </c>
      <c r="F64" s="39">
        <v>103.8651897242517</v>
      </c>
      <c r="G64" s="40"/>
      <c r="H64" s="145">
        <v>8.940999999999999</v>
      </c>
      <c r="I64" s="146">
        <v>10.404</v>
      </c>
      <c r="J64" s="146">
        <v>7.704000000000001</v>
      </c>
      <c r="K64" s="41">
        <v>74.04844290657441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7505</v>
      </c>
      <c r="E66" s="38">
        <v>7107</v>
      </c>
      <c r="F66" s="39">
        <v>94.69686875416389</v>
      </c>
      <c r="G66" s="40"/>
      <c r="H66" s="145">
        <v>9.497</v>
      </c>
      <c r="I66" s="146">
        <v>9.474</v>
      </c>
      <c r="J66" s="146">
        <v>8.96</v>
      </c>
      <c r="K66" s="41">
        <v>94.57462529026812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56631</v>
      </c>
      <c r="E68" s="30">
        <v>58000</v>
      </c>
      <c r="F68" s="31"/>
      <c r="G68" s="31"/>
      <c r="H68" s="144">
        <v>128.021</v>
      </c>
      <c r="I68" s="144">
        <v>249.777</v>
      </c>
      <c r="J68" s="144">
        <v>135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4466</v>
      </c>
      <c r="E69" s="30">
        <v>3900</v>
      </c>
      <c r="F69" s="31"/>
      <c r="G69" s="31"/>
      <c r="H69" s="144">
        <v>6.81</v>
      </c>
      <c r="I69" s="144">
        <v>15.307</v>
      </c>
      <c r="J69" s="144">
        <v>6.9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61097</v>
      </c>
      <c r="E70" s="38">
        <v>61900</v>
      </c>
      <c r="F70" s="39">
        <v>101.31430348462281</v>
      </c>
      <c r="G70" s="40"/>
      <c r="H70" s="145">
        <v>134.831</v>
      </c>
      <c r="I70" s="146">
        <v>265.084</v>
      </c>
      <c r="J70" s="146">
        <v>141.9</v>
      </c>
      <c r="K70" s="41">
        <v>53.53020174737065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3030</v>
      </c>
      <c r="E72" s="30">
        <v>3382</v>
      </c>
      <c r="F72" s="31"/>
      <c r="G72" s="31"/>
      <c r="H72" s="144">
        <v>3.734</v>
      </c>
      <c r="I72" s="144">
        <v>4.31</v>
      </c>
      <c r="J72" s="144">
        <v>4.565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14230</v>
      </c>
      <c r="F73" s="31"/>
      <c r="G73" s="31"/>
      <c r="H73" s="144">
        <v>19.302</v>
      </c>
      <c r="I73" s="144">
        <v>31.026</v>
      </c>
      <c r="J73" s="144">
        <v>45.906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18521</v>
      </c>
      <c r="E74" s="30">
        <v>23345</v>
      </c>
      <c r="F74" s="31"/>
      <c r="G74" s="31"/>
      <c r="H74" s="144">
        <v>41.272</v>
      </c>
      <c r="I74" s="144">
        <v>96.309</v>
      </c>
      <c r="J74" s="144">
        <v>59.702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8494</v>
      </c>
      <c r="E75" s="30">
        <v>8495</v>
      </c>
      <c r="F75" s="31"/>
      <c r="G75" s="31"/>
      <c r="H75" s="144">
        <v>9.945</v>
      </c>
      <c r="I75" s="144">
        <v>15.993</v>
      </c>
      <c r="J75" s="144">
        <v>16.517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3775</v>
      </c>
      <c r="E76" s="30">
        <v>4820</v>
      </c>
      <c r="F76" s="31"/>
      <c r="G76" s="31"/>
      <c r="H76" s="144">
        <v>17.564</v>
      </c>
      <c r="I76" s="144">
        <v>15.637</v>
      </c>
      <c r="J76" s="144">
        <v>17.23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2026</v>
      </c>
      <c r="E77" s="30">
        <v>2168</v>
      </c>
      <c r="F77" s="31"/>
      <c r="G77" s="31"/>
      <c r="H77" s="144">
        <v>5.403</v>
      </c>
      <c r="I77" s="144">
        <v>7.744</v>
      </c>
      <c r="J77" s="144">
        <v>6.2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4360</v>
      </c>
      <c r="E78" s="30">
        <v>5200</v>
      </c>
      <c r="F78" s="31"/>
      <c r="G78" s="31"/>
      <c r="H78" s="144">
        <v>10.236</v>
      </c>
      <c r="I78" s="144">
        <v>17.266</v>
      </c>
      <c r="J78" s="144">
        <v>16.555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48090</v>
      </c>
      <c r="E79" s="30">
        <v>63116</v>
      </c>
      <c r="F79" s="31"/>
      <c r="G79" s="31"/>
      <c r="H79" s="144">
        <v>136.877</v>
      </c>
      <c r="I79" s="144">
        <v>193.489</v>
      </c>
      <c r="J79" s="144">
        <v>227.218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97912</v>
      </c>
      <c r="E80" s="38">
        <v>124756</v>
      </c>
      <c r="F80" s="39">
        <v>127.41645559277718</v>
      </c>
      <c r="G80" s="40"/>
      <c r="H80" s="145">
        <v>244.333</v>
      </c>
      <c r="I80" s="146">
        <v>381.774</v>
      </c>
      <c r="J80" s="146">
        <v>393.893</v>
      </c>
      <c r="K80" s="41">
        <v>103.1743911319262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129</v>
      </c>
      <c r="E82" s="30">
        <v>129</v>
      </c>
      <c r="F82" s="31"/>
      <c r="G82" s="31"/>
      <c r="H82" s="144">
        <v>0.24</v>
      </c>
      <c r="I82" s="144">
        <v>0.192</v>
      </c>
      <c r="J82" s="144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160</v>
      </c>
      <c r="E83" s="30">
        <v>160</v>
      </c>
      <c r="F83" s="31"/>
      <c r="G83" s="31"/>
      <c r="H83" s="144">
        <v>0.181</v>
      </c>
      <c r="I83" s="144">
        <v>0.171</v>
      </c>
      <c r="J83" s="144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289</v>
      </c>
      <c r="E84" s="38">
        <v>289</v>
      </c>
      <c r="F84" s="39">
        <v>100</v>
      </c>
      <c r="G84" s="40"/>
      <c r="H84" s="145">
        <v>0.421</v>
      </c>
      <c r="I84" s="146">
        <v>0.363</v>
      </c>
      <c r="J84" s="146">
        <v>0.352</v>
      </c>
      <c r="K84" s="41">
        <v>96.96969696969695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1686900</v>
      </c>
      <c r="E87" s="53">
        <v>1633346</v>
      </c>
      <c r="F87" s="54">
        <f>IF(D87&gt;0,100*E87/D87,0)</f>
        <v>96.82530084770882</v>
      </c>
      <c r="G87" s="40"/>
      <c r="H87" s="149">
        <v>3763.4610000000002</v>
      </c>
      <c r="I87" s="150">
        <v>6703.231000000001</v>
      </c>
      <c r="J87" s="150">
        <v>5049.705</v>
      </c>
      <c r="K87" s="54">
        <f>IF(I87&gt;0,100*J87/I87,0)</f>
        <v>75.33240313514482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18</v>
      </c>
      <c r="F19" s="31"/>
      <c r="G19" s="31"/>
      <c r="H19" s="144"/>
      <c r="I19" s="144"/>
      <c r="J19" s="144">
        <v>0.46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4">
        <v>0.37</v>
      </c>
      <c r="I20" s="144">
        <v>0.34</v>
      </c>
      <c r="J20" s="144">
        <v>0.38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38</v>
      </c>
      <c r="F22" s="39">
        <v>190</v>
      </c>
      <c r="G22" s="40"/>
      <c r="H22" s="145">
        <v>0.37</v>
      </c>
      <c r="I22" s="146">
        <v>0.34</v>
      </c>
      <c r="J22" s="146">
        <v>0.8400000000000001</v>
      </c>
      <c r="K22" s="41">
        <v>247.0588235294118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335</v>
      </c>
      <c r="F24" s="39">
        <v>100</v>
      </c>
      <c r="G24" s="40"/>
      <c r="H24" s="145">
        <v>16.06</v>
      </c>
      <c r="I24" s="146">
        <v>19.515</v>
      </c>
      <c r="J24" s="146">
        <v>24.32</v>
      </c>
      <c r="K24" s="41">
        <v>124.62208557519857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5">
        <v>1.24</v>
      </c>
      <c r="I26" s="146">
        <v>1.28</v>
      </c>
      <c r="J26" s="146">
        <v>1.35</v>
      </c>
      <c r="K26" s="41">
        <v>105.46875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4"/>
      <c r="I28" s="144">
        <v>19.52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845</v>
      </c>
      <c r="F30" s="31"/>
      <c r="G30" s="31"/>
      <c r="H30" s="144">
        <v>59.8</v>
      </c>
      <c r="I30" s="144">
        <v>60.582</v>
      </c>
      <c r="J30" s="144">
        <v>46.474</v>
      </c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845</v>
      </c>
      <c r="F31" s="39">
        <v>69.83471074380165</v>
      </c>
      <c r="G31" s="40"/>
      <c r="H31" s="145">
        <v>59.8</v>
      </c>
      <c r="I31" s="146">
        <v>80.102</v>
      </c>
      <c r="J31" s="146">
        <v>46.474</v>
      </c>
      <c r="K31" s="41">
        <v>58.01852637886694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4">
        <v>0.903</v>
      </c>
      <c r="I33" s="144">
        <v>0.9</v>
      </c>
      <c r="J33" s="144">
        <v>0.9</v>
      </c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4">
        <v>3.567</v>
      </c>
      <c r="I34" s="144">
        <v>3.55</v>
      </c>
      <c r="J34" s="144">
        <v>3.8</v>
      </c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4">
        <v>2.496</v>
      </c>
      <c r="I35" s="144">
        <v>2.5</v>
      </c>
      <c r="J35" s="144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45">
        <v>6.966000000000001</v>
      </c>
      <c r="I37" s="146">
        <v>6.95</v>
      </c>
      <c r="J37" s="146">
        <v>7.2</v>
      </c>
      <c r="K37" s="41">
        <v>103.59712230215827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5">
        <v>1.929</v>
      </c>
      <c r="I39" s="146">
        <v>1.94</v>
      </c>
      <c r="J39" s="146">
        <v>2.3</v>
      </c>
      <c r="K39" s="41">
        <v>118.55670103092783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160</v>
      </c>
      <c r="F41" s="31"/>
      <c r="G41" s="31"/>
      <c r="H41" s="144">
        <v>7.28</v>
      </c>
      <c r="I41" s="144">
        <v>10.305</v>
      </c>
      <c r="J41" s="144">
        <v>9.92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30</v>
      </c>
      <c r="F43" s="31"/>
      <c r="G43" s="31"/>
      <c r="H43" s="144">
        <v>0.066</v>
      </c>
      <c r="I43" s="144">
        <v>1.44</v>
      </c>
      <c r="J43" s="144">
        <v>1.26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30</v>
      </c>
      <c r="F45" s="31"/>
      <c r="G45" s="31"/>
      <c r="H45" s="144">
        <v>0.5</v>
      </c>
      <c r="I45" s="144">
        <v>0.6</v>
      </c>
      <c r="J45" s="144">
        <v>0.81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508</v>
      </c>
      <c r="F48" s="31"/>
      <c r="G48" s="31"/>
      <c r="H48" s="144">
        <v>24.15</v>
      </c>
      <c r="I48" s="144">
        <v>17.325</v>
      </c>
      <c r="J48" s="144">
        <v>17.78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131</v>
      </c>
      <c r="F49" s="31"/>
      <c r="G49" s="31"/>
      <c r="H49" s="144">
        <v>7.176</v>
      </c>
      <c r="I49" s="144">
        <v>7.08</v>
      </c>
      <c r="J49" s="144">
        <v>8.515</v>
      </c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859</v>
      </c>
      <c r="F50" s="39">
        <v>98.62227324913891</v>
      </c>
      <c r="G50" s="40"/>
      <c r="H50" s="145">
        <v>39.172</v>
      </c>
      <c r="I50" s="146">
        <v>36.75</v>
      </c>
      <c r="J50" s="146">
        <v>38.285000000000004</v>
      </c>
      <c r="K50" s="41">
        <v>104.17687074829934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397</v>
      </c>
      <c r="E52" s="38">
        <v>397</v>
      </c>
      <c r="F52" s="39">
        <v>100</v>
      </c>
      <c r="G52" s="40"/>
      <c r="H52" s="145">
        <v>16.184</v>
      </c>
      <c r="I52" s="146">
        <v>16.142</v>
      </c>
      <c r="J52" s="146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4600</v>
      </c>
      <c r="F54" s="31"/>
      <c r="G54" s="31"/>
      <c r="H54" s="144">
        <v>322.411</v>
      </c>
      <c r="I54" s="144">
        <v>332.85</v>
      </c>
      <c r="J54" s="144">
        <v>349.6</v>
      </c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1898</v>
      </c>
      <c r="F55" s="31"/>
      <c r="G55" s="31"/>
      <c r="H55" s="144">
        <v>100.74</v>
      </c>
      <c r="I55" s="144">
        <v>100.5</v>
      </c>
      <c r="J55" s="144">
        <v>138.36</v>
      </c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1069</v>
      </c>
      <c r="F56" s="31"/>
      <c r="G56" s="31"/>
      <c r="H56" s="144"/>
      <c r="I56" s="144">
        <v>63.84</v>
      </c>
      <c r="J56" s="144">
        <v>66.38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25</v>
      </c>
      <c r="F57" s="31"/>
      <c r="G57" s="31"/>
      <c r="H57" s="144"/>
      <c r="I57" s="144"/>
      <c r="J57" s="144">
        <v>0.5</v>
      </c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4">
        <v>45.504</v>
      </c>
      <c r="I58" s="144">
        <v>48.473</v>
      </c>
      <c r="J58" s="144">
        <v>37.884</v>
      </c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8250</v>
      </c>
      <c r="F59" s="39">
        <v>105.13572065757614</v>
      </c>
      <c r="G59" s="40"/>
      <c r="H59" s="145">
        <v>468.65500000000003</v>
      </c>
      <c r="I59" s="146">
        <v>545.663</v>
      </c>
      <c r="J59" s="146">
        <v>592.724</v>
      </c>
      <c r="K59" s="41">
        <v>108.62455398295285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4">
        <v>3.85</v>
      </c>
      <c r="I61" s="144">
        <v>2.8</v>
      </c>
      <c r="J61" s="144">
        <v>2.1</v>
      </c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4">
        <v>1.12</v>
      </c>
      <c r="I62" s="144">
        <v>1.833</v>
      </c>
      <c r="J62" s="144">
        <v>2.061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4">
        <v>1.26</v>
      </c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5">
        <v>6.23</v>
      </c>
      <c r="I64" s="146">
        <v>4.633</v>
      </c>
      <c r="J64" s="146">
        <v>4.161</v>
      </c>
      <c r="K64" s="41">
        <v>89.81221670623785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175</v>
      </c>
      <c r="F66" s="39">
        <v>95.1086956521739</v>
      </c>
      <c r="G66" s="40"/>
      <c r="H66" s="145">
        <v>9.32</v>
      </c>
      <c r="I66" s="146">
        <v>7.36</v>
      </c>
      <c r="J66" s="146">
        <v>9.1</v>
      </c>
      <c r="K66" s="41">
        <v>123.64130434782608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4">
        <v>0.648</v>
      </c>
      <c r="I72" s="144">
        <v>0.649</v>
      </c>
      <c r="J72" s="144">
        <v>0.34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4">
        <v>3.755</v>
      </c>
      <c r="I73" s="144">
        <v>1.225</v>
      </c>
      <c r="J73" s="144">
        <v>2.43</v>
      </c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273</v>
      </c>
      <c r="F74" s="31"/>
      <c r="G74" s="31"/>
      <c r="H74" s="144">
        <v>16.435</v>
      </c>
      <c r="I74" s="144">
        <v>13.5</v>
      </c>
      <c r="J74" s="144">
        <v>11.382</v>
      </c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86</v>
      </c>
      <c r="F75" s="31"/>
      <c r="G75" s="31"/>
      <c r="H75" s="144">
        <v>6.918</v>
      </c>
      <c r="I75" s="144">
        <v>0.718</v>
      </c>
      <c r="J75" s="144">
        <v>4.323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4">
        <v>1.5</v>
      </c>
      <c r="I76" s="144">
        <v>1.456</v>
      </c>
      <c r="J76" s="144">
        <v>1.46</v>
      </c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5</v>
      </c>
      <c r="F77" s="31"/>
      <c r="G77" s="31"/>
      <c r="H77" s="144">
        <v>4.185</v>
      </c>
      <c r="I77" s="144">
        <v>0.117</v>
      </c>
      <c r="J77" s="144">
        <v>0.195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4">
        <v>15.4</v>
      </c>
      <c r="I78" s="144">
        <v>19.575</v>
      </c>
      <c r="J78" s="144">
        <v>20.025</v>
      </c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874</v>
      </c>
      <c r="F79" s="31"/>
      <c r="G79" s="31"/>
      <c r="H79" s="144">
        <v>22.28</v>
      </c>
      <c r="I79" s="144">
        <v>29.32</v>
      </c>
      <c r="J79" s="144">
        <v>52.44</v>
      </c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1840</v>
      </c>
      <c r="F80" s="39">
        <v>112.12675198049969</v>
      </c>
      <c r="G80" s="40"/>
      <c r="H80" s="145">
        <v>71.121</v>
      </c>
      <c r="I80" s="146">
        <v>66.56</v>
      </c>
      <c r="J80" s="146">
        <v>92.595</v>
      </c>
      <c r="K80" s="41">
        <v>139.1150841346154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12948</v>
      </c>
      <c r="E87" s="53">
        <v>13177</v>
      </c>
      <c r="F87" s="54">
        <f>IF(D87&gt;0,100*E87/D87,0)</f>
        <v>101.76861291319122</v>
      </c>
      <c r="G87" s="40"/>
      <c r="H87" s="149">
        <v>697.047</v>
      </c>
      <c r="I87" s="150">
        <v>787.2350000000001</v>
      </c>
      <c r="J87" s="150">
        <v>835.491</v>
      </c>
      <c r="K87" s="54">
        <f>IF(I87&gt;0,100*J87/I87,0)</f>
        <v>106.12980876104339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364</v>
      </c>
      <c r="D9" s="30">
        <v>348</v>
      </c>
      <c r="E9" s="30">
        <v>350</v>
      </c>
      <c r="F9" s="31"/>
      <c r="G9" s="31"/>
      <c r="H9" s="144">
        <v>6.96</v>
      </c>
      <c r="I9" s="144">
        <v>7.83</v>
      </c>
      <c r="J9" s="144">
        <v>7.875</v>
      </c>
      <c r="K9" s="32"/>
    </row>
    <row r="10" spans="1:11" s="33" customFormat="1" ht="11.25" customHeight="1">
      <c r="A10" s="35" t="s">
        <v>8</v>
      </c>
      <c r="B10" s="29"/>
      <c r="C10" s="30">
        <v>208</v>
      </c>
      <c r="D10" s="30">
        <v>189</v>
      </c>
      <c r="E10" s="30">
        <v>190</v>
      </c>
      <c r="F10" s="31"/>
      <c r="G10" s="31"/>
      <c r="H10" s="144">
        <v>6.261</v>
      </c>
      <c r="I10" s="144">
        <v>5.538</v>
      </c>
      <c r="J10" s="144">
        <v>5.567</v>
      </c>
      <c r="K10" s="32"/>
    </row>
    <row r="11" spans="1:11" s="33" customFormat="1" ht="11.25" customHeight="1">
      <c r="A11" s="28" t="s">
        <v>9</v>
      </c>
      <c r="B11" s="29"/>
      <c r="C11" s="30">
        <v>319</v>
      </c>
      <c r="D11" s="30">
        <v>262</v>
      </c>
      <c r="E11" s="30">
        <v>265</v>
      </c>
      <c r="F11" s="31"/>
      <c r="G11" s="31"/>
      <c r="H11" s="144">
        <v>9.005</v>
      </c>
      <c r="I11" s="144">
        <v>6.807</v>
      </c>
      <c r="J11" s="144">
        <v>6.807</v>
      </c>
      <c r="K11" s="32"/>
    </row>
    <row r="12" spans="1:11" s="33" customFormat="1" ht="11.25" customHeight="1">
      <c r="A12" s="35" t="s">
        <v>10</v>
      </c>
      <c r="B12" s="29"/>
      <c r="C12" s="30">
        <v>364</v>
      </c>
      <c r="D12" s="30">
        <v>345</v>
      </c>
      <c r="E12" s="30">
        <v>345</v>
      </c>
      <c r="F12" s="31"/>
      <c r="G12" s="31"/>
      <c r="H12" s="144">
        <v>8.099</v>
      </c>
      <c r="I12" s="144">
        <v>7.935</v>
      </c>
      <c r="J12" s="144">
        <v>7.935</v>
      </c>
      <c r="K12" s="32"/>
    </row>
    <row r="13" spans="1:11" s="42" customFormat="1" ht="11.25" customHeight="1">
      <c r="A13" s="36" t="s">
        <v>11</v>
      </c>
      <c r="B13" s="37"/>
      <c r="C13" s="38">
        <v>1255</v>
      </c>
      <c r="D13" s="38">
        <v>1144</v>
      </c>
      <c r="E13" s="38">
        <v>1150</v>
      </c>
      <c r="F13" s="39">
        <v>100.52447552447552</v>
      </c>
      <c r="G13" s="40"/>
      <c r="H13" s="145">
        <v>30.325</v>
      </c>
      <c r="I13" s="146">
        <v>28.11</v>
      </c>
      <c r="J13" s="146">
        <v>28.184</v>
      </c>
      <c r="K13" s="41">
        <v>100.26325151191747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181</v>
      </c>
      <c r="D15" s="38">
        <v>114</v>
      </c>
      <c r="E15" s="38">
        <v>115</v>
      </c>
      <c r="F15" s="39">
        <v>100.87719298245614</v>
      </c>
      <c r="G15" s="40"/>
      <c r="H15" s="145">
        <v>2.02</v>
      </c>
      <c r="I15" s="146">
        <v>1.598</v>
      </c>
      <c r="J15" s="146">
        <v>1.6</v>
      </c>
      <c r="K15" s="41">
        <v>100.12515644555694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8</v>
      </c>
      <c r="E17" s="38">
        <v>8</v>
      </c>
      <c r="F17" s="39">
        <v>100</v>
      </c>
      <c r="G17" s="40"/>
      <c r="H17" s="145">
        <v>0.048</v>
      </c>
      <c r="I17" s="146">
        <v>0.112</v>
      </c>
      <c r="J17" s="146">
        <v>0.096</v>
      </c>
      <c r="K17" s="41">
        <v>85.71428571428571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/>
      <c r="F19" s="31"/>
      <c r="G19" s="31"/>
      <c r="H19" s="144">
        <v>0.45</v>
      </c>
      <c r="I19" s="144">
        <v>0.432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4">
        <v>0.761</v>
      </c>
      <c r="I21" s="144">
        <v>0.72</v>
      </c>
      <c r="J21" s="144">
        <v>0.8</v>
      </c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>
        <v>40</v>
      </c>
      <c r="F22" s="39">
        <v>68.96551724137932</v>
      </c>
      <c r="G22" s="40"/>
      <c r="H22" s="145">
        <v>1.211</v>
      </c>
      <c r="I22" s="146">
        <v>1.152</v>
      </c>
      <c r="J22" s="146">
        <v>0.8</v>
      </c>
      <c r="K22" s="41">
        <v>69.44444444444444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3</v>
      </c>
      <c r="E26" s="38">
        <v>3</v>
      </c>
      <c r="F26" s="39">
        <v>100</v>
      </c>
      <c r="G26" s="40"/>
      <c r="H26" s="145">
        <v>0.075</v>
      </c>
      <c r="I26" s="146">
        <v>0.12</v>
      </c>
      <c r="J26" s="146">
        <v>0.15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315</v>
      </c>
      <c r="D28" s="30">
        <v>324</v>
      </c>
      <c r="E28" s="30">
        <v>376</v>
      </c>
      <c r="F28" s="31"/>
      <c r="G28" s="31"/>
      <c r="H28" s="144">
        <v>21.42</v>
      </c>
      <c r="I28" s="144">
        <v>18.792</v>
      </c>
      <c r="J28" s="144">
        <v>22.56</v>
      </c>
      <c r="K28" s="32"/>
    </row>
    <row r="29" spans="1:11" s="33" customFormat="1" ht="11.25" customHeight="1">
      <c r="A29" s="35" t="s">
        <v>21</v>
      </c>
      <c r="B29" s="29"/>
      <c r="C29" s="30">
        <v>28</v>
      </c>
      <c r="D29" s="30">
        <v>82</v>
      </c>
      <c r="E29" s="30">
        <v>48</v>
      </c>
      <c r="F29" s="31"/>
      <c r="G29" s="31"/>
      <c r="H29" s="144">
        <v>0.622</v>
      </c>
      <c r="I29" s="144">
        <v>1.787</v>
      </c>
      <c r="J29" s="144">
        <v>1.056</v>
      </c>
      <c r="K29" s="32"/>
    </row>
    <row r="30" spans="1:11" s="33" customFormat="1" ht="11.25" customHeight="1">
      <c r="A30" s="35" t="s">
        <v>22</v>
      </c>
      <c r="B30" s="29"/>
      <c r="C30" s="30">
        <v>400</v>
      </c>
      <c r="D30" s="30">
        <v>393</v>
      </c>
      <c r="E30" s="30">
        <v>370</v>
      </c>
      <c r="F30" s="31"/>
      <c r="G30" s="31"/>
      <c r="H30" s="144">
        <v>78.988</v>
      </c>
      <c r="I30" s="144">
        <v>10.287</v>
      </c>
      <c r="J30" s="144">
        <v>17.76</v>
      </c>
      <c r="K30" s="32"/>
    </row>
    <row r="31" spans="1:11" s="42" customFormat="1" ht="11.25" customHeight="1">
      <c r="A31" s="43" t="s">
        <v>23</v>
      </c>
      <c r="B31" s="37"/>
      <c r="C31" s="38">
        <v>743</v>
      </c>
      <c r="D31" s="38">
        <v>799</v>
      </c>
      <c r="E31" s="38">
        <v>794</v>
      </c>
      <c r="F31" s="39">
        <v>99.37421777221527</v>
      </c>
      <c r="G31" s="40"/>
      <c r="H31" s="145">
        <v>101.03</v>
      </c>
      <c r="I31" s="146">
        <v>30.866</v>
      </c>
      <c r="J31" s="146">
        <v>41.376000000000005</v>
      </c>
      <c r="K31" s="41">
        <v>134.050411455971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151</v>
      </c>
      <c r="D33" s="30">
        <v>151</v>
      </c>
      <c r="E33" s="30">
        <v>160</v>
      </c>
      <c r="F33" s="31"/>
      <c r="G33" s="31"/>
      <c r="H33" s="144">
        <v>4.452</v>
      </c>
      <c r="I33" s="144">
        <v>4.098</v>
      </c>
      <c r="J33" s="144">
        <v>4.75</v>
      </c>
      <c r="K33" s="32"/>
    </row>
    <row r="34" spans="1:11" s="33" customFormat="1" ht="11.25" customHeight="1">
      <c r="A34" s="35" t="s">
        <v>25</v>
      </c>
      <c r="B34" s="29"/>
      <c r="C34" s="30">
        <v>18</v>
      </c>
      <c r="D34" s="30">
        <v>19</v>
      </c>
      <c r="E34" s="30">
        <v>19</v>
      </c>
      <c r="F34" s="31"/>
      <c r="G34" s="31"/>
      <c r="H34" s="144">
        <v>0.602</v>
      </c>
      <c r="I34" s="144">
        <v>0.649</v>
      </c>
      <c r="J34" s="144">
        <v>0.65</v>
      </c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311</v>
      </c>
      <c r="E35" s="30">
        <v>230</v>
      </c>
      <c r="F35" s="31"/>
      <c r="G35" s="31"/>
      <c r="H35" s="144">
        <v>13.315</v>
      </c>
      <c r="I35" s="144">
        <v>12.647</v>
      </c>
      <c r="J35" s="144">
        <v>9.2</v>
      </c>
      <c r="K35" s="32"/>
    </row>
    <row r="36" spans="1:11" s="33" customFormat="1" ht="11.25" customHeight="1">
      <c r="A36" s="35" t="s">
        <v>27</v>
      </c>
      <c r="B36" s="29"/>
      <c r="C36" s="30">
        <v>145</v>
      </c>
      <c r="D36" s="30">
        <v>140</v>
      </c>
      <c r="E36" s="30">
        <v>140</v>
      </c>
      <c r="F36" s="31"/>
      <c r="G36" s="31"/>
      <c r="H36" s="144">
        <v>4.089</v>
      </c>
      <c r="I36" s="144">
        <v>4.098</v>
      </c>
      <c r="J36" s="144">
        <v>4.098</v>
      </c>
      <c r="K36" s="32"/>
    </row>
    <row r="37" spans="1:11" s="42" customFormat="1" ht="11.25" customHeight="1">
      <c r="A37" s="36" t="s">
        <v>28</v>
      </c>
      <c r="B37" s="37"/>
      <c r="C37" s="38">
        <v>641</v>
      </c>
      <c r="D37" s="38">
        <v>621</v>
      </c>
      <c r="E37" s="38">
        <v>549</v>
      </c>
      <c r="F37" s="39">
        <v>88.40579710144928</v>
      </c>
      <c r="G37" s="40"/>
      <c r="H37" s="145">
        <v>22.458</v>
      </c>
      <c r="I37" s="146">
        <v>21.491999999999997</v>
      </c>
      <c r="J37" s="146">
        <v>18.698</v>
      </c>
      <c r="K37" s="41">
        <v>86.999813884236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41</v>
      </c>
      <c r="E39" s="38">
        <v>40</v>
      </c>
      <c r="F39" s="39">
        <v>97.5609756097561</v>
      </c>
      <c r="G39" s="40"/>
      <c r="H39" s="145">
        <v>1.137</v>
      </c>
      <c r="I39" s="146">
        <v>1.421</v>
      </c>
      <c r="J39" s="146">
        <v>1.4</v>
      </c>
      <c r="K39" s="41">
        <v>98.52216748768473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180</v>
      </c>
      <c r="D41" s="30">
        <v>145</v>
      </c>
      <c r="E41" s="30">
        <v>172</v>
      </c>
      <c r="F41" s="31"/>
      <c r="G41" s="31"/>
      <c r="H41" s="144">
        <v>6.48</v>
      </c>
      <c r="I41" s="144">
        <v>5.293</v>
      </c>
      <c r="J41" s="144">
        <v>5.16</v>
      </c>
      <c r="K41" s="32"/>
    </row>
    <row r="42" spans="1:11" s="33" customFormat="1" ht="11.25" customHeight="1">
      <c r="A42" s="35" t="s">
        <v>31</v>
      </c>
      <c r="B42" s="29"/>
      <c r="C42" s="30">
        <v>138</v>
      </c>
      <c r="D42" s="30">
        <v>130</v>
      </c>
      <c r="E42" s="30">
        <v>158</v>
      </c>
      <c r="F42" s="31"/>
      <c r="G42" s="31"/>
      <c r="H42" s="144">
        <v>8.97</v>
      </c>
      <c r="I42" s="144">
        <v>7.15</v>
      </c>
      <c r="J42" s="144">
        <v>10.27</v>
      </c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8</v>
      </c>
      <c r="E43" s="30">
        <v>8</v>
      </c>
      <c r="F43" s="31"/>
      <c r="G43" s="31"/>
      <c r="H43" s="144">
        <v>0.132</v>
      </c>
      <c r="I43" s="144">
        <v>0.144</v>
      </c>
      <c r="J43" s="144">
        <v>0.136</v>
      </c>
      <c r="K43" s="32"/>
    </row>
    <row r="44" spans="1:11" s="33" customFormat="1" ht="11.25" customHeight="1">
      <c r="A44" s="35" t="s">
        <v>33</v>
      </c>
      <c r="B44" s="29"/>
      <c r="C44" s="30">
        <v>85</v>
      </c>
      <c r="D44" s="30">
        <v>105</v>
      </c>
      <c r="E44" s="30">
        <v>97</v>
      </c>
      <c r="F44" s="31"/>
      <c r="G44" s="31"/>
      <c r="H44" s="144">
        <v>3.825</v>
      </c>
      <c r="I44" s="144">
        <v>4.515</v>
      </c>
      <c r="J44" s="144">
        <v>3.977</v>
      </c>
      <c r="K44" s="32"/>
    </row>
    <row r="45" spans="1:11" s="33" customFormat="1" ht="11.25" customHeight="1">
      <c r="A45" s="35" t="s">
        <v>34</v>
      </c>
      <c r="B45" s="29"/>
      <c r="C45" s="30">
        <v>35</v>
      </c>
      <c r="D45" s="30">
        <v>33</v>
      </c>
      <c r="E45" s="30">
        <v>41</v>
      </c>
      <c r="F45" s="31"/>
      <c r="G45" s="31"/>
      <c r="H45" s="144">
        <v>0.875</v>
      </c>
      <c r="I45" s="144">
        <v>0.99</v>
      </c>
      <c r="J45" s="144">
        <v>1.087</v>
      </c>
      <c r="K45" s="32"/>
    </row>
    <row r="46" spans="1:11" s="33" customFormat="1" ht="11.25" customHeight="1">
      <c r="A46" s="35" t="s">
        <v>35</v>
      </c>
      <c r="B46" s="29"/>
      <c r="C46" s="30">
        <v>191</v>
      </c>
      <c r="D46" s="30">
        <v>170</v>
      </c>
      <c r="E46" s="30">
        <v>171</v>
      </c>
      <c r="F46" s="31"/>
      <c r="G46" s="31"/>
      <c r="H46" s="144">
        <v>7.64</v>
      </c>
      <c r="I46" s="144">
        <v>6.46</v>
      </c>
      <c r="J46" s="144">
        <v>6.498</v>
      </c>
      <c r="K46" s="32"/>
    </row>
    <row r="47" spans="1:11" s="33" customFormat="1" ht="11.25" customHeight="1">
      <c r="A47" s="35" t="s">
        <v>36</v>
      </c>
      <c r="B47" s="29"/>
      <c r="C47" s="30">
        <v>55</v>
      </c>
      <c r="D47" s="30">
        <v>32</v>
      </c>
      <c r="E47" s="30">
        <v>40</v>
      </c>
      <c r="F47" s="31"/>
      <c r="G47" s="31"/>
      <c r="H47" s="144">
        <v>3.025</v>
      </c>
      <c r="I47" s="144">
        <v>1.6</v>
      </c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150</v>
      </c>
      <c r="F49" s="31"/>
      <c r="G49" s="31"/>
      <c r="H49" s="144"/>
      <c r="I49" s="144"/>
      <c r="J49" s="144">
        <v>6</v>
      </c>
      <c r="K49" s="32"/>
    </row>
    <row r="50" spans="1:11" s="42" customFormat="1" ht="11.25" customHeight="1">
      <c r="A50" s="43" t="s">
        <v>39</v>
      </c>
      <c r="B50" s="37"/>
      <c r="C50" s="38">
        <v>690</v>
      </c>
      <c r="D50" s="38">
        <v>623</v>
      </c>
      <c r="E50" s="38">
        <v>837</v>
      </c>
      <c r="F50" s="39">
        <v>134.34991974317816</v>
      </c>
      <c r="G50" s="40"/>
      <c r="H50" s="145">
        <v>30.947</v>
      </c>
      <c r="I50" s="146">
        <v>26.152</v>
      </c>
      <c r="J50" s="146">
        <v>33.128</v>
      </c>
      <c r="K50" s="41">
        <v>126.67482410523095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350</v>
      </c>
      <c r="D54" s="30">
        <v>400</v>
      </c>
      <c r="E54" s="30">
        <v>300</v>
      </c>
      <c r="F54" s="31"/>
      <c r="G54" s="31"/>
      <c r="H54" s="144">
        <v>21.7</v>
      </c>
      <c r="I54" s="144">
        <v>26</v>
      </c>
      <c r="J54" s="144">
        <v>19.5</v>
      </c>
      <c r="K54" s="32"/>
    </row>
    <row r="55" spans="1:11" s="33" customFormat="1" ht="11.25" customHeight="1">
      <c r="A55" s="35" t="s">
        <v>42</v>
      </c>
      <c r="B55" s="29"/>
      <c r="C55" s="30">
        <v>2025</v>
      </c>
      <c r="D55" s="30">
        <v>2037</v>
      </c>
      <c r="E55" s="30">
        <v>2306</v>
      </c>
      <c r="F55" s="31"/>
      <c r="G55" s="31"/>
      <c r="H55" s="144">
        <v>141.75</v>
      </c>
      <c r="I55" s="144">
        <v>142.589</v>
      </c>
      <c r="J55" s="144">
        <v>161.42</v>
      </c>
      <c r="K55" s="32"/>
    </row>
    <row r="56" spans="1:11" s="33" customFormat="1" ht="11.25" customHeight="1">
      <c r="A56" s="35" t="s">
        <v>43</v>
      </c>
      <c r="B56" s="29"/>
      <c r="C56" s="30">
        <v>28</v>
      </c>
      <c r="D56" s="30"/>
      <c r="E56" s="30">
        <v>4</v>
      </c>
      <c r="F56" s="31"/>
      <c r="G56" s="31"/>
      <c r="H56" s="144">
        <v>2.224</v>
      </c>
      <c r="I56" s="144"/>
      <c r="J56" s="144">
        <v>0.28</v>
      </c>
      <c r="K56" s="32"/>
    </row>
    <row r="57" spans="1:11" s="33" customFormat="1" ht="11.25" customHeight="1">
      <c r="A57" s="35" t="s">
        <v>44</v>
      </c>
      <c r="B57" s="29"/>
      <c r="C57" s="30">
        <v>26</v>
      </c>
      <c r="D57" s="30">
        <v>111</v>
      </c>
      <c r="E57" s="30"/>
      <c r="F57" s="31"/>
      <c r="G57" s="31"/>
      <c r="H57" s="144">
        <v>1.013</v>
      </c>
      <c r="I57" s="144">
        <v>4.008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35</v>
      </c>
      <c r="D58" s="30">
        <v>55</v>
      </c>
      <c r="E58" s="30">
        <v>46</v>
      </c>
      <c r="F58" s="31"/>
      <c r="G58" s="31"/>
      <c r="H58" s="144">
        <v>1.68</v>
      </c>
      <c r="I58" s="144">
        <v>2.64</v>
      </c>
      <c r="J58" s="144">
        <v>2.024</v>
      </c>
      <c r="K58" s="32"/>
    </row>
    <row r="59" spans="1:11" s="42" customFormat="1" ht="11.25" customHeight="1">
      <c r="A59" s="36" t="s">
        <v>46</v>
      </c>
      <c r="B59" s="37"/>
      <c r="C59" s="38">
        <v>2464</v>
      </c>
      <c r="D59" s="38">
        <v>2603</v>
      </c>
      <c r="E59" s="38">
        <v>2656</v>
      </c>
      <c r="F59" s="39">
        <v>102.03611217825586</v>
      </c>
      <c r="G59" s="40"/>
      <c r="H59" s="145">
        <v>168.367</v>
      </c>
      <c r="I59" s="146">
        <v>175.237</v>
      </c>
      <c r="J59" s="146">
        <v>183.224</v>
      </c>
      <c r="K59" s="41">
        <v>104.55782739946471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290</v>
      </c>
      <c r="D61" s="30">
        <v>240</v>
      </c>
      <c r="E61" s="30">
        <v>180</v>
      </c>
      <c r="F61" s="31"/>
      <c r="G61" s="31"/>
      <c r="H61" s="144">
        <v>11.6</v>
      </c>
      <c r="I61" s="144">
        <v>9.6</v>
      </c>
      <c r="J61" s="144">
        <v>6.3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290</v>
      </c>
      <c r="D64" s="38">
        <v>240</v>
      </c>
      <c r="E64" s="38">
        <v>180</v>
      </c>
      <c r="F64" s="39">
        <v>75</v>
      </c>
      <c r="G64" s="40"/>
      <c r="H64" s="145">
        <v>11.6</v>
      </c>
      <c r="I64" s="146">
        <v>9.6</v>
      </c>
      <c r="J64" s="146">
        <v>6.3</v>
      </c>
      <c r="K64" s="41">
        <v>65.625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52</v>
      </c>
      <c r="E66" s="38">
        <v>60</v>
      </c>
      <c r="F66" s="39">
        <v>115.38461538461539</v>
      </c>
      <c r="G66" s="40"/>
      <c r="H66" s="145">
        <v>2.115</v>
      </c>
      <c r="I66" s="146">
        <v>2.73</v>
      </c>
      <c r="J66" s="146">
        <v>3</v>
      </c>
      <c r="K66" s="41">
        <v>109.8901098901099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151</v>
      </c>
      <c r="D68" s="30">
        <v>175</v>
      </c>
      <c r="E68" s="30">
        <v>120</v>
      </c>
      <c r="F68" s="31"/>
      <c r="G68" s="31"/>
      <c r="H68" s="144">
        <v>4.321</v>
      </c>
      <c r="I68" s="144">
        <v>5.215</v>
      </c>
      <c r="J68" s="144">
        <v>4</v>
      </c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12</v>
      </c>
      <c r="E69" s="30">
        <v>30</v>
      </c>
      <c r="F69" s="31"/>
      <c r="G69" s="31"/>
      <c r="H69" s="144">
        <v>0.24</v>
      </c>
      <c r="I69" s="144">
        <v>0.36</v>
      </c>
      <c r="J69" s="144">
        <v>1</v>
      </c>
      <c r="K69" s="32"/>
    </row>
    <row r="70" spans="1:11" s="42" customFormat="1" ht="11.25" customHeight="1">
      <c r="A70" s="36" t="s">
        <v>54</v>
      </c>
      <c r="B70" s="37"/>
      <c r="C70" s="38">
        <v>159</v>
      </c>
      <c r="D70" s="38">
        <v>187</v>
      </c>
      <c r="E70" s="38">
        <v>150</v>
      </c>
      <c r="F70" s="39">
        <v>80.21390374331551</v>
      </c>
      <c r="G70" s="40"/>
      <c r="H70" s="145">
        <v>4.561</v>
      </c>
      <c r="I70" s="146">
        <v>5.575</v>
      </c>
      <c r="J70" s="146">
        <v>5</v>
      </c>
      <c r="K70" s="41">
        <v>89.68609865470852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12</v>
      </c>
      <c r="E72" s="30">
        <v>209</v>
      </c>
      <c r="F72" s="31"/>
      <c r="G72" s="31"/>
      <c r="H72" s="144">
        <v>0.176</v>
      </c>
      <c r="I72" s="144">
        <v>0.161</v>
      </c>
      <c r="J72" s="144">
        <v>3.328</v>
      </c>
      <c r="K72" s="32"/>
    </row>
    <row r="73" spans="1:11" s="33" customFormat="1" ht="11.25" customHeight="1">
      <c r="A73" s="35" t="s">
        <v>56</v>
      </c>
      <c r="B73" s="29"/>
      <c r="C73" s="30">
        <v>61</v>
      </c>
      <c r="D73" s="30">
        <v>65</v>
      </c>
      <c r="E73" s="30">
        <v>65</v>
      </c>
      <c r="F73" s="31"/>
      <c r="G73" s="31"/>
      <c r="H73" s="144">
        <v>1.366</v>
      </c>
      <c r="I73" s="144">
        <v>1.84</v>
      </c>
      <c r="J73" s="144">
        <v>1.84</v>
      </c>
      <c r="K73" s="32"/>
    </row>
    <row r="74" spans="1:11" s="33" customFormat="1" ht="11.25" customHeight="1">
      <c r="A74" s="35" t="s">
        <v>57</v>
      </c>
      <c r="B74" s="29"/>
      <c r="C74" s="30">
        <v>148</v>
      </c>
      <c r="D74" s="30">
        <v>138</v>
      </c>
      <c r="E74" s="30">
        <v>137</v>
      </c>
      <c r="F74" s="31"/>
      <c r="G74" s="31"/>
      <c r="H74" s="144">
        <v>7.03</v>
      </c>
      <c r="I74" s="144">
        <v>6.219</v>
      </c>
      <c r="J74" s="144">
        <v>1.413</v>
      </c>
      <c r="K74" s="32"/>
    </row>
    <row r="75" spans="1:11" s="33" customFormat="1" ht="11.25" customHeight="1">
      <c r="A75" s="35" t="s">
        <v>58</v>
      </c>
      <c r="B75" s="29"/>
      <c r="C75" s="30">
        <v>9</v>
      </c>
      <c r="D75" s="30">
        <v>2</v>
      </c>
      <c r="E75" s="30">
        <v>2</v>
      </c>
      <c r="F75" s="31"/>
      <c r="G75" s="31"/>
      <c r="H75" s="144">
        <v>0.431</v>
      </c>
      <c r="I75" s="144">
        <v>0.079</v>
      </c>
      <c r="J75" s="144">
        <v>0.084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12</v>
      </c>
      <c r="E77" s="30">
        <v>9</v>
      </c>
      <c r="F77" s="31"/>
      <c r="G77" s="31"/>
      <c r="H77" s="144">
        <v>0.558</v>
      </c>
      <c r="I77" s="144">
        <v>0.48</v>
      </c>
      <c r="J77" s="144">
        <v>0.351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278</v>
      </c>
      <c r="D79" s="30">
        <v>40</v>
      </c>
      <c r="E79" s="30">
        <v>58</v>
      </c>
      <c r="F79" s="31"/>
      <c r="G79" s="31"/>
      <c r="H79" s="144">
        <v>9.948</v>
      </c>
      <c r="I79" s="144">
        <v>1.384</v>
      </c>
      <c r="J79" s="144">
        <v>2.03</v>
      </c>
      <c r="K79" s="32"/>
    </row>
    <row r="80" spans="1:11" s="42" customFormat="1" ht="11.25" customHeight="1">
      <c r="A80" s="43" t="s">
        <v>63</v>
      </c>
      <c r="B80" s="37"/>
      <c r="C80" s="38">
        <v>528</v>
      </c>
      <c r="D80" s="38">
        <v>269</v>
      </c>
      <c r="E80" s="38">
        <v>480</v>
      </c>
      <c r="F80" s="39">
        <v>178.43866171003717</v>
      </c>
      <c r="G80" s="40"/>
      <c r="H80" s="145">
        <v>19.509</v>
      </c>
      <c r="I80" s="146">
        <v>10.163000000000002</v>
      </c>
      <c r="J80" s="146">
        <v>9.046</v>
      </c>
      <c r="K80" s="41">
        <v>89.009150841287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175</v>
      </c>
      <c r="E82" s="30">
        <v>175</v>
      </c>
      <c r="F82" s="31"/>
      <c r="G82" s="31"/>
      <c r="H82" s="144">
        <v>3.13</v>
      </c>
      <c r="I82" s="144">
        <v>3.264</v>
      </c>
      <c r="J82" s="144">
        <v>3.264</v>
      </c>
      <c r="K82" s="32"/>
    </row>
    <row r="83" spans="1:11" s="33" customFormat="1" ht="11.25" customHeight="1">
      <c r="A83" s="35" t="s">
        <v>65</v>
      </c>
      <c r="B83" s="29"/>
      <c r="C83" s="30">
        <v>193</v>
      </c>
      <c r="D83" s="30">
        <v>179</v>
      </c>
      <c r="E83" s="30">
        <v>175</v>
      </c>
      <c r="F83" s="31"/>
      <c r="G83" s="31"/>
      <c r="H83" s="144">
        <v>4.798</v>
      </c>
      <c r="I83" s="144">
        <v>4.446</v>
      </c>
      <c r="J83" s="144">
        <v>4.35</v>
      </c>
      <c r="K83" s="32"/>
    </row>
    <row r="84" spans="1:11" s="42" customFormat="1" ht="11.25" customHeight="1">
      <c r="A84" s="36" t="s">
        <v>66</v>
      </c>
      <c r="B84" s="37"/>
      <c r="C84" s="38">
        <v>361</v>
      </c>
      <c r="D84" s="38">
        <v>354</v>
      </c>
      <c r="E84" s="38">
        <v>350</v>
      </c>
      <c r="F84" s="39">
        <v>98.87005649717514</v>
      </c>
      <c r="G84" s="40"/>
      <c r="H84" s="145">
        <v>7.928</v>
      </c>
      <c r="I84" s="146">
        <v>7.709999999999999</v>
      </c>
      <c r="J84" s="146">
        <v>7.613999999999999</v>
      </c>
      <c r="K84" s="41">
        <v>98.75486381322956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7464</v>
      </c>
      <c r="D87" s="53">
        <v>7116</v>
      </c>
      <c r="E87" s="53">
        <v>7412</v>
      </c>
      <c r="F87" s="54">
        <f>IF(D87&gt;0,100*E87/D87,0)</f>
        <v>104.15964024732996</v>
      </c>
      <c r="G87" s="40"/>
      <c r="H87" s="149">
        <v>403.331</v>
      </c>
      <c r="I87" s="150">
        <v>322.038</v>
      </c>
      <c r="J87" s="150">
        <v>339.616</v>
      </c>
      <c r="K87" s="54">
        <f>IF(I87&gt;0,100*J87/I87,0)</f>
        <v>105.4583620566517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364</v>
      </c>
      <c r="D9" s="30">
        <v>348</v>
      </c>
      <c r="E9" s="30">
        <v>350</v>
      </c>
      <c r="F9" s="31"/>
      <c r="G9" s="31"/>
      <c r="H9" s="144">
        <v>6.96</v>
      </c>
      <c r="I9" s="144">
        <v>7.83</v>
      </c>
      <c r="J9" s="144">
        <v>7.875</v>
      </c>
      <c r="K9" s="32"/>
    </row>
    <row r="10" spans="1:11" s="33" customFormat="1" ht="11.25" customHeight="1">
      <c r="A10" s="35" t="s">
        <v>8</v>
      </c>
      <c r="B10" s="29"/>
      <c r="C10" s="30">
        <v>208</v>
      </c>
      <c r="D10" s="30">
        <v>189</v>
      </c>
      <c r="E10" s="30">
        <v>190</v>
      </c>
      <c r="F10" s="31"/>
      <c r="G10" s="31"/>
      <c r="H10" s="144">
        <v>6.261</v>
      </c>
      <c r="I10" s="144">
        <v>5.538</v>
      </c>
      <c r="J10" s="144">
        <v>5.567</v>
      </c>
      <c r="K10" s="32"/>
    </row>
    <row r="11" spans="1:11" s="33" customFormat="1" ht="11.25" customHeight="1">
      <c r="A11" s="28" t="s">
        <v>9</v>
      </c>
      <c r="B11" s="29"/>
      <c r="C11" s="30">
        <v>319</v>
      </c>
      <c r="D11" s="30">
        <v>262</v>
      </c>
      <c r="E11" s="30">
        <v>265</v>
      </c>
      <c r="F11" s="31"/>
      <c r="G11" s="31"/>
      <c r="H11" s="144">
        <v>9.005</v>
      </c>
      <c r="I11" s="144">
        <v>6.807</v>
      </c>
      <c r="J11" s="144">
        <v>6.807</v>
      </c>
      <c r="K11" s="32"/>
    </row>
    <row r="12" spans="1:11" s="33" customFormat="1" ht="11.25" customHeight="1">
      <c r="A12" s="35" t="s">
        <v>10</v>
      </c>
      <c r="B12" s="29"/>
      <c r="C12" s="30">
        <v>364</v>
      </c>
      <c r="D12" s="30">
        <v>345</v>
      </c>
      <c r="E12" s="30">
        <v>345</v>
      </c>
      <c r="F12" s="31"/>
      <c r="G12" s="31"/>
      <c r="H12" s="144">
        <v>8.099</v>
      </c>
      <c r="I12" s="144">
        <v>7.935</v>
      </c>
      <c r="J12" s="144">
        <v>7.935</v>
      </c>
      <c r="K12" s="32"/>
    </row>
    <row r="13" spans="1:11" s="42" customFormat="1" ht="11.25" customHeight="1">
      <c r="A13" s="36" t="s">
        <v>11</v>
      </c>
      <c r="B13" s="37"/>
      <c r="C13" s="38">
        <v>1255</v>
      </c>
      <c r="D13" s="38">
        <v>1144</v>
      </c>
      <c r="E13" s="38">
        <v>1150</v>
      </c>
      <c r="F13" s="39">
        <v>100.52447552447552</v>
      </c>
      <c r="G13" s="40"/>
      <c r="H13" s="145">
        <v>30.325</v>
      </c>
      <c r="I13" s="146">
        <v>28.11</v>
      </c>
      <c r="J13" s="146">
        <v>28.184</v>
      </c>
      <c r="K13" s="41">
        <v>100.26325151191747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181</v>
      </c>
      <c r="D15" s="38">
        <v>114</v>
      </c>
      <c r="E15" s="38">
        <v>115</v>
      </c>
      <c r="F15" s="39">
        <v>100.87719298245614</v>
      </c>
      <c r="G15" s="40"/>
      <c r="H15" s="145">
        <v>2.02</v>
      </c>
      <c r="I15" s="146">
        <v>1.598</v>
      </c>
      <c r="J15" s="146">
        <v>1.6</v>
      </c>
      <c r="K15" s="41">
        <v>100.12515644555694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8</v>
      </c>
      <c r="E17" s="38">
        <v>8</v>
      </c>
      <c r="F17" s="39">
        <v>100</v>
      </c>
      <c r="G17" s="40"/>
      <c r="H17" s="145">
        <v>0.048</v>
      </c>
      <c r="I17" s="146">
        <v>0.112</v>
      </c>
      <c r="J17" s="146">
        <v>0.096</v>
      </c>
      <c r="K17" s="41">
        <v>85.71428571428571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44">
        <v>0.45</v>
      </c>
      <c r="I19" s="144">
        <v>0.432</v>
      </c>
      <c r="J19" s="144">
        <v>0.46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4">
        <v>0.37</v>
      </c>
      <c r="I20" s="144">
        <v>0.34</v>
      </c>
      <c r="J20" s="144">
        <v>0.38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4">
        <v>0.761</v>
      </c>
      <c r="I21" s="144">
        <v>0.72</v>
      </c>
      <c r="J21" s="144">
        <v>0.8</v>
      </c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78</v>
      </c>
      <c r="F22" s="39">
        <f>IF(D22&gt;0,100*E22/D22,0)</f>
        <v>100</v>
      </c>
      <c r="G22" s="40"/>
      <c r="H22" s="145">
        <v>1.581</v>
      </c>
      <c r="I22" s="146">
        <v>1.492</v>
      </c>
      <c r="J22" s="146">
        <v>1.6400000000000001</v>
      </c>
      <c r="K22" s="41">
        <v>109.9195710455764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335</v>
      </c>
      <c r="F24" s="39">
        <v>100</v>
      </c>
      <c r="G24" s="40"/>
      <c r="H24" s="145">
        <v>16.06</v>
      </c>
      <c r="I24" s="146">
        <v>19.515</v>
      </c>
      <c r="J24" s="146">
        <v>24.32</v>
      </c>
      <c r="K24" s="41">
        <v>124.62208557519857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65</v>
      </c>
      <c r="D26" s="38">
        <v>63</v>
      </c>
      <c r="E26" s="38">
        <v>63</v>
      </c>
      <c r="F26" s="39">
        <v>100</v>
      </c>
      <c r="G26" s="40"/>
      <c r="H26" s="145">
        <v>2.795</v>
      </c>
      <c r="I26" s="146">
        <v>2.835</v>
      </c>
      <c r="J26" s="146">
        <v>2.95</v>
      </c>
      <c r="K26" s="41">
        <v>104.05643738977072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315</v>
      </c>
      <c r="D28" s="30">
        <v>324</v>
      </c>
      <c r="E28" s="30">
        <v>376</v>
      </c>
      <c r="F28" s="31"/>
      <c r="G28" s="31"/>
      <c r="H28" s="144">
        <v>21.42</v>
      </c>
      <c r="I28" s="144">
        <v>18.792</v>
      </c>
      <c r="J28" s="144">
        <v>22.56</v>
      </c>
      <c r="K28" s="32"/>
    </row>
    <row r="29" spans="1:11" s="33" customFormat="1" ht="11.25" customHeight="1">
      <c r="A29" s="35" t="s">
        <v>21</v>
      </c>
      <c r="B29" s="29"/>
      <c r="C29" s="30">
        <v>28</v>
      </c>
      <c r="D29" s="30">
        <v>82</v>
      </c>
      <c r="E29" s="30">
        <v>48</v>
      </c>
      <c r="F29" s="31"/>
      <c r="G29" s="31"/>
      <c r="H29" s="144">
        <v>0.622</v>
      </c>
      <c r="I29" s="144">
        <v>1.787</v>
      </c>
      <c r="J29" s="144">
        <v>1.056</v>
      </c>
      <c r="K29" s="32"/>
    </row>
    <row r="30" spans="1:11" s="33" customFormat="1" ht="11.25" customHeight="1">
      <c r="A30" s="35" t="s">
        <v>22</v>
      </c>
      <c r="B30" s="29"/>
      <c r="C30" s="30">
        <v>1336</v>
      </c>
      <c r="D30" s="30">
        <v>1306</v>
      </c>
      <c r="E30" s="30">
        <v>1227</v>
      </c>
      <c r="F30" s="31"/>
      <c r="G30" s="31"/>
      <c r="H30" s="144">
        <v>138.8</v>
      </c>
      <c r="I30" s="144">
        <v>70.272</v>
      </c>
      <c r="J30" s="144">
        <v>64.895</v>
      </c>
      <c r="K30" s="32"/>
    </row>
    <row r="31" spans="1:11" s="42" customFormat="1" ht="11.25" customHeight="1">
      <c r="A31" s="43" t="s">
        <v>23</v>
      </c>
      <c r="B31" s="37"/>
      <c r="C31" s="38">
        <v>1679</v>
      </c>
      <c r="D31" s="38">
        <v>1712</v>
      </c>
      <c r="E31" s="38">
        <v>1651</v>
      </c>
      <c r="F31" s="39">
        <v>96.43691588785046</v>
      </c>
      <c r="G31" s="40"/>
      <c r="H31" s="145">
        <v>160.842</v>
      </c>
      <c r="I31" s="146">
        <v>90.851</v>
      </c>
      <c r="J31" s="146">
        <v>88.511</v>
      </c>
      <c r="K31" s="41">
        <v>97.42435416230973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301</v>
      </c>
      <c r="D33" s="30">
        <v>299</v>
      </c>
      <c r="E33" s="30">
        <v>280</v>
      </c>
      <c r="F33" s="31"/>
      <c r="G33" s="31"/>
      <c r="H33" s="144">
        <v>9.123</v>
      </c>
      <c r="I33" s="144">
        <v>8.708</v>
      </c>
      <c r="J33" s="144">
        <v>8.485</v>
      </c>
      <c r="K33" s="32"/>
    </row>
    <row r="34" spans="1:11" s="33" customFormat="1" ht="11.25" customHeight="1">
      <c r="A34" s="35" t="s">
        <v>25</v>
      </c>
      <c r="B34" s="29"/>
      <c r="C34" s="30">
        <v>131</v>
      </c>
      <c r="D34" s="30">
        <v>143</v>
      </c>
      <c r="E34" s="30">
        <v>143</v>
      </c>
      <c r="F34" s="31"/>
      <c r="G34" s="31"/>
      <c r="H34" s="144">
        <v>4.632</v>
      </c>
      <c r="I34" s="144">
        <v>4.995</v>
      </c>
      <c r="J34" s="144">
        <v>4.95</v>
      </c>
      <c r="K34" s="32"/>
    </row>
    <row r="35" spans="1:11" s="33" customFormat="1" ht="11.25" customHeight="1">
      <c r="A35" s="35" t="s">
        <v>26</v>
      </c>
      <c r="B35" s="29"/>
      <c r="C35" s="30">
        <v>408</v>
      </c>
      <c r="D35" s="30">
        <v>388</v>
      </c>
      <c r="E35" s="30">
        <v>310</v>
      </c>
      <c r="F35" s="31"/>
      <c r="G35" s="31"/>
      <c r="H35" s="144">
        <v>16.643</v>
      </c>
      <c r="I35" s="144">
        <v>15.808</v>
      </c>
      <c r="J35" s="144">
        <v>12.5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280</v>
      </c>
      <c r="E36" s="30">
        <v>280</v>
      </c>
      <c r="F36" s="31"/>
      <c r="G36" s="31"/>
      <c r="H36" s="144">
        <v>8.178</v>
      </c>
      <c r="I36" s="144">
        <v>8.196</v>
      </c>
      <c r="J36" s="144">
        <v>8.196</v>
      </c>
      <c r="K36" s="32"/>
    </row>
    <row r="37" spans="1:11" s="42" customFormat="1" ht="11.25" customHeight="1">
      <c r="A37" s="36" t="s">
        <v>28</v>
      </c>
      <c r="B37" s="37"/>
      <c r="C37" s="38">
        <v>1131</v>
      </c>
      <c r="D37" s="38">
        <v>1110</v>
      </c>
      <c r="E37" s="38">
        <v>1013</v>
      </c>
      <c r="F37" s="39">
        <v>91.26126126126127</v>
      </c>
      <c r="G37" s="40"/>
      <c r="H37" s="145">
        <v>38.576</v>
      </c>
      <c r="I37" s="146">
        <v>37.707</v>
      </c>
      <c r="J37" s="146">
        <v>34.131</v>
      </c>
      <c r="K37" s="41">
        <v>90.5163497493834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115</v>
      </c>
      <c r="D39" s="38">
        <v>125</v>
      </c>
      <c r="E39" s="38">
        <v>125</v>
      </c>
      <c r="F39" s="39">
        <v>100</v>
      </c>
      <c r="G39" s="40"/>
      <c r="H39" s="145">
        <v>3.445</v>
      </c>
      <c r="I39" s="146">
        <v>4.307</v>
      </c>
      <c r="J39" s="146">
        <v>4.17</v>
      </c>
      <c r="K39" s="41">
        <v>96.81913164615742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284</v>
      </c>
      <c r="D41" s="30">
        <v>292</v>
      </c>
      <c r="E41" s="30">
        <v>332</v>
      </c>
      <c r="F41" s="31"/>
      <c r="G41" s="31"/>
      <c r="H41" s="144">
        <v>13.76</v>
      </c>
      <c r="I41" s="144">
        <v>15.598</v>
      </c>
      <c r="J41" s="144">
        <v>15.08</v>
      </c>
      <c r="K41" s="32"/>
    </row>
    <row r="42" spans="1:11" s="33" customFormat="1" ht="11.25" customHeight="1">
      <c r="A42" s="35" t="s">
        <v>31</v>
      </c>
      <c r="B42" s="29"/>
      <c r="C42" s="30">
        <v>138</v>
      </c>
      <c r="D42" s="30">
        <v>130</v>
      </c>
      <c r="E42" s="30">
        <v>158</v>
      </c>
      <c r="F42" s="31"/>
      <c r="G42" s="31"/>
      <c r="H42" s="144">
        <v>8.97</v>
      </c>
      <c r="I42" s="144">
        <v>7.15</v>
      </c>
      <c r="J42" s="144">
        <v>10.27</v>
      </c>
      <c r="K42" s="32"/>
    </row>
    <row r="43" spans="1:11" s="33" customFormat="1" ht="11.25" customHeight="1">
      <c r="A43" s="35" t="s">
        <v>32</v>
      </c>
      <c r="B43" s="29"/>
      <c r="C43" s="30">
        <v>19</v>
      </c>
      <c r="D43" s="30">
        <v>46</v>
      </c>
      <c r="E43" s="30">
        <v>44</v>
      </c>
      <c r="F43" s="31"/>
      <c r="G43" s="31"/>
      <c r="H43" s="144">
        <v>0.438</v>
      </c>
      <c r="I43" s="144">
        <v>1.68</v>
      </c>
      <c r="J43" s="144">
        <v>1.504</v>
      </c>
      <c r="K43" s="32"/>
    </row>
    <row r="44" spans="1:11" s="33" customFormat="1" ht="11.25" customHeight="1">
      <c r="A44" s="35" t="s">
        <v>33</v>
      </c>
      <c r="B44" s="29"/>
      <c r="C44" s="30">
        <v>85</v>
      </c>
      <c r="D44" s="30">
        <v>105</v>
      </c>
      <c r="E44" s="30">
        <v>97</v>
      </c>
      <c r="F44" s="31"/>
      <c r="G44" s="31"/>
      <c r="H44" s="144">
        <v>3.825</v>
      </c>
      <c r="I44" s="144">
        <v>4.515</v>
      </c>
      <c r="J44" s="144">
        <v>3.977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55</v>
      </c>
      <c r="E45" s="30">
        <v>72</v>
      </c>
      <c r="F45" s="31"/>
      <c r="G45" s="31"/>
      <c r="H45" s="144">
        <v>1.427</v>
      </c>
      <c r="I45" s="144">
        <v>1.646</v>
      </c>
      <c r="J45" s="144">
        <v>1.923</v>
      </c>
      <c r="K45" s="32"/>
    </row>
    <row r="46" spans="1:11" s="33" customFormat="1" ht="11.25" customHeight="1">
      <c r="A46" s="35" t="s">
        <v>35</v>
      </c>
      <c r="B46" s="29"/>
      <c r="C46" s="30">
        <v>191</v>
      </c>
      <c r="D46" s="30">
        <v>170</v>
      </c>
      <c r="E46" s="30">
        <v>171</v>
      </c>
      <c r="F46" s="31"/>
      <c r="G46" s="31"/>
      <c r="H46" s="144">
        <v>7.64</v>
      </c>
      <c r="I46" s="144">
        <v>6.46</v>
      </c>
      <c r="J46" s="144">
        <v>6.498</v>
      </c>
      <c r="K46" s="32"/>
    </row>
    <row r="47" spans="1:11" s="33" customFormat="1" ht="11.25" customHeight="1">
      <c r="A47" s="35" t="s">
        <v>36</v>
      </c>
      <c r="B47" s="29"/>
      <c r="C47" s="30">
        <v>55</v>
      </c>
      <c r="D47" s="30">
        <v>32</v>
      </c>
      <c r="E47" s="30">
        <v>40</v>
      </c>
      <c r="F47" s="31"/>
      <c r="G47" s="31"/>
      <c r="H47" s="144">
        <v>3.025</v>
      </c>
      <c r="I47" s="144">
        <v>1.6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508</v>
      </c>
      <c r="F48" s="31"/>
      <c r="G48" s="31"/>
      <c r="H48" s="144">
        <v>24.15</v>
      </c>
      <c r="I48" s="144">
        <v>17.325</v>
      </c>
      <c r="J48" s="144">
        <v>17.78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281</v>
      </c>
      <c r="F49" s="31"/>
      <c r="G49" s="31"/>
      <c r="H49" s="144">
        <v>7.176</v>
      </c>
      <c r="I49" s="144">
        <v>7.08</v>
      </c>
      <c r="J49" s="144">
        <v>14.515</v>
      </c>
      <c r="K49" s="32"/>
    </row>
    <row r="50" spans="1:11" s="42" customFormat="1" ht="11.25" customHeight="1">
      <c r="A50" s="43" t="s">
        <v>39</v>
      </c>
      <c r="B50" s="37"/>
      <c r="C50" s="38">
        <v>1703</v>
      </c>
      <c r="D50" s="38">
        <v>1502</v>
      </c>
      <c r="E50" s="38">
        <v>1703</v>
      </c>
      <c r="F50" s="39">
        <v>113.38215712383489</v>
      </c>
      <c r="G50" s="40"/>
      <c r="H50" s="145">
        <v>70.41099999999999</v>
      </c>
      <c r="I50" s="146">
        <v>63.054</v>
      </c>
      <c r="J50" s="146">
        <v>71.547</v>
      </c>
      <c r="K50" s="41">
        <v>113.46940717480254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397</v>
      </c>
      <c r="E52" s="38">
        <v>397</v>
      </c>
      <c r="F52" s="39">
        <v>100</v>
      </c>
      <c r="G52" s="40"/>
      <c r="H52" s="145">
        <v>16.184</v>
      </c>
      <c r="I52" s="146">
        <v>16.142</v>
      </c>
      <c r="J52" s="146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5016</v>
      </c>
      <c r="D54" s="30">
        <v>4988</v>
      </c>
      <c r="E54" s="30">
        <v>5000</v>
      </c>
      <c r="F54" s="31"/>
      <c r="G54" s="31"/>
      <c r="H54" s="144">
        <v>350.611</v>
      </c>
      <c r="I54" s="144">
        <v>366.05</v>
      </c>
      <c r="J54" s="144">
        <v>374.1</v>
      </c>
      <c r="K54" s="32"/>
    </row>
    <row r="55" spans="1:11" s="33" customFormat="1" ht="11.25" customHeight="1">
      <c r="A55" s="35" t="s">
        <v>42</v>
      </c>
      <c r="B55" s="29"/>
      <c r="C55" s="30">
        <v>3989</v>
      </c>
      <c r="D55" s="30">
        <v>3984</v>
      </c>
      <c r="E55" s="30">
        <v>4520</v>
      </c>
      <c r="F55" s="31"/>
      <c r="G55" s="31"/>
      <c r="H55" s="144">
        <v>256.74</v>
      </c>
      <c r="I55" s="144">
        <v>256.689</v>
      </c>
      <c r="J55" s="144">
        <v>315.58</v>
      </c>
      <c r="K55" s="32"/>
    </row>
    <row r="56" spans="1:11" s="33" customFormat="1" ht="11.25" customHeight="1">
      <c r="A56" s="35" t="s">
        <v>43</v>
      </c>
      <c r="B56" s="29"/>
      <c r="C56" s="30">
        <v>1228</v>
      </c>
      <c r="D56" s="30">
        <v>1057</v>
      </c>
      <c r="E56" s="30">
        <v>1073</v>
      </c>
      <c r="F56" s="31"/>
      <c r="G56" s="31"/>
      <c r="H56" s="144">
        <v>77.224</v>
      </c>
      <c r="I56" s="144">
        <v>63.941</v>
      </c>
      <c r="J56" s="144">
        <v>66.66</v>
      </c>
      <c r="K56" s="32"/>
    </row>
    <row r="57" spans="1:11" s="33" customFormat="1" ht="11.25" customHeight="1">
      <c r="A57" s="35" t="s">
        <v>44</v>
      </c>
      <c r="B57" s="29"/>
      <c r="C57" s="30">
        <v>26</v>
      </c>
      <c r="D57" s="30">
        <v>111</v>
      </c>
      <c r="E57" s="30">
        <v>25</v>
      </c>
      <c r="F57" s="31"/>
      <c r="G57" s="31"/>
      <c r="H57" s="144">
        <v>1.013</v>
      </c>
      <c r="I57" s="144">
        <v>4.008</v>
      </c>
      <c r="J57" s="144">
        <v>0.5</v>
      </c>
      <c r="K57" s="32"/>
    </row>
    <row r="58" spans="1:11" s="33" customFormat="1" ht="11.25" customHeight="1">
      <c r="A58" s="35" t="s">
        <v>45</v>
      </c>
      <c r="B58" s="29"/>
      <c r="C58" s="30">
        <v>784</v>
      </c>
      <c r="D58" s="30">
        <v>772</v>
      </c>
      <c r="E58" s="30">
        <v>744</v>
      </c>
      <c r="F58" s="31"/>
      <c r="G58" s="31"/>
      <c r="H58" s="144">
        <v>48.628</v>
      </c>
      <c r="I58" s="144">
        <v>52.633</v>
      </c>
      <c r="J58" s="144">
        <v>41.428</v>
      </c>
      <c r="K58" s="32"/>
    </row>
    <row r="59" spans="1:11" s="42" customFormat="1" ht="11.25" customHeight="1">
      <c r="A59" s="36" t="s">
        <v>46</v>
      </c>
      <c r="B59" s="37"/>
      <c r="C59" s="38">
        <v>11043</v>
      </c>
      <c r="D59" s="38">
        <v>10912</v>
      </c>
      <c r="E59" s="38">
        <v>11362</v>
      </c>
      <c r="F59" s="39">
        <v>104.12390029325513</v>
      </c>
      <c r="G59" s="40"/>
      <c r="H59" s="145">
        <v>734.2160000000001</v>
      </c>
      <c r="I59" s="146">
        <v>743.3210000000001</v>
      </c>
      <c r="J59" s="146">
        <v>798.268</v>
      </c>
      <c r="K59" s="41">
        <v>107.39209574329259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580</v>
      </c>
      <c r="D61" s="30">
        <v>470</v>
      </c>
      <c r="E61" s="30">
        <v>390</v>
      </c>
      <c r="F61" s="31"/>
      <c r="G61" s="31"/>
      <c r="H61" s="144">
        <v>21.75</v>
      </c>
      <c r="I61" s="144">
        <v>17.65</v>
      </c>
      <c r="J61" s="144">
        <v>13.65</v>
      </c>
      <c r="K61" s="32"/>
    </row>
    <row r="62" spans="1:11" s="33" customFormat="1" ht="11.25" customHeight="1">
      <c r="A62" s="35" t="s">
        <v>48</v>
      </c>
      <c r="B62" s="29"/>
      <c r="C62" s="30">
        <v>219</v>
      </c>
      <c r="D62" s="30">
        <v>257</v>
      </c>
      <c r="E62" s="30">
        <v>262</v>
      </c>
      <c r="F62" s="31"/>
      <c r="G62" s="31"/>
      <c r="H62" s="144">
        <v>4.379</v>
      </c>
      <c r="I62" s="144">
        <v>5.519</v>
      </c>
      <c r="J62" s="144">
        <v>5.742</v>
      </c>
      <c r="K62" s="32"/>
    </row>
    <row r="63" spans="1:11" s="33" customFormat="1" ht="11.25" customHeight="1">
      <c r="A63" s="35" t="s">
        <v>49</v>
      </c>
      <c r="B63" s="29"/>
      <c r="C63" s="30">
        <v>1142</v>
      </c>
      <c r="D63" s="30">
        <v>1139</v>
      </c>
      <c r="E63" s="30">
        <v>1139</v>
      </c>
      <c r="F63" s="31"/>
      <c r="G63" s="31"/>
      <c r="H63" s="144">
        <v>62.478</v>
      </c>
      <c r="I63" s="144">
        <v>68.34</v>
      </c>
      <c r="J63" s="144">
        <v>58.284</v>
      </c>
      <c r="K63" s="32"/>
    </row>
    <row r="64" spans="1:11" s="42" customFormat="1" ht="11.25" customHeight="1">
      <c r="A64" s="36" t="s">
        <v>50</v>
      </c>
      <c r="B64" s="37"/>
      <c r="C64" s="38">
        <v>1941</v>
      </c>
      <c r="D64" s="38">
        <v>1866</v>
      </c>
      <c r="E64" s="38">
        <v>1791</v>
      </c>
      <c r="F64" s="39">
        <v>95.9807073954984</v>
      </c>
      <c r="G64" s="40"/>
      <c r="H64" s="145">
        <v>88.607</v>
      </c>
      <c r="I64" s="146">
        <v>91.509</v>
      </c>
      <c r="J64" s="146">
        <v>77.676</v>
      </c>
      <c r="K64" s="41">
        <v>84.8834540864833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885</v>
      </c>
      <c r="D66" s="38">
        <v>800</v>
      </c>
      <c r="E66" s="38">
        <v>815</v>
      </c>
      <c r="F66" s="39">
        <v>101.875</v>
      </c>
      <c r="G66" s="40"/>
      <c r="H66" s="145">
        <v>40.925</v>
      </c>
      <c r="I66" s="146">
        <v>39.638</v>
      </c>
      <c r="J66" s="146">
        <v>37.33</v>
      </c>
      <c r="K66" s="41">
        <v>94.17730460669056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151</v>
      </c>
      <c r="D68" s="30">
        <v>175</v>
      </c>
      <c r="E68" s="30">
        <v>120</v>
      </c>
      <c r="F68" s="31"/>
      <c r="G68" s="31"/>
      <c r="H68" s="144">
        <v>4.321</v>
      </c>
      <c r="I68" s="144">
        <v>5.215</v>
      </c>
      <c r="J68" s="144">
        <v>4</v>
      </c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12</v>
      </c>
      <c r="E69" s="30">
        <v>30</v>
      </c>
      <c r="F69" s="31"/>
      <c r="G69" s="31"/>
      <c r="H69" s="144">
        <v>0.24</v>
      </c>
      <c r="I69" s="144">
        <v>0.36</v>
      </c>
      <c r="J69" s="144">
        <v>1</v>
      </c>
      <c r="K69" s="32"/>
    </row>
    <row r="70" spans="1:11" s="42" customFormat="1" ht="11.25" customHeight="1">
      <c r="A70" s="36" t="s">
        <v>54</v>
      </c>
      <c r="B70" s="37"/>
      <c r="C70" s="38">
        <v>159</v>
      </c>
      <c r="D70" s="38">
        <v>187</v>
      </c>
      <c r="E70" s="38">
        <v>150</v>
      </c>
      <c r="F70" s="39">
        <v>80.21390374331551</v>
      </c>
      <c r="G70" s="40"/>
      <c r="H70" s="145">
        <v>4.561</v>
      </c>
      <c r="I70" s="146">
        <v>5.575</v>
      </c>
      <c r="J70" s="146">
        <v>5</v>
      </c>
      <c r="K70" s="41">
        <v>89.68609865470852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66</v>
      </c>
      <c r="D72" s="30">
        <v>66</v>
      </c>
      <c r="E72" s="30">
        <v>243</v>
      </c>
      <c r="F72" s="31"/>
      <c r="G72" s="31"/>
      <c r="H72" s="144">
        <v>1.139</v>
      </c>
      <c r="I72" s="144">
        <v>1.118</v>
      </c>
      <c r="J72" s="144">
        <v>3.938</v>
      </c>
      <c r="K72" s="32"/>
    </row>
    <row r="73" spans="1:11" s="33" customFormat="1" ht="11.25" customHeight="1">
      <c r="A73" s="35" t="s">
        <v>56</v>
      </c>
      <c r="B73" s="29"/>
      <c r="C73" s="30">
        <v>217</v>
      </c>
      <c r="D73" s="30">
        <v>226</v>
      </c>
      <c r="E73" s="30">
        <v>226</v>
      </c>
      <c r="F73" s="31"/>
      <c r="G73" s="31"/>
      <c r="H73" s="144">
        <v>6.828</v>
      </c>
      <c r="I73" s="144">
        <v>6.568</v>
      </c>
      <c r="J73" s="144">
        <v>6.568</v>
      </c>
      <c r="K73" s="32"/>
    </row>
    <row r="74" spans="1:11" s="33" customFormat="1" ht="11.25" customHeight="1">
      <c r="A74" s="35" t="s">
        <v>57</v>
      </c>
      <c r="B74" s="29"/>
      <c r="C74" s="30">
        <v>989</v>
      </c>
      <c r="D74" s="30">
        <v>813</v>
      </c>
      <c r="E74" s="30">
        <v>820</v>
      </c>
      <c r="F74" s="31"/>
      <c r="G74" s="31"/>
      <c r="H74" s="144">
        <v>46.978</v>
      </c>
      <c r="I74" s="144">
        <v>36.585</v>
      </c>
      <c r="J74" s="144">
        <v>33.095</v>
      </c>
      <c r="K74" s="32"/>
    </row>
    <row r="75" spans="1:11" s="33" customFormat="1" ht="11.25" customHeight="1">
      <c r="A75" s="35" t="s">
        <v>58</v>
      </c>
      <c r="B75" s="29"/>
      <c r="C75" s="30">
        <v>206</v>
      </c>
      <c r="D75" s="30">
        <v>171</v>
      </c>
      <c r="E75" s="30">
        <v>153</v>
      </c>
      <c r="F75" s="31"/>
      <c r="G75" s="31"/>
      <c r="H75" s="144">
        <v>9.599</v>
      </c>
      <c r="I75" s="144">
        <v>6.733</v>
      </c>
      <c r="J75" s="144">
        <v>6.733</v>
      </c>
      <c r="K75" s="32"/>
    </row>
    <row r="76" spans="1:11" s="33" customFormat="1" ht="11.25" customHeight="1">
      <c r="A76" s="35" t="s">
        <v>59</v>
      </c>
      <c r="B76" s="29"/>
      <c r="C76" s="30">
        <v>105</v>
      </c>
      <c r="D76" s="30">
        <v>107</v>
      </c>
      <c r="E76" s="30">
        <v>107</v>
      </c>
      <c r="F76" s="31"/>
      <c r="G76" s="31"/>
      <c r="H76" s="144">
        <v>3.15</v>
      </c>
      <c r="I76" s="144">
        <v>3.106</v>
      </c>
      <c r="J76" s="144">
        <v>3.11</v>
      </c>
      <c r="K76" s="32"/>
    </row>
    <row r="77" spans="1:11" s="33" customFormat="1" ht="11.25" customHeight="1">
      <c r="A77" s="35" t="s">
        <v>60</v>
      </c>
      <c r="B77" s="29"/>
      <c r="C77" s="30">
        <v>181</v>
      </c>
      <c r="D77" s="30">
        <v>129</v>
      </c>
      <c r="E77" s="30">
        <v>98</v>
      </c>
      <c r="F77" s="31"/>
      <c r="G77" s="31"/>
      <c r="H77" s="144">
        <v>7.093</v>
      </c>
      <c r="I77" s="144">
        <v>5.16</v>
      </c>
      <c r="J77" s="144">
        <v>3.822</v>
      </c>
      <c r="K77" s="32"/>
    </row>
    <row r="78" spans="1:11" s="33" customFormat="1" ht="11.25" customHeight="1">
      <c r="A78" s="35" t="s">
        <v>61</v>
      </c>
      <c r="B78" s="29"/>
      <c r="C78" s="30">
        <v>592</v>
      </c>
      <c r="D78" s="30">
        <v>640</v>
      </c>
      <c r="E78" s="30">
        <v>635</v>
      </c>
      <c r="F78" s="31"/>
      <c r="G78" s="31"/>
      <c r="H78" s="144">
        <v>22.647</v>
      </c>
      <c r="I78" s="144">
        <v>28.488</v>
      </c>
      <c r="J78" s="144">
        <v>30.475</v>
      </c>
      <c r="K78" s="32"/>
    </row>
    <row r="79" spans="1:11" s="33" customFormat="1" ht="11.25" customHeight="1">
      <c r="A79" s="35" t="s">
        <v>62</v>
      </c>
      <c r="B79" s="29"/>
      <c r="C79" s="30">
        <v>1114</v>
      </c>
      <c r="D79" s="30">
        <v>916</v>
      </c>
      <c r="E79" s="30">
        <v>1165</v>
      </c>
      <c r="F79" s="31"/>
      <c r="G79" s="31"/>
      <c r="H79" s="144">
        <v>43.388</v>
      </c>
      <c r="I79" s="144">
        <v>31.694</v>
      </c>
      <c r="J79" s="144">
        <v>66.12</v>
      </c>
      <c r="K79" s="32"/>
    </row>
    <row r="80" spans="1:11" s="42" customFormat="1" ht="11.25" customHeight="1">
      <c r="A80" s="43" t="s">
        <v>63</v>
      </c>
      <c r="B80" s="37"/>
      <c r="C80" s="38">
        <v>3470</v>
      </c>
      <c r="D80" s="38">
        <v>3068</v>
      </c>
      <c r="E80" s="38">
        <v>3447</v>
      </c>
      <c r="F80" s="39">
        <v>112.35332464146023</v>
      </c>
      <c r="G80" s="40"/>
      <c r="H80" s="145">
        <v>140.822</v>
      </c>
      <c r="I80" s="146">
        <v>119.452</v>
      </c>
      <c r="J80" s="146">
        <v>153.861</v>
      </c>
      <c r="K80" s="41">
        <v>128.8057127549141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175</v>
      </c>
      <c r="E82" s="30">
        <v>175</v>
      </c>
      <c r="F82" s="31"/>
      <c r="G82" s="31"/>
      <c r="H82" s="144">
        <v>3.13</v>
      </c>
      <c r="I82" s="144">
        <v>3.264</v>
      </c>
      <c r="J82" s="144">
        <v>3.264</v>
      </c>
      <c r="K82" s="32"/>
    </row>
    <row r="83" spans="1:11" s="33" customFormat="1" ht="11.25" customHeight="1">
      <c r="A83" s="35" t="s">
        <v>65</v>
      </c>
      <c r="B83" s="29"/>
      <c r="C83" s="30">
        <v>193</v>
      </c>
      <c r="D83" s="30">
        <v>179</v>
      </c>
      <c r="E83" s="30">
        <v>175</v>
      </c>
      <c r="F83" s="31"/>
      <c r="G83" s="31"/>
      <c r="H83" s="144">
        <v>4.798</v>
      </c>
      <c r="I83" s="144">
        <v>4.446</v>
      </c>
      <c r="J83" s="144">
        <v>4.35</v>
      </c>
      <c r="K83" s="32"/>
    </row>
    <row r="84" spans="1:11" s="42" customFormat="1" ht="11.25" customHeight="1">
      <c r="A84" s="36" t="s">
        <v>66</v>
      </c>
      <c r="B84" s="37"/>
      <c r="C84" s="38">
        <v>361</v>
      </c>
      <c r="D84" s="38">
        <v>354</v>
      </c>
      <c r="E84" s="38">
        <v>350</v>
      </c>
      <c r="F84" s="39">
        <v>98.87005649717514</v>
      </c>
      <c r="G84" s="40"/>
      <c r="H84" s="145">
        <v>7.928</v>
      </c>
      <c r="I84" s="146">
        <v>7.709999999999999</v>
      </c>
      <c r="J84" s="146">
        <v>7.613999999999999</v>
      </c>
      <c r="K84" s="41">
        <v>98.75486381322956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24762</v>
      </c>
      <c r="D87" s="53">
        <v>23775</v>
      </c>
      <c r="E87" s="53">
        <v>24553</v>
      </c>
      <c r="F87" s="54">
        <f>IF(D87&gt;0,100*E87/D87,0)</f>
        <v>103.27234490010515</v>
      </c>
      <c r="G87" s="40"/>
      <c r="H87" s="149">
        <v>1359.3460000000002</v>
      </c>
      <c r="I87" s="150">
        <v>1272.928</v>
      </c>
      <c r="J87" s="150">
        <v>1353.04</v>
      </c>
      <c r="K87" s="54">
        <f>IF(I87&gt;0,100*J87/I87,0)</f>
        <v>106.29352170743356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56</v>
      </c>
      <c r="E24" s="38">
        <v>56</v>
      </c>
      <c r="F24" s="39">
        <v>100</v>
      </c>
      <c r="G24" s="40"/>
      <c r="H24" s="145">
        <v>1.218</v>
      </c>
      <c r="I24" s="146">
        <v>1.624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103</v>
      </c>
      <c r="D28" s="30"/>
      <c r="E28" s="30"/>
      <c r="F28" s="31"/>
      <c r="G28" s="31"/>
      <c r="H28" s="144">
        <v>2.188</v>
      </c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>
        <v>103</v>
      </c>
      <c r="D31" s="38"/>
      <c r="E31" s="38"/>
      <c r="F31" s="39"/>
      <c r="G31" s="40"/>
      <c r="H31" s="145">
        <v>2.188</v>
      </c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8</v>
      </c>
      <c r="E36" s="30">
        <v>8</v>
      </c>
      <c r="F36" s="31"/>
      <c r="G36" s="31"/>
      <c r="H36" s="144">
        <v>1.02</v>
      </c>
      <c r="I36" s="144">
        <v>0.16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51</v>
      </c>
      <c r="D37" s="38">
        <v>8</v>
      </c>
      <c r="E37" s="38">
        <v>8</v>
      </c>
      <c r="F37" s="39">
        <v>100</v>
      </c>
      <c r="G37" s="40"/>
      <c r="H37" s="145">
        <v>1.02</v>
      </c>
      <c r="I37" s="146">
        <v>0.16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75</v>
      </c>
      <c r="D46" s="30"/>
      <c r="E46" s="30">
        <v>93</v>
      </c>
      <c r="F46" s="31"/>
      <c r="G46" s="31"/>
      <c r="H46" s="144">
        <v>1.875</v>
      </c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128</v>
      </c>
      <c r="D48" s="30">
        <v>172</v>
      </c>
      <c r="E48" s="30">
        <v>125</v>
      </c>
      <c r="F48" s="31"/>
      <c r="G48" s="31"/>
      <c r="H48" s="144">
        <v>2.816</v>
      </c>
      <c r="I48" s="144">
        <v>3.784</v>
      </c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203</v>
      </c>
      <c r="D50" s="38">
        <v>172</v>
      </c>
      <c r="E50" s="38">
        <v>218</v>
      </c>
      <c r="F50" s="39">
        <v>126.74418604651163</v>
      </c>
      <c r="G50" s="40"/>
      <c r="H50" s="145">
        <v>4.691</v>
      </c>
      <c r="I50" s="146">
        <v>3.784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44"/>
      <c r="I56" s="144">
        <v>0.005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>
        <v>1</v>
      </c>
      <c r="E59" s="38">
        <v>1</v>
      </c>
      <c r="F59" s="39">
        <v>100</v>
      </c>
      <c r="G59" s="40"/>
      <c r="H59" s="145"/>
      <c r="I59" s="146">
        <v>0.005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>
        <v>4</v>
      </c>
      <c r="E66" s="38">
        <v>5</v>
      </c>
      <c r="F66" s="39">
        <v>125</v>
      </c>
      <c r="G66" s="40"/>
      <c r="H66" s="145"/>
      <c r="I66" s="146">
        <v>0.092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4">
        <v>0.042</v>
      </c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/>
      <c r="E80" s="38"/>
      <c r="F80" s="39"/>
      <c r="G80" s="40"/>
      <c r="H80" s="145">
        <v>0.042</v>
      </c>
      <c r="I80" s="146"/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402</v>
      </c>
      <c r="D87" s="53">
        <v>241</v>
      </c>
      <c r="E87" s="53">
        <v>288</v>
      </c>
      <c r="F87" s="54">
        <f>IF(D87&gt;0,100*E87/D87,0)</f>
        <v>119.50207468879668</v>
      </c>
      <c r="G87" s="40"/>
      <c r="H87" s="149">
        <v>9.159</v>
      </c>
      <c r="I87" s="150">
        <v>5.664999999999999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44">
        <v>0.074</v>
      </c>
      <c r="I19" s="144">
        <v>0.074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/>
      <c r="F20" s="31"/>
      <c r="G20" s="31"/>
      <c r="H20" s="144">
        <v>0.249</v>
      </c>
      <c r="I20" s="144">
        <v>0.222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4">
        <v>0.237</v>
      </c>
      <c r="I21" s="144">
        <v>0.237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/>
      <c r="F22" s="39"/>
      <c r="G22" s="40"/>
      <c r="H22" s="145">
        <v>0.56</v>
      </c>
      <c r="I22" s="146">
        <v>0.5329999999999999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206</v>
      </c>
      <c r="E24" s="38">
        <v>206</v>
      </c>
      <c r="F24" s="39">
        <v>100</v>
      </c>
      <c r="G24" s="40"/>
      <c r="H24" s="145">
        <v>5.047</v>
      </c>
      <c r="I24" s="146">
        <v>5.047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11</v>
      </c>
      <c r="F26" s="39">
        <v>91.66666666666667</v>
      </c>
      <c r="G26" s="40"/>
      <c r="H26" s="145">
        <v>0.293</v>
      </c>
      <c r="I26" s="146">
        <v>0.3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1</v>
      </c>
      <c r="F28" s="31"/>
      <c r="G28" s="31"/>
      <c r="H28" s="144">
        <v>0.14</v>
      </c>
      <c r="I28" s="144">
        <v>0.08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15</v>
      </c>
      <c r="E30" s="30">
        <v>18</v>
      </c>
      <c r="F30" s="31"/>
      <c r="G30" s="31"/>
      <c r="H30" s="144">
        <v>0.283</v>
      </c>
      <c r="I30" s="144">
        <v>0.283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19</v>
      </c>
      <c r="E31" s="38">
        <v>19</v>
      </c>
      <c r="F31" s="39">
        <v>100</v>
      </c>
      <c r="G31" s="40"/>
      <c r="H31" s="145">
        <v>0.423</v>
      </c>
      <c r="I31" s="146">
        <v>0.363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110</v>
      </c>
      <c r="E33" s="30">
        <v>100</v>
      </c>
      <c r="F33" s="31"/>
      <c r="G33" s="31"/>
      <c r="H33" s="144">
        <v>2.02</v>
      </c>
      <c r="I33" s="144">
        <v>2.15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45</v>
      </c>
      <c r="D34" s="30">
        <v>45</v>
      </c>
      <c r="E34" s="30">
        <v>45</v>
      </c>
      <c r="F34" s="31"/>
      <c r="G34" s="31"/>
      <c r="H34" s="144">
        <v>1.09</v>
      </c>
      <c r="I34" s="144">
        <v>1.1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35</v>
      </c>
      <c r="E35" s="30">
        <v>35</v>
      </c>
      <c r="F35" s="31"/>
      <c r="G35" s="31"/>
      <c r="H35" s="144">
        <v>0.771</v>
      </c>
      <c r="I35" s="144">
        <v>0.65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122</v>
      </c>
      <c r="E36" s="30">
        <v>103</v>
      </c>
      <c r="F36" s="31"/>
      <c r="G36" s="31"/>
      <c r="H36" s="144">
        <v>2.575</v>
      </c>
      <c r="I36" s="144">
        <v>2.575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288</v>
      </c>
      <c r="D37" s="38">
        <v>312</v>
      </c>
      <c r="E37" s="38">
        <v>283</v>
      </c>
      <c r="F37" s="39">
        <v>90.7051282051282</v>
      </c>
      <c r="G37" s="40"/>
      <c r="H37" s="145">
        <v>6.456</v>
      </c>
      <c r="I37" s="146">
        <v>6.475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12</v>
      </c>
      <c r="E39" s="38">
        <v>10</v>
      </c>
      <c r="F39" s="39">
        <v>83.33333333333333</v>
      </c>
      <c r="G39" s="40"/>
      <c r="H39" s="145">
        <v>0.278</v>
      </c>
      <c r="I39" s="146">
        <v>0.275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/>
      <c r="F43" s="31"/>
      <c r="G43" s="31"/>
      <c r="H43" s="144">
        <v>0.1</v>
      </c>
      <c r="I43" s="144">
        <v>0.1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44">
        <v>0.063</v>
      </c>
      <c r="I45" s="144">
        <v>0.063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4</v>
      </c>
      <c r="E46" s="30">
        <v>4</v>
      </c>
      <c r="F46" s="31"/>
      <c r="G46" s="31"/>
      <c r="H46" s="144">
        <v>0.06</v>
      </c>
      <c r="I46" s="144">
        <v>0.06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115</v>
      </c>
      <c r="D47" s="30">
        <v>115</v>
      </c>
      <c r="E47" s="30">
        <v>118</v>
      </c>
      <c r="F47" s="31"/>
      <c r="G47" s="31"/>
      <c r="H47" s="144">
        <v>4.025</v>
      </c>
      <c r="I47" s="144">
        <v>4.025</v>
      </c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127</v>
      </c>
      <c r="D50" s="38">
        <v>127</v>
      </c>
      <c r="E50" s="38">
        <v>122</v>
      </c>
      <c r="F50" s="39">
        <v>96.06299212598425</v>
      </c>
      <c r="G50" s="40"/>
      <c r="H50" s="145">
        <v>4.248</v>
      </c>
      <c r="I50" s="146">
        <v>4.248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/>
      <c r="E52" s="38">
        <v>2</v>
      </c>
      <c r="F52" s="39"/>
      <c r="G52" s="40"/>
      <c r="H52" s="145">
        <v>0.024</v>
      </c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3</v>
      </c>
      <c r="E58" s="30">
        <v>3</v>
      </c>
      <c r="F58" s="31"/>
      <c r="G58" s="31"/>
      <c r="H58" s="144">
        <v>0.072</v>
      </c>
      <c r="I58" s="144">
        <v>0.072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3</v>
      </c>
      <c r="D59" s="38">
        <v>3</v>
      </c>
      <c r="E59" s="38">
        <v>3</v>
      </c>
      <c r="F59" s="39">
        <v>100</v>
      </c>
      <c r="G59" s="40"/>
      <c r="H59" s="145">
        <v>0.072</v>
      </c>
      <c r="I59" s="146">
        <v>0.072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260</v>
      </c>
      <c r="E61" s="30">
        <v>250</v>
      </c>
      <c r="F61" s="31"/>
      <c r="G61" s="31"/>
      <c r="H61" s="144">
        <v>6.76</v>
      </c>
      <c r="I61" s="144">
        <v>7.8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235</v>
      </c>
      <c r="D62" s="30">
        <v>234</v>
      </c>
      <c r="E62" s="30">
        <v>235</v>
      </c>
      <c r="F62" s="31"/>
      <c r="G62" s="31"/>
      <c r="H62" s="144">
        <v>5.111</v>
      </c>
      <c r="I62" s="144">
        <v>5.111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100</v>
      </c>
      <c r="E63" s="30">
        <v>95</v>
      </c>
      <c r="F63" s="31"/>
      <c r="G63" s="31"/>
      <c r="H63" s="144">
        <v>3.136</v>
      </c>
      <c r="I63" s="144">
        <v>3.04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590</v>
      </c>
      <c r="D64" s="38">
        <v>594</v>
      </c>
      <c r="E64" s="38">
        <v>580</v>
      </c>
      <c r="F64" s="39">
        <v>97.64309764309765</v>
      </c>
      <c r="G64" s="40"/>
      <c r="H64" s="145">
        <v>15.006999999999998</v>
      </c>
      <c r="I64" s="146">
        <v>15.951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601</v>
      </c>
      <c r="D66" s="38">
        <v>420</v>
      </c>
      <c r="E66" s="38">
        <v>818</v>
      </c>
      <c r="F66" s="39">
        <v>194.76190476190476</v>
      </c>
      <c r="G66" s="40"/>
      <c r="H66" s="145">
        <v>18.09</v>
      </c>
      <c r="I66" s="146">
        <v>14.218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204</v>
      </c>
      <c r="D72" s="30">
        <v>204</v>
      </c>
      <c r="E72" s="30">
        <v>200</v>
      </c>
      <c r="F72" s="31"/>
      <c r="G72" s="31"/>
      <c r="H72" s="144">
        <v>7.06</v>
      </c>
      <c r="I72" s="144">
        <v>7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5</v>
      </c>
      <c r="F73" s="31"/>
      <c r="G73" s="31"/>
      <c r="H73" s="144">
        <v>0.09</v>
      </c>
      <c r="I73" s="144">
        <v>0.09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345</v>
      </c>
      <c r="D75" s="30">
        <v>320</v>
      </c>
      <c r="E75" s="30">
        <v>354</v>
      </c>
      <c r="F75" s="31"/>
      <c r="G75" s="31"/>
      <c r="H75" s="144">
        <v>10.885</v>
      </c>
      <c r="I75" s="144">
        <v>10.885</v>
      </c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4">
        <v>0.08</v>
      </c>
      <c r="I77" s="144">
        <v>0.08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/>
      <c r="F78" s="31"/>
      <c r="G78" s="31"/>
      <c r="H78" s="144">
        <v>0.25</v>
      </c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/>
      <c r="F79" s="31"/>
      <c r="G79" s="31"/>
      <c r="H79" s="144">
        <v>0.134</v>
      </c>
      <c r="I79" s="144">
        <v>0.1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573</v>
      </c>
      <c r="D80" s="38">
        <v>538</v>
      </c>
      <c r="E80" s="38">
        <v>563</v>
      </c>
      <c r="F80" s="39">
        <v>104.64684014869889</v>
      </c>
      <c r="G80" s="40"/>
      <c r="H80" s="145">
        <v>18.499</v>
      </c>
      <c r="I80" s="146">
        <v>18.155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56</v>
      </c>
      <c r="E82" s="30">
        <v>57</v>
      </c>
      <c r="F82" s="31"/>
      <c r="G82" s="31"/>
      <c r="H82" s="144">
        <v>1.35</v>
      </c>
      <c r="I82" s="144">
        <v>1.35</v>
      </c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56</v>
      </c>
      <c r="E84" s="38">
        <v>57</v>
      </c>
      <c r="F84" s="39">
        <v>101.78571428571429</v>
      </c>
      <c r="G84" s="40"/>
      <c r="H84" s="145">
        <v>1.35</v>
      </c>
      <c r="I84" s="146">
        <v>1.35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2518</v>
      </c>
      <c r="D87" s="53">
        <v>2325</v>
      </c>
      <c r="E87" s="53">
        <v>2674</v>
      </c>
      <c r="F87" s="54">
        <f>IF(D87&gt;0,100*E87/D87,0)</f>
        <v>115.01075268817205</v>
      </c>
      <c r="G87" s="40"/>
      <c r="H87" s="149">
        <v>70.347</v>
      </c>
      <c r="I87" s="150">
        <v>66.987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44">
        <v>0.061</v>
      </c>
      <c r="I10" s="144">
        <v>0.061</v>
      </c>
      <c r="J10" s="144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5">
        <v>0.061</v>
      </c>
      <c r="I13" s="146">
        <v>0.061</v>
      </c>
      <c r="J13" s="146">
        <v>0.07</v>
      </c>
      <c r="K13" s="41">
        <v>114.75409836065576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2</v>
      </c>
      <c r="F15" s="39">
        <v>66.66666666666667</v>
      </c>
      <c r="G15" s="40"/>
      <c r="H15" s="145">
        <v>0.02</v>
      </c>
      <c r="I15" s="146">
        <v>0.03</v>
      </c>
      <c r="J15" s="146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106</v>
      </c>
      <c r="D24" s="38">
        <v>112</v>
      </c>
      <c r="E24" s="38">
        <v>98</v>
      </c>
      <c r="F24" s="39">
        <v>87.5</v>
      </c>
      <c r="G24" s="40"/>
      <c r="H24" s="145">
        <v>5.445</v>
      </c>
      <c r="I24" s="146">
        <v>5.437</v>
      </c>
      <c r="J24" s="146">
        <v>4.644</v>
      </c>
      <c r="K24" s="41">
        <v>85.41475078168108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18</v>
      </c>
      <c r="E26" s="38">
        <v>12</v>
      </c>
      <c r="F26" s="39">
        <v>66.66666666666667</v>
      </c>
      <c r="G26" s="40"/>
      <c r="H26" s="145">
        <v>0.324</v>
      </c>
      <c r="I26" s="146">
        <v>0.846</v>
      </c>
      <c r="J26" s="146">
        <v>0.6</v>
      </c>
      <c r="K26" s="41">
        <v>70.92198581560284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17</v>
      </c>
      <c r="E30" s="30">
        <v>22</v>
      </c>
      <c r="F30" s="31"/>
      <c r="G30" s="31"/>
      <c r="H30" s="144">
        <v>0.694</v>
      </c>
      <c r="I30" s="144">
        <v>0.17</v>
      </c>
      <c r="J30" s="144">
        <v>0.88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17</v>
      </c>
      <c r="E31" s="38">
        <v>23</v>
      </c>
      <c r="F31" s="39">
        <v>135.2941176470588</v>
      </c>
      <c r="G31" s="40"/>
      <c r="H31" s="145">
        <v>0.694</v>
      </c>
      <c r="I31" s="146">
        <v>0.17</v>
      </c>
      <c r="J31" s="146">
        <v>0.88</v>
      </c>
      <c r="K31" s="41">
        <v>517.6470588235294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53</v>
      </c>
      <c r="E33" s="30">
        <v>60</v>
      </c>
      <c r="F33" s="31"/>
      <c r="G33" s="31"/>
      <c r="H33" s="144">
        <v>2.063</v>
      </c>
      <c r="I33" s="144">
        <v>1.762</v>
      </c>
      <c r="J33" s="144">
        <v>1.9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29</v>
      </c>
      <c r="E34" s="30">
        <v>30</v>
      </c>
      <c r="F34" s="31"/>
      <c r="G34" s="31"/>
      <c r="H34" s="144">
        <v>0.76</v>
      </c>
      <c r="I34" s="144">
        <v>0.749</v>
      </c>
      <c r="J34" s="144">
        <v>0.75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12</v>
      </c>
      <c r="E35" s="30">
        <v>15</v>
      </c>
      <c r="F35" s="31"/>
      <c r="G35" s="31"/>
      <c r="H35" s="144">
        <v>0.387</v>
      </c>
      <c r="I35" s="144">
        <v>0.259</v>
      </c>
      <c r="J35" s="144">
        <v>0.32</v>
      </c>
      <c r="K35" s="32"/>
    </row>
    <row r="36" spans="1:11" s="33" customFormat="1" ht="11.25" customHeight="1">
      <c r="A36" s="35" t="s">
        <v>27</v>
      </c>
      <c r="B36" s="29"/>
      <c r="C36" s="30">
        <v>77</v>
      </c>
      <c r="D36" s="30">
        <v>74</v>
      </c>
      <c r="E36" s="30">
        <v>74</v>
      </c>
      <c r="F36" s="31"/>
      <c r="G36" s="31"/>
      <c r="H36" s="144">
        <v>1.884</v>
      </c>
      <c r="I36" s="144">
        <v>1.776</v>
      </c>
      <c r="J36" s="144">
        <v>1.776</v>
      </c>
      <c r="K36" s="32"/>
    </row>
    <row r="37" spans="1:11" s="42" customFormat="1" ht="11.25" customHeight="1">
      <c r="A37" s="36" t="s">
        <v>28</v>
      </c>
      <c r="B37" s="37"/>
      <c r="C37" s="38">
        <v>183</v>
      </c>
      <c r="D37" s="38">
        <v>168</v>
      </c>
      <c r="E37" s="38">
        <v>179</v>
      </c>
      <c r="F37" s="39">
        <v>106.54761904761905</v>
      </c>
      <c r="G37" s="40"/>
      <c r="H37" s="145">
        <v>5.094</v>
      </c>
      <c r="I37" s="146">
        <v>4.546</v>
      </c>
      <c r="J37" s="146">
        <v>4.7459999999999996</v>
      </c>
      <c r="K37" s="41">
        <v>104.39947206335239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68</v>
      </c>
      <c r="E39" s="38">
        <v>65</v>
      </c>
      <c r="F39" s="39">
        <v>95.58823529411765</v>
      </c>
      <c r="G39" s="40"/>
      <c r="H39" s="145">
        <v>1.421</v>
      </c>
      <c r="I39" s="146">
        <v>1.661</v>
      </c>
      <c r="J39" s="146">
        <v>1.6</v>
      </c>
      <c r="K39" s="41">
        <v>96.3275135460566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1</v>
      </c>
      <c r="E43" s="30">
        <v>2</v>
      </c>
      <c r="F43" s="31"/>
      <c r="G43" s="31"/>
      <c r="H43" s="144">
        <v>0.064</v>
      </c>
      <c r="I43" s="144">
        <v>0.015</v>
      </c>
      <c r="J43" s="144">
        <v>0.052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2</v>
      </c>
      <c r="E46" s="30">
        <v>2</v>
      </c>
      <c r="F46" s="31"/>
      <c r="G46" s="31"/>
      <c r="H46" s="144">
        <v>0.15</v>
      </c>
      <c r="I46" s="144">
        <v>0.03</v>
      </c>
      <c r="J46" s="144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3</v>
      </c>
      <c r="E50" s="38">
        <v>4</v>
      </c>
      <c r="F50" s="39">
        <v>133.33333333333334</v>
      </c>
      <c r="G50" s="40"/>
      <c r="H50" s="145">
        <v>0.214</v>
      </c>
      <c r="I50" s="146">
        <v>0.045</v>
      </c>
      <c r="J50" s="146">
        <v>0.08199999999999999</v>
      </c>
      <c r="K50" s="41">
        <v>182.2222222222222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5">
        <v>0.062</v>
      </c>
      <c r="I52" s="146">
        <v>0.062</v>
      </c>
      <c r="J52" s="146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23</v>
      </c>
      <c r="D54" s="30">
        <v>55</v>
      </c>
      <c r="E54" s="30">
        <v>12</v>
      </c>
      <c r="F54" s="31"/>
      <c r="G54" s="31"/>
      <c r="H54" s="144">
        <v>0.598</v>
      </c>
      <c r="I54" s="144">
        <v>1.375</v>
      </c>
      <c r="J54" s="144">
        <v>0.324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49</v>
      </c>
      <c r="E55" s="30">
        <v>28</v>
      </c>
      <c r="F55" s="31"/>
      <c r="G55" s="31"/>
      <c r="H55" s="144">
        <v>1.248</v>
      </c>
      <c r="I55" s="144">
        <v>1.568</v>
      </c>
      <c r="J55" s="144">
        <v>0.896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>
        <v>1</v>
      </c>
      <c r="E57" s="30">
        <v>1</v>
      </c>
      <c r="F57" s="31"/>
      <c r="G57" s="31"/>
      <c r="H57" s="144"/>
      <c r="I57" s="144">
        <v>0.008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7</v>
      </c>
      <c r="E58" s="30">
        <v>4</v>
      </c>
      <c r="F58" s="31"/>
      <c r="G58" s="31"/>
      <c r="H58" s="144">
        <v>0.096</v>
      </c>
      <c r="I58" s="144">
        <v>0.189</v>
      </c>
      <c r="J58" s="144">
        <v>0.081</v>
      </c>
      <c r="K58" s="32"/>
    </row>
    <row r="59" spans="1:11" s="42" customFormat="1" ht="11.25" customHeight="1">
      <c r="A59" s="36" t="s">
        <v>46</v>
      </c>
      <c r="B59" s="37"/>
      <c r="C59" s="38">
        <v>66</v>
      </c>
      <c r="D59" s="38">
        <v>112</v>
      </c>
      <c r="E59" s="38">
        <v>45</v>
      </c>
      <c r="F59" s="39">
        <v>40.17857142857143</v>
      </c>
      <c r="G59" s="40"/>
      <c r="H59" s="145">
        <v>1.9420000000000002</v>
      </c>
      <c r="I59" s="146">
        <v>3.14</v>
      </c>
      <c r="J59" s="146">
        <v>1.301</v>
      </c>
      <c r="K59" s="41">
        <v>41.43312101910828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4">
        <v>4.135</v>
      </c>
      <c r="I61" s="144">
        <v>4.095</v>
      </c>
      <c r="J61" s="144">
        <v>3.75</v>
      </c>
      <c r="K61" s="32"/>
    </row>
    <row r="62" spans="1:11" s="33" customFormat="1" ht="11.25" customHeight="1">
      <c r="A62" s="35" t="s">
        <v>48</v>
      </c>
      <c r="B62" s="29"/>
      <c r="C62" s="30">
        <v>72</v>
      </c>
      <c r="D62" s="30">
        <v>70</v>
      </c>
      <c r="E62" s="30">
        <v>70</v>
      </c>
      <c r="F62" s="31"/>
      <c r="G62" s="31"/>
      <c r="H62" s="144">
        <v>1.974</v>
      </c>
      <c r="I62" s="144">
        <v>2.009</v>
      </c>
      <c r="J62" s="144">
        <v>2.009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117</v>
      </c>
      <c r="E63" s="30">
        <v>117</v>
      </c>
      <c r="F63" s="31"/>
      <c r="G63" s="31"/>
      <c r="H63" s="144">
        <v>7.042</v>
      </c>
      <c r="I63" s="144">
        <v>7.414</v>
      </c>
      <c r="J63" s="144">
        <v>7.071</v>
      </c>
      <c r="K63" s="32"/>
    </row>
    <row r="64" spans="1:11" s="42" customFormat="1" ht="11.25" customHeight="1">
      <c r="A64" s="36" t="s">
        <v>50</v>
      </c>
      <c r="B64" s="37"/>
      <c r="C64" s="38">
        <v>265</v>
      </c>
      <c r="D64" s="38">
        <v>262</v>
      </c>
      <c r="E64" s="38">
        <v>262</v>
      </c>
      <c r="F64" s="39">
        <v>100</v>
      </c>
      <c r="G64" s="40"/>
      <c r="H64" s="145">
        <v>13.151</v>
      </c>
      <c r="I64" s="146">
        <v>13.517999999999999</v>
      </c>
      <c r="J64" s="146">
        <v>12.83</v>
      </c>
      <c r="K64" s="41">
        <v>94.91048971741382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43</v>
      </c>
      <c r="E66" s="38">
        <v>36</v>
      </c>
      <c r="F66" s="39">
        <v>83.72093023255815</v>
      </c>
      <c r="G66" s="40"/>
      <c r="H66" s="145">
        <v>2.017</v>
      </c>
      <c r="I66" s="146">
        <v>1.911</v>
      </c>
      <c r="J66" s="146">
        <v>1.96</v>
      </c>
      <c r="K66" s="41">
        <v>102.56410256410257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93</v>
      </c>
      <c r="D68" s="30">
        <v>79</v>
      </c>
      <c r="E68" s="30">
        <v>65</v>
      </c>
      <c r="F68" s="31"/>
      <c r="G68" s="31"/>
      <c r="H68" s="144">
        <v>6.696</v>
      </c>
      <c r="I68" s="144">
        <v>5.688</v>
      </c>
      <c r="J68" s="144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93</v>
      </c>
      <c r="D70" s="38">
        <v>79</v>
      </c>
      <c r="E70" s="38">
        <v>65</v>
      </c>
      <c r="F70" s="39">
        <v>82.27848101265823</v>
      </c>
      <c r="G70" s="40"/>
      <c r="H70" s="145">
        <v>6.696</v>
      </c>
      <c r="I70" s="146">
        <v>5.688</v>
      </c>
      <c r="J70" s="146">
        <v>5.1</v>
      </c>
      <c r="K70" s="41">
        <v>89.66244725738396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2150</v>
      </c>
      <c r="D72" s="30">
        <v>2209</v>
      </c>
      <c r="E72" s="30">
        <v>2164</v>
      </c>
      <c r="F72" s="31"/>
      <c r="G72" s="31"/>
      <c r="H72" s="144">
        <v>168.046</v>
      </c>
      <c r="I72" s="144">
        <v>181.13</v>
      </c>
      <c r="J72" s="144">
        <v>177.872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161</v>
      </c>
      <c r="E73" s="30">
        <v>161</v>
      </c>
      <c r="F73" s="31"/>
      <c r="G73" s="31"/>
      <c r="H73" s="144">
        <v>4.6</v>
      </c>
      <c r="I73" s="144">
        <v>4.505</v>
      </c>
      <c r="J73" s="144">
        <v>4.505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4</v>
      </c>
      <c r="E74" s="30">
        <v>10</v>
      </c>
      <c r="F74" s="31"/>
      <c r="G74" s="31"/>
      <c r="H74" s="144">
        <v>2.09</v>
      </c>
      <c r="I74" s="144">
        <v>0.11</v>
      </c>
      <c r="J74" s="144">
        <v>0.25</v>
      </c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87</v>
      </c>
      <c r="E75" s="30">
        <v>88</v>
      </c>
      <c r="F75" s="31"/>
      <c r="G75" s="31"/>
      <c r="H75" s="144">
        <v>4.282</v>
      </c>
      <c r="I75" s="144">
        <v>3.706</v>
      </c>
      <c r="J75" s="144">
        <v>3.736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44">
        <v>0.175</v>
      </c>
      <c r="I76" s="144">
        <v>0.175</v>
      </c>
      <c r="J76" s="144">
        <v>0.175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41</v>
      </c>
      <c r="E77" s="30">
        <v>41</v>
      </c>
      <c r="F77" s="31"/>
      <c r="G77" s="31"/>
      <c r="H77" s="144">
        <v>0.8</v>
      </c>
      <c r="I77" s="144">
        <v>0.82</v>
      </c>
      <c r="J77" s="144">
        <v>0.82</v>
      </c>
      <c r="K77" s="32"/>
    </row>
    <row r="78" spans="1:11" s="33" customFormat="1" ht="11.25" customHeight="1">
      <c r="A78" s="35" t="s">
        <v>61</v>
      </c>
      <c r="B78" s="29"/>
      <c r="C78" s="30">
        <v>116</v>
      </c>
      <c r="D78" s="30">
        <v>136</v>
      </c>
      <c r="E78" s="30">
        <v>120</v>
      </c>
      <c r="F78" s="31"/>
      <c r="G78" s="31"/>
      <c r="H78" s="144">
        <v>5.68</v>
      </c>
      <c r="I78" s="144">
        <v>6.68</v>
      </c>
      <c r="J78" s="144">
        <v>5.894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2</v>
      </c>
      <c r="E79" s="30">
        <v>3</v>
      </c>
      <c r="F79" s="31"/>
      <c r="G79" s="31"/>
      <c r="H79" s="144">
        <v>0.304</v>
      </c>
      <c r="I79" s="144">
        <v>0.053</v>
      </c>
      <c r="J79" s="144">
        <v>0.032</v>
      </c>
      <c r="K79" s="32"/>
    </row>
    <row r="80" spans="1:11" s="42" customFormat="1" ht="11.25" customHeight="1">
      <c r="A80" s="43" t="s">
        <v>63</v>
      </c>
      <c r="B80" s="37"/>
      <c r="C80" s="38">
        <v>2654</v>
      </c>
      <c r="D80" s="38">
        <v>2647</v>
      </c>
      <c r="E80" s="38">
        <v>2594</v>
      </c>
      <c r="F80" s="39">
        <v>97.99773328296185</v>
      </c>
      <c r="G80" s="40"/>
      <c r="H80" s="145">
        <v>185.97700000000003</v>
      </c>
      <c r="I80" s="146">
        <v>197.179</v>
      </c>
      <c r="J80" s="146">
        <v>193.28400000000002</v>
      </c>
      <c r="K80" s="41">
        <v>98.0246375121083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46</v>
      </c>
      <c r="E82" s="30">
        <v>46</v>
      </c>
      <c r="F82" s="31"/>
      <c r="G82" s="31"/>
      <c r="H82" s="144">
        <v>1.072</v>
      </c>
      <c r="I82" s="144">
        <v>1.685</v>
      </c>
      <c r="J82" s="144">
        <v>1.685</v>
      </c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38</v>
      </c>
      <c r="E83" s="30">
        <v>38</v>
      </c>
      <c r="F83" s="31"/>
      <c r="G83" s="31"/>
      <c r="H83" s="144">
        <v>1.722</v>
      </c>
      <c r="I83" s="144">
        <v>2.346</v>
      </c>
      <c r="J83" s="144">
        <v>2.34</v>
      </c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84</v>
      </c>
      <c r="E84" s="38">
        <v>84</v>
      </c>
      <c r="F84" s="39">
        <v>100</v>
      </c>
      <c r="G84" s="40"/>
      <c r="H84" s="145">
        <v>2.794</v>
      </c>
      <c r="I84" s="146">
        <v>4.031000000000001</v>
      </c>
      <c r="J84" s="146">
        <v>4.025</v>
      </c>
      <c r="K84" s="41">
        <v>99.85115355991068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3580</v>
      </c>
      <c r="D87" s="53">
        <v>3619</v>
      </c>
      <c r="E87" s="53">
        <v>3472</v>
      </c>
      <c r="F87" s="54">
        <f>IF(D87&gt;0,100*E87/D87,0)</f>
        <v>95.93810444874275</v>
      </c>
      <c r="G87" s="40"/>
      <c r="H87" s="149">
        <v>225.91200000000003</v>
      </c>
      <c r="I87" s="150">
        <v>238.32500000000002</v>
      </c>
      <c r="J87" s="150">
        <v>231.21400000000003</v>
      </c>
      <c r="K87" s="54">
        <f>IF(I87&gt;0,100*J87/I87,0)</f>
        <v>97.01625930976607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102" zoomScaleSheetLayoutView="102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44">
        <v>1.836</v>
      </c>
      <c r="I9" s="144">
        <v>1.836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4">
        <v>1.441</v>
      </c>
      <c r="I10" s="144">
        <v>1.44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4">
        <v>1.05</v>
      </c>
      <c r="I11" s="144">
        <v>1.3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44">
        <v>1.566</v>
      </c>
      <c r="I12" s="144">
        <v>1.566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45">
        <v>5.893</v>
      </c>
      <c r="I13" s="146">
        <v>6.1419999999999995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76</v>
      </c>
      <c r="D15" s="38">
        <v>76</v>
      </c>
      <c r="E15" s="38">
        <v>76</v>
      </c>
      <c r="F15" s="39">
        <v>100</v>
      </c>
      <c r="G15" s="40"/>
      <c r="H15" s="145">
        <v>1.76</v>
      </c>
      <c r="I15" s="146">
        <v>1.76</v>
      </c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>
        <v>1</v>
      </c>
      <c r="F17" s="39"/>
      <c r="G17" s="40"/>
      <c r="H17" s="145">
        <v>0.016</v>
      </c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44">
        <v>0.091</v>
      </c>
      <c r="I19" s="144">
        <v>0.094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44">
        <v>0.095</v>
      </c>
      <c r="I20" s="144">
        <v>0.156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/>
      <c r="F21" s="31"/>
      <c r="G21" s="31"/>
      <c r="H21" s="144">
        <v>0.606</v>
      </c>
      <c r="I21" s="144">
        <v>0.744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/>
      <c r="F22" s="39"/>
      <c r="G22" s="40"/>
      <c r="H22" s="145">
        <v>0.792</v>
      </c>
      <c r="I22" s="146">
        <v>0.994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130</v>
      </c>
      <c r="E24" s="38">
        <v>137</v>
      </c>
      <c r="F24" s="39">
        <v>105.38461538461539</v>
      </c>
      <c r="G24" s="40"/>
      <c r="H24" s="145">
        <v>8.836</v>
      </c>
      <c r="I24" s="146">
        <v>9.316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28</v>
      </c>
      <c r="D26" s="38">
        <v>30</v>
      </c>
      <c r="E26" s="38">
        <v>30</v>
      </c>
      <c r="F26" s="39">
        <v>100</v>
      </c>
      <c r="G26" s="40"/>
      <c r="H26" s="145">
        <v>1.33</v>
      </c>
      <c r="I26" s="146">
        <v>1.4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44">
        <v>0.137</v>
      </c>
      <c r="I28" s="144">
        <v>0.112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71</v>
      </c>
      <c r="E30" s="30">
        <v>71</v>
      </c>
      <c r="F30" s="31"/>
      <c r="G30" s="31"/>
      <c r="H30" s="144">
        <v>1</v>
      </c>
      <c r="I30" s="144">
        <v>4.615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53</v>
      </c>
      <c r="D31" s="38">
        <v>73</v>
      </c>
      <c r="E31" s="38">
        <v>73</v>
      </c>
      <c r="F31" s="39">
        <v>100</v>
      </c>
      <c r="G31" s="40"/>
      <c r="H31" s="145">
        <v>1.137</v>
      </c>
      <c r="I31" s="146">
        <v>4.727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85</v>
      </c>
      <c r="D33" s="30">
        <v>60</v>
      </c>
      <c r="E33" s="30"/>
      <c r="F33" s="31"/>
      <c r="G33" s="31"/>
      <c r="H33" s="144">
        <v>3.771</v>
      </c>
      <c r="I33" s="144">
        <v>2.68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33</v>
      </c>
      <c r="E34" s="30"/>
      <c r="F34" s="31"/>
      <c r="G34" s="31"/>
      <c r="H34" s="144">
        <v>0.936</v>
      </c>
      <c r="I34" s="144">
        <v>0.9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26</v>
      </c>
      <c r="D35" s="30">
        <v>20</v>
      </c>
      <c r="E35" s="30"/>
      <c r="F35" s="31"/>
      <c r="G35" s="31"/>
      <c r="H35" s="144">
        <v>0.655</v>
      </c>
      <c r="I35" s="144">
        <v>0.5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120</v>
      </c>
      <c r="F36" s="31"/>
      <c r="G36" s="31"/>
      <c r="H36" s="144">
        <v>2.802</v>
      </c>
      <c r="I36" s="144">
        <v>2.802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264</v>
      </c>
      <c r="D37" s="38">
        <v>233</v>
      </c>
      <c r="E37" s="38"/>
      <c r="F37" s="39"/>
      <c r="G37" s="40"/>
      <c r="H37" s="145">
        <v>8.164</v>
      </c>
      <c r="I37" s="146">
        <v>6.882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154</v>
      </c>
      <c r="D39" s="38">
        <v>150</v>
      </c>
      <c r="E39" s="38">
        <v>150</v>
      </c>
      <c r="F39" s="39">
        <v>100</v>
      </c>
      <c r="G39" s="40"/>
      <c r="H39" s="145">
        <v>4.192</v>
      </c>
      <c r="I39" s="146">
        <v>4.1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/>
      <c r="E42" s="30"/>
      <c r="F42" s="31"/>
      <c r="G42" s="31"/>
      <c r="H42" s="144">
        <v>0.03</v>
      </c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4</v>
      </c>
      <c r="F43" s="31"/>
      <c r="G43" s="31"/>
      <c r="H43" s="144">
        <v>0.105</v>
      </c>
      <c r="I43" s="144">
        <v>0.16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4">
        <v>0.046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7</v>
      </c>
      <c r="E46" s="30">
        <v>7</v>
      </c>
      <c r="F46" s="31"/>
      <c r="G46" s="31"/>
      <c r="H46" s="144">
        <v>0.275</v>
      </c>
      <c r="I46" s="144">
        <v>0.175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10</v>
      </c>
      <c r="D47" s="30">
        <v>9</v>
      </c>
      <c r="E47" s="30">
        <v>9</v>
      </c>
      <c r="F47" s="31"/>
      <c r="G47" s="31"/>
      <c r="H47" s="144">
        <v>0.35</v>
      </c>
      <c r="I47" s="144">
        <v>0.405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1</v>
      </c>
      <c r="F48" s="31"/>
      <c r="G48" s="31"/>
      <c r="H48" s="144">
        <v>0.322</v>
      </c>
      <c r="I48" s="144">
        <v>0.023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10</v>
      </c>
      <c r="E49" s="30"/>
      <c r="F49" s="31"/>
      <c r="G49" s="31"/>
      <c r="H49" s="144">
        <v>0.275</v>
      </c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52</v>
      </c>
      <c r="D50" s="38">
        <v>33</v>
      </c>
      <c r="E50" s="38"/>
      <c r="F50" s="39"/>
      <c r="G50" s="40"/>
      <c r="H50" s="145">
        <v>1.403</v>
      </c>
      <c r="I50" s="146">
        <v>0.763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18</v>
      </c>
      <c r="F52" s="39">
        <v>100</v>
      </c>
      <c r="G52" s="40"/>
      <c r="H52" s="145">
        <v>0.558</v>
      </c>
      <c r="I52" s="146">
        <v>0.558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4">
        <v>0.485</v>
      </c>
      <c r="I55" s="144">
        <v>0.485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9</v>
      </c>
      <c r="E56" s="30">
        <v>9</v>
      </c>
      <c r="F56" s="31"/>
      <c r="G56" s="31"/>
      <c r="H56" s="144">
        <v>0.176</v>
      </c>
      <c r="I56" s="144">
        <v>0.168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3</v>
      </c>
      <c r="F57" s="31"/>
      <c r="G57" s="31"/>
      <c r="H57" s="144">
        <v>0.094</v>
      </c>
      <c r="I57" s="144">
        <v>0.059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7</v>
      </c>
      <c r="E58" s="30">
        <v>12</v>
      </c>
      <c r="F58" s="31"/>
      <c r="G58" s="31"/>
      <c r="H58" s="144">
        <v>0.33</v>
      </c>
      <c r="I58" s="144">
        <v>0.344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36</v>
      </c>
      <c r="E59" s="38">
        <v>41</v>
      </c>
      <c r="F59" s="39">
        <v>113.88888888888889</v>
      </c>
      <c r="G59" s="40"/>
      <c r="H59" s="145">
        <v>1.085</v>
      </c>
      <c r="I59" s="146">
        <v>1.056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4">
        <v>4.065</v>
      </c>
      <c r="I61" s="144">
        <v>4.225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/>
      <c r="F62" s="31"/>
      <c r="G62" s="31"/>
      <c r="H62" s="144">
        <v>1.856</v>
      </c>
      <c r="I62" s="144">
        <v>2.035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202</v>
      </c>
      <c r="D63" s="30">
        <v>202</v>
      </c>
      <c r="E63" s="30"/>
      <c r="F63" s="31"/>
      <c r="G63" s="31"/>
      <c r="H63" s="144">
        <v>8.878</v>
      </c>
      <c r="I63" s="144">
        <v>9.09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343</v>
      </c>
      <c r="D64" s="38">
        <v>343</v>
      </c>
      <c r="E64" s="38"/>
      <c r="F64" s="39"/>
      <c r="G64" s="40"/>
      <c r="H64" s="145">
        <v>14.799</v>
      </c>
      <c r="I64" s="146">
        <v>15.35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346</v>
      </c>
      <c r="D66" s="38">
        <v>247</v>
      </c>
      <c r="E66" s="38">
        <v>230</v>
      </c>
      <c r="F66" s="39">
        <v>93.11740890688259</v>
      </c>
      <c r="G66" s="40"/>
      <c r="H66" s="145">
        <v>16.911</v>
      </c>
      <c r="I66" s="146">
        <v>14.079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95</v>
      </c>
      <c r="D68" s="30">
        <v>115</v>
      </c>
      <c r="E68" s="30">
        <v>150</v>
      </c>
      <c r="F68" s="31"/>
      <c r="G68" s="31"/>
      <c r="H68" s="144">
        <v>4.826</v>
      </c>
      <c r="I68" s="144">
        <v>6.5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20</v>
      </c>
      <c r="E69" s="30">
        <v>20</v>
      </c>
      <c r="F69" s="31"/>
      <c r="G69" s="31"/>
      <c r="H69" s="144">
        <v>0.926</v>
      </c>
      <c r="I69" s="144">
        <v>0.8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119</v>
      </c>
      <c r="D70" s="38">
        <v>135</v>
      </c>
      <c r="E70" s="38">
        <v>170</v>
      </c>
      <c r="F70" s="39">
        <v>125.92592592592592</v>
      </c>
      <c r="G70" s="40"/>
      <c r="H70" s="145">
        <v>5.752</v>
      </c>
      <c r="I70" s="146">
        <v>7.3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7860</v>
      </c>
      <c r="D72" s="30">
        <v>7439</v>
      </c>
      <c r="E72" s="30">
        <v>7439</v>
      </c>
      <c r="F72" s="31"/>
      <c r="G72" s="31"/>
      <c r="H72" s="144">
        <v>456.045</v>
      </c>
      <c r="I72" s="144">
        <v>488.967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215</v>
      </c>
      <c r="E73" s="30">
        <v>190</v>
      </c>
      <c r="F73" s="31"/>
      <c r="G73" s="31"/>
      <c r="H73" s="144">
        <v>8.843</v>
      </c>
      <c r="I73" s="144">
        <v>8.843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38</v>
      </c>
      <c r="D74" s="30">
        <v>68</v>
      </c>
      <c r="E74" s="30">
        <v>68</v>
      </c>
      <c r="F74" s="31"/>
      <c r="G74" s="31"/>
      <c r="H74" s="144">
        <v>1.312</v>
      </c>
      <c r="I74" s="144">
        <v>2.364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449</v>
      </c>
      <c r="E75" s="30">
        <v>449</v>
      </c>
      <c r="F75" s="31"/>
      <c r="G75" s="31"/>
      <c r="H75" s="144">
        <v>16.994</v>
      </c>
      <c r="I75" s="144">
        <v>17.407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4">
        <v>0.546</v>
      </c>
      <c r="I76" s="144">
        <v>0.546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32</v>
      </c>
      <c r="E77" s="30">
        <v>32</v>
      </c>
      <c r="F77" s="31"/>
      <c r="G77" s="31"/>
      <c r="H77" s="144">
        <v>0.96</v>
      </c>
      <c r="I77" s="144">
        <v>0.96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179</v>
      </c>
      <c r="D78" s="30">
        <v>180</v>
      </c>
      <c r="E78" s="30">
        <v>179</v>
      </c>
      <c r="F78" s="31"/>
      <c r="G78" s="31"/>
      <c r="H78" s="144">
        <v>8.95</v>
      </c>
      <c r="I78" s="144">
        <v>9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26</v>
      </c>
      <c r="D79" s="30">
        <v>26</v>
      </c>
      <c r="E79" s="30">
        <v>34</v>
      </c>
      <c r="F79" s="31"/>
      <c r="G79" s="31"/>
      <c r="H79" s="144">
        <v>0.724</v>
      </c>
      <c r="I79" s="144">
        <v>1.224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8809</v>
      </c>
      <c r="D80" s="38">
        <v>8429</v>
      </c>
      <c r="E80" s="38">
        <v>8411</v>
      </c>
      <c r="F80" s="39">
        <v>99.78645153636256</v>
      </c>
      <c r="G80" s="40"/>
      <c r="H80" s="145">
        <v>494.374</v>
      </c>
      <c r="I80" s="146">
        <v>529.3110000000001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230</v>
      </c>
      <c r="D82" s="30">
        <v>230</v>
      </c>
      <c r="E82" s="30">
        <v>230</v>
      </c>
      <c r="F82" s="31"/>
      <c r="G82" s="31"/>
      <c r="H82" s="144">
        <v>11.148</v>
      </c>
      <c r="I82" s="144">
        <v>11.148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317</v>
      </c>
      <c r="D83" s="30">
        <v>317</v>
      </c>
      <c r="E83" s="30">
        <v>317</v>
      </c>
      <c r="F83" s="31"/>
      <c r="G83" s="31"/>
      <c r="H83" s="144">
        <v>18.165</v>
      </c>
      <c r="I83" s="144">
        <v>18.2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547</v>
      </c>
      <c r="D84" s="38">
        <v>547</v>
      </c>
      <c r="E84" s="38">
        <v>547</v>
      </c>
      <c r="F84" s="39">
        <v>100</v>
      </c>
      <c r="G84" s="40"/>
      <c r="H84" s="145">
        <v>29.313</v>
      </c>
      <c r="I84" s="146">
        <v>29.348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11112</v>
      </c>
      <c r="D87" s="53">
        <v>10616</v>
      </c>
      <c r="E87" s="53"/>
      <c r="F87" s="54"/>
      <c r="G87" s="40"/>
      <c r="H87" s="149">
        <v>596.315</v>
      </c>
      <c r="I87" s="150">
        <v>633.0860000000001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1.025</v>
      </c>
      <c r="I9" s="144">
        <v>0.98</v>
      </c>
      <c r="J9" s="144">
        <v>1.1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0.027</v>
      </c>
      <c r="I10" s="144">
        <v>0.027</v>
      </c>
      <c r="J10" s="144">
        <v>0.03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0.04</v>
      </c>
      <c r="I11" s="144">
        <v>0.03</v>
      </c>
      <c r="J11" s="144">
        <v>0.03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0.393</v>
      </c>
      <c r="I12" s="144">
        <v>0.395</v>
      </c>
      <c r="J12" s="144">
        <v>0.395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1.4849999999999999</v>
      </c>
      <c r="I13" s="146">
        <v>1.432</v>
      </c>
      <c r="J13" s="146">
        <v>1.5550000000000002</v>
      </c>
      <c r="K13" s="41">
        <v>108.58938547486036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0.1</v>
      </c>
      <c r="I33" s="144">
        <v>0.071</v>
      </c>
      <c r="J33" s="144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33.221</v>
      </c>
      <c r="I36" s="144">
        <v>28.591</v>
      </c>
      <c r="J36" s="144">
        <v>32.105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33.321</v>
      </c>
      <c r="I37" s="146">
        <v>28.662000000000003</v>
      </c>
      <c r="J37" s="146">
        <v>32.175</v>
      </c>
      <c r="K37" s="41">
        <v>112.2566464308143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10.4</v>
      </c>
      <c r="I39" s="146">
        <v>9.2</v>
      </c>
      <c r="J39" s="146">
        <v>9.2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0.075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0.075</v>
      </c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174.647</v>
      </c>
      <c r="I61" s="144">
        <v>289.001</v>
      </c>
      <c r="J61" s="144">
        <v>234.389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111.504</v>
      </c>
      <c r="I62" s="144">
        <v>141</v>
      </c>
      <c r="J62" s="144">
        <v>113.856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1214.454</v>
      </c>
      <c r="I63" s="144">
        <v>1500.741</v>
      </c>
      <c r="J63" s="144">
        <v>1145.332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1500.605</v>
      </c>
      <c r="I64" s="146">
        <v>1930.742</v>
      </c>
      <c r="J64" s="146">
        <v>1493.5770000000002</v>
      </c>
      <c r="K64" s="41">
        <v>77.35766870974994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137.79</v>
      </c>
      <c r="I66" s="146">
        <v>150.415</v>
      </c>
      <c r="J66" s="146">
        <v>127.363</v>
      </c>
      <c r="K66" s="41">
        <v>84.67440082438587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0.8</v>
      </c>
      <c r="I68" s="144">
        <v>0.8</v>
      </c>
      <c r="J68" s="144">
        <v>0.8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0.03</v>
      </c>
      <c r="I69" s="144">
        <v>0.05</v>
      </c>
      <c r="J69" s="144">
        <v>0.07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0.8300000000000001</v>
      </c>
      <c r="I70" s="146">
        <v>0.8500000000000001</v>
      </c>
      <c r="J70" s="146">
        <v>0.8700000000000001</v>
      </c>
      <c r="K70" s="41">
        <v>102.3529411764706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110.589</v>
      </c>
      <c r="I72" s="144">
        <v>123.113</v>
      </c>
      <c r="J72" s="144">
        <v>118.856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44.864</v>
      </c>
      <c r="I73" s="144">
        <v>57.911</v>
      </c>
      <c r="J73" s="144">
        <v>25.028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266.067</v>
      </c>
      <c r="I74" s="144">
        <v>367.09</v>
      </c>
      <c r="J74" s="144">
        <v>340.78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13.837</v>
      </c>
      <c r="I75" s="144">
        <v>13.75</v>
      </c>
      <c r="J75" s="144">
        <v>9.441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354.25</v>
      </c>
      <c r="I76" s="144">
        <v>292.416</v>
      </c>
      <c r="J76" s="144">
        <v>241.008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>
        <v>0.009</v>
      </c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102.335</v>
      </c>
      <c r="I78" s="144">
        <v>87.87</v>
      </c>
      <c r="J78" s="144">
        <v>98.6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778.492</v>
      </c>
      <c r="I79" s="144">
        <v>854.237</v>
      </c>
      <c r="J79" s="144">
        <v>763.436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1670.434</v>
      </c>
      <c r="I80" s="146">
        <v>1796.396</v>
      </c>
      <c r="J80" s="146">
        <v>1597.149</v>
      </c>
      <c r="K80" s="41">
        <v>88.90851460368427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10.038</v>
      </c>
      <c r="I82" s="144">
        <v>9.072</v>
      </c>
      <c r="J82" s="144">
        <v>9.072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3.7</v>
      </c>
      <c r="I83" s="144">
        <v>3.6</v>
      </c>
      <c r="J83" s="144">
        <v>3.6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13.738</v>
      </c>
      <c r="I84" s="146">
        <v>12.671999999999999</v>
      </c>
      <c r="J84" s="146">
        <v>12.671999999999999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3368.6779999999994</v>
      </c>
      <c r="I87" s="150">
        <v>3930.369</v>
      </c>
      <c r="J87" s="150">
        <v>3274.561</v>
      </c>
      <c r="K87" s="54">
        <f>IF(I87&gt;0,100*J87/I87,0)</f>
        <v>83.31434020571606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5</v>
      </c>
      <c r="I9" s="144">
        <v>5</v>
      </c>
      <c r="J9" s="144">
        <v>5.5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0.119</v>
      </c>
      <c r="I10" s="144">
        <v>0.119</v>
      </c>
      <c r="J10" s="144">
        <v>0.125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0.3</v>
      </c>
      <c r="I11" s="144">
        <v>0.3</v>
      </c>
      <c r="J11" s="144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1.659</v>
      </c>
      <c r="I12" s="144">
        <v>1.659</v>
      </c>
      <c r="J12" s="144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7.077999999999999</v>
      </c>
      <c r="I13" s="146">
        <v>7.077999999999999</v>
      </c>
      <c r="J13" s="146">
        <v>7.584</v>
      </c>
      <c r="K13" s="41">
        <v>107.14891212206838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0.085</v>
      </c>
      <c r="I15" s="146"/>
      <c r="J15" s="146">
        <v>0.165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>
        <v>0.068</v>
      </c>
      <c r="I17" s="146">
        <v>0.021</v>
      </c>
      <c r="J17" s="146">
        <v>0.068</v>
      </c>
      <c r="K17" s="41">
        <v>323.8095238095238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>
        <v>0.002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0.013</v>
      </c>
      <c r="I21" s="144">
        <v>0.002</v>
      </c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0.013</v>
      </c>
      <c r="I22" s="146">
        <v>0.002</v>
      </c>
      <c r="J22" s="146">
        <v>0.002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0.03</v>
      </c>
      <c r="I33" s="144">
        <v>0.03</v>
      </c>
      <c r="J33" s="144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0.124</v>
      </c>
      <c r="I36" s="144">
        <v>0.109</v>
      </c>
      <c r="J36" s="144">
        <v>0.099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0.154</v>
      </c>
      <c r="I37" s="146">
        <v>0.139</v>
      </c>
      <c r="J37" s="146">
        <v>0.129</v>
      </c>
      <c r="K37" s="41">
        <v>92.80575539568345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1.85</v>
      </c>
      <c r="I39" s="146">
        <v>2.1</v>
      </c>
      <c r="J39" s="146">
        <v>2.1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248.455</v>
      </c>
      <c r="I61" s="144">
        <v>326.007</v>
      </c>
      <c r="J61" s="144">
        <v>241.518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0.509</v>
      </c>
      <c r="I62" s="144">
        <v>1.22</v>
      </c>
      <c r="J62" s="144">
        <v>0.319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1.077</v>
      </c>
      <c r="I63" s="144">
        <v>1.793</v>
      </c>
      <c r="J63" s="144">
        <v>1.463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250.041</v>
      </c>
      <c r="I64" s="146">
        <v>329.02000000000004</v>
      </c>
      <c r="J64" s="146">
        <v>243.29999999999998</v>
      </c>
      <c r="K64" s="41">
        <v>73.94687253054525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555.76</v>
      </c>
      <c r="I66" s="146">
        <v>672.757</v>
      </c>
      <c r="J66" s="146">
        <v>600.895</v>
      </c>
      <c r="K66" s="41">
        <v>89.31828282723183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>
        <v>0.07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40.801</v>
      </c>
      <c r="I72" s="144">
        <v>56.283</v>
      </c>
      <c r="J72" s="144">
        <v>22.985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0.604</v>
      </c>
      <c r="I73" s="144">
        <v>0.543</v>
      </c>
      <c r="J73" s="144">
        <v>0.252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0.217</v>
      </c>
      <c r="I74" s="144">
        <v>0.408</v>
      </c>
      <c r="J74" s="144">
        <v>0.07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1.683</v>
      </c>
      <c r="I75" s="144">
        <v>0.979</v>
      </c>
      <c r="J75" s="144">
        <v>0.237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0.29</v>
      </c>
      <c r="I76" s="144">
        <v>0.542</v>
      </c>
      <c r="J76" s="144">
        <v>0.236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65.147</v>
      </c>
      <c r="I78" s="144">
        <v>74.616</v>
      </c>
      <c r="J78" s="144">
        <v>76.461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0.946</v>
      </c>
      <c r="I79" s="144">
        <v>0.93</v>
      </c>
      <c r="J79" s="144">
        <v>2.061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109.688</v>
      </c>
      <c r="I80" s="146">
        <v>134.30100000000002</v>
      </c>
      <c r="J80" s="146">
        <v>102.30199999999999</v>
      </c>
      <c r="K80" s="41">
        <v>76.1736695929293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2.427</v>
      </c>
      <c r="I82" s="144">
        <v>2.42</v>
      </c>
      <c r="J82" s="144">
        <v>2.42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0.75</v>
      </c>
      <c r="I83" s="144">
        <v>0.78</v>
      </c>
      <c r="J83" s="144">
        <v>0.78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3.177</v>
      </c>
      <c r="I84" s="146">
        <v>3.2</v>
      </c>
      <c r="J84" s="146">
        <v>3.2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927.914</v>
      </c>
      <c r="I87" s="150">
        <v>1148.618</v>
      </c>
      <c r="J87" s="150">
        <v>959.815</v>
      </c>
      <c r="K87" s="54">
        <f>IF(I87&gt;0,100*J87/I87,0)</f>
        <v>83.56259435251755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21.976</v>
      </c>
      <c r="I9" s="144">
        <v>21.736</v>
      </c>
      <c r="J9" s="144">
        <v>23.348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13.642</v>
      </c>
      <c r="I10" s="144">
        <v>13.614</v>
      </c>
      <c r="J10" s="144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9.726</v>
      </c>
      <c r="I11" s="144">
        <v>9.175</v>
      </c>
      <c r="J11" s="144">
        <v>13.3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10.793</v>
      </c>
      <c r="I12" s="144">
        <v>10.756</v>
      </c>
      <c r="J12" s="144">
        <v>10.1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56.13699999999999</v>
      </c>
      <c r="I13" s="146">
        <v>55.281000000000006</v>
      </c>
      <c r="J13" s="146">
        <v>65.24799999999999</v>
      </c>
      <c r="K13" s="41">
        <v>118.02970279119405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17.573</v>
      </c>
      <c r="I15" s="146">
        <v>14.76</v>
      </c>
      <c r="J15" s="146">
        <v>16.5</v>
      </c>
      <c r="K15" s="41">
        <v>111.78861788617887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>
        <v>0.101</v>
      </c>
      <c r="J17" s="146">
        <v>0.201</v>
      </c>
      <c r="K17" s="41">
        <v>199.009900990099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0.18</v>
      </c>
      <c r="I19" s="144">
        <v>0.18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15.678</v>
      </c>
      <c r="I20" s="144">
        <v>7.386</v>
      </c>
      <c r="J20" s="144">
        <v>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0.655</v>
      </c>
      <c r="I21" s="144">
        <v>0.63</v>
      </c>
      <c r="J21" s="144">
        <v>0.6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16.513</v>
      </c>
      <c r="I22" s="146">
        <v>8.196</v>
      </c>
      <c r="J22" s="146">
        <v>8.6</v>
      </c>
      <c r="K22" s="41">
        <v>104.92923377257199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0.52</v>
      </c>
      <c r="I24" s="146">
        <v>0.227</v>
      </c>
      <c r="J24" s="146">
        <v>0.44</v>
      </c>
      <c r="K24" s="41">
        <v>193.83259911894274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0.317</v>
      </c>
      <c r="I34" s="144">
        <v>0.309</v>
      </c>
      <c r="J34" s="144">
        <v>0.3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0.317</v>
      </c>
      <c r="I37" s="146">
        <v>0.309</v>
      </c>
      <c r="J37" s="146">
        <v>0.3</v>
      </c>
      <c r="K37" s="41">
        <v>97.0873786407767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0.112</v>
      </c>
      <c r="I41" s="144">
        <v>0.37</v>
      </c>
      <c r="J41" s="144">
        <v>0.355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0.12</v>
      </c>
      <c r="I49" s="144">
        <v>0.096</v>
      </c>
      <c r="J49" s="144">
        <v>0.096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0.23199999999999998</v>
      </c>
      <c r="I50" s="146">
        <v>0.46599999999999997</v>
      </c>
      <c r="J50" s="146">
        <v>0.45099999999999996</v>
      </c>
      <c r="K50" s="41">
        <v>96.78111587982832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/>
      <c r="I80" s="146"/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91.29199999999999</v>
      </c>
      <c r="I87" s="150">
        <v>79.34</v>
      </c>
      <c r="J87" s="150">
        <v>91.73999999999997</v>
      </c>
      <c r="K87" s="54">
        <f>IF(I87&gt;0,100*J87/I87,0)</f>
        <v>115.62893874464325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4">
        <v>0.022</v>
      </c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5">
        <v>0.022</v>
      </c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842</v>
      </c>
      <c r="E24" s="38">
        <v>382</v>
      </c>
      <c r="F24" s="39">
        <v>45.36817102137767</v>
      </c>
      <c r="G24" s="40"/>
      <c r="H24" s="145">
        <v>4.162</v>
      </c>
      <c r="I24" s="146">
        <v>3.057</v>
      </c>
      <c r="J24" s="146">
        <v>1.164</v>
      </c>
      <c r="K24" s="41">
        <v>38.0765456329735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48</v>
      </c>
      <c r="E26" s="38">
        <v>50</v>
      </c>
      <c r="F26" s="39">
        <v>104.16666666666667</v>
      </c>
      <c r="G26" s="40"/>
      <c r="H26" s="145">
        <v>0.223</v>
      </c>
      <c r="I26" s="146">
        <v>0.253</v>
      </c>
      <c r="J26" s="146">
        <v>0.2</v>
      </c>
      <c r="K26" s="41">
        <v>79.05138339920948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5823</v>
      </c>
      <c r="E28" s="30">
        <v>2774</v>
      </c>
      <c r="F28" s="31"/>
      <c r="G28" s="31"/>
      <c r="H28" s="144">
        <v>18.742</v>
      </c>
      <c r="I28" s="144">
        <v>21.459</v>
      </c>
      <c r="J28" s="144">
        <v>7.64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1853</v>
      </c>
      <c r="E29" s="30">
        <v>1491</v>
      </c>
      <c r="F29" s="31"/>
      <c r="G29" s="31"/>
      <c r="H29" s="144">
        <v>1.305</v>
      </c>
      <c r="I29" s="144">
        <v>2.529</v>
      </c>
      <c r="J29" s="144">
        <v>1.796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102465</v>
      </c>
      <c r="E30" s="30">
        <v>73586</v>
      </c>
      <c r="F30" s="31"/>
      <c r="G30" s="31"/>
      <c r="H30" s="144">
        <v>217.438</v>
      </c>
      <c r="I30" s="144">
        <v>207.966</v>
      </c>
      <c r="J30" s="144">
        <v>155.086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110141</v>
      </c>
      <c r="E31" s="38">
        <v>77851</v>
      </c>
      <c r="F31" s="39">
        <v>70.68303356606532</v>
      </c>
      <c r="G31" s="40"/>
      <c r="H31" s="145">
        <v>237.48499999999999</v>
      </c>
      <c r="I31" s="146">
        <v>231.954</v>
      </c>
      <c r="J31" s="146">
        <v>164.52200000000002</v>
      </c>
      <c r="K31" s="41">
        <v>70.92871862524466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56</v>
      </c>
      <c r="F33" s="31"/>
      <c r="G33" s="31"/>
      <c r="H33" s="144">
        <v>0.213</v>
      </c>
      <c r="I33" s="144">
        <v>0.445</v>
      </c>
      <c r="J33" s="144">
        <v>0.24</v>
      </c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26</v>
      </c>
      <c r="E34" s="30"/>
      <c r="F34" s="31"/>
      <c r="G34" s="31"/>
      <c r="H34" s="144">
        <v>0.082</v>
      </c>
      <c r="I34" s="144">
        <v>0.106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103</v>
      </c>
      <c r="E35" s="30">
        <v>100</v>
      </c>
      <c r="F35" s="31"/>
      <c r="G35" s="31"/>
      <c r="H35" s="144">
        <v>0.763</v>
      </c>
      <c r="I35" s="144">
        <v>0.44</v>
      </c>
      <c r="J35" s="144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22</v>
      </c>
      <c r="E36" s="30">
        <v>15</v>
      </c>
      <c r="F36" s="31"/>
      <c r="G36" s="31"/>
      <c r="H36" s="144">
        <v>0.038</v>
      </c>
      <c r="I36" s="144">
        <v>0.04</v>
      </c>
      <c r="J36" s="144">
        <v>0.017</v>
      </c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231</v>
      </c>
      <c r="E37" s="38">
        <v>171</v>
      </c>
      <c r="F37" s="39">
        <v>74.02597402597402</v>
      </c>
      <c r="G37" s="40"/>
      <c r="H37" s="145">
        <v>1.096</v>
      </c>
      <c r="I37" s="146">
        <v>1.0310000000000001</v>
      </c>
      <c r="J37" s="146">
        <v>0.557</v>
      </c>
      <c r="K37" s="41">
        <v>54.02521823472357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/>
      <c r="E39" s="38"/>
      <c r="F39" s="39"/>
      <c r="G39" s="40"/>
      <c r="H39" s="145">
        <v>0.008</v>
      </c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/>
      <c r="F41" s="31"/>
      <c r="G41" s="31"/>
      <c r="H41" s="144">
        <v>0.342</v>
      </c>
      <c r="I41" s="144">
        <v>0.3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623</v>
      </c>
      <c r="E42" s="30">
        <v>649</v>
      </c>
      <c r="F42" s="31"/>
      <c r="G42" s="31"/>
      <c r="H42" s="144">
        <v>2.095</v>
      </c>
      <c r="I42" s="144">
        <v>2.163</v>
      </c>
      <c r="J42" s="144">
        <v>2.195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1040</v>
      </c>
      <c r="E43" s="30">
        <v>260</v>
      </c>
      <c r="F43" s="31"/>
      <c r="G43" s="31"/>
      <c r="H43" s="144">
        <v>3.226</v>
      </c>
      <c r="I43" s="144">
        <v>6.227</v>
      </c>
      <c r="J43" s="144">
        <v>1.293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329</v>
      </c>
      <c r="F44" s="31"/>
      <c r="G44" s="31"/>
      <c r="H44" s="144">
        <v>1.735</v>
      </c>
      <c r="I44" s="144">
        <v>2.17</v>
      </c>
      <c r="J44" s="144">
        <v>1.221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93</v>
      </c>
      <c r="F45" s="31"/>
      <c r="G45" s="31"/>
      <c r="H45" s="144">
        <v>0.679</v>
      </c>
      <c r="I45" s="144">
        <v>0.623</v>
      </c>
      <c r="J45" s="144">
        <v>0.241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51</v>
      </c>
      <c r="E46" s="30">
        <v>68</v>
      </c>
      <c r="F46" s="31"/>
      <c r="G46" s="31"/>
      <c r="H46" s="144">
        <v>0.301</v>
      </c>
      <c r="I46" s="144">
        <v>0.169</v>
      </c>
      <c r="J46" s="144">
        <v>0.193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162</v>
      </c>
      <c r="E47" s="30">
        <v>102</v>
      </c>
      <c r="F47" s="31"/>
      <c r="G47" s="31"/>
      <c r="H47" s="144">
        <v>0.453</v>
      </c>
      <c r="I47" s="144">
        <v>0.439</v>
      </c>
      <c r="J47" s="144">
        <v>0.361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2038</v>
      </c>
      <c r="E48" s="30">
        <v>1243</v>
      </c>
      <c r="F48" s="31"/>
      <c r="G48" s="31"/>
      <c r="H48" s="144">
        <v>8.318</v>
      </c>
      <c r="I48" s="144">
        <v>7.905</v>
      </c>
      <c r="J48" s="144">
        <v>3.914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416</v>
      </c>
      <c r="E49" s="30">
        <v>238</v>
      </c>
      <c r="F49" s="31"/>
      <c r="G49" s="31"/>
      <c r="H49" s="144">
        <v>1.986</v>
      </c>
      <c r="I49" s="144">
        <v>1.974</v>
      </c>
      <c r="J49" s="144">
        <v>0.722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4968</v>
      </c>
      <c r="E50" s="38">
        <v>2982</v>
      </c>
      <c r="F50" s="39">
        <v>60.02415458937198</v>
      </c>
      <c r="G50" s="40"/>
      <c r="H50" s="145">
        <v>19.135</v>
      </c>
      <c r="I50" s="146">
        <v>21.97</v>
      </c>
      <c r="J50" s="146">
        <v>10.139999999999999</v>
      </c>
      <c r="K50" s="41">
        <v>46.15384615384615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276</v>
      </c>
      <c r="E52" s="38">
        <v>276</v>
      </c>
      <c r="F52" s="39">
        <v>100</v>
      </c>
      <c r="G52" s="40"/>
      <c r="H52" s="145">
        <v>0.688</v>
      </c>
      <c r="I52" s="146">
        <v>1.022</v>
      </c>
      <c r="J52" s="146">
        <v>1.022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274</v>
      </c>
      <c r="F54" s="31"/>
      <c r="G54" s="31"/>
      <c r="H54" s="144">
        <v>22.069</v>
      </c>
      <c r="I54" s="144">
        <v>10.784</v>
      </c>
      <c r="J54" s="144">
        <v>1.944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320</v>
      </c>
      <c r="F55" s="31"/>
      <c r="G55" s="31"/>
      <c r="H55" s="144">
        <v>0.437</v>
      </c>
      <c r="I55" s="144">
        <v>0.908</v>
      </c>
      <c r="J55" s="144">
        <v>0.576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592</v>
      </c>
      <c r="E56" s="30">
        <v>315</v>
      </c>
      <c r="F56" s="31"/>
      <c r="G56" s="31"/>
      <c r="H56" s="144">
        <v>3.297</v>
      </c>
      <c r="I56" s="144">
        <v>1.36</v>
      </c>
      <c r="J56" s="144">
        <v>0.706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988</v>
      </c>
      <c r="E57" s="30">
        <v>193</v>
      </c>
      <c r="F57" s="31"/>
      <c r="G57" s="31"/>
      <c r="H57" s="144">
        <v>1.579</v>
      </c>
      <c r="I57" s="144">
        <v>1.005</v>
      </c>
      <c r="J57" s="144">
        <v>0.29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3716</v>
      </c>
      <c r="E58" s="30">
        <v>3739</v>
      </c>
      <c r="F58" s="31"/>
      <c r="G58" s="31"/>
      <c r="H58" s="144">
        <v>4.752</v>
      </c>
      <c r="I58" s="144">
        <v>12.316</v>
      </c>
      <c r="J58" s="144">
        <v>6.102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7192</v>
      </c>
      <c r="E59" s="38">
        <v>4841</v>
      </c>
      <c r="F59" s="39">
        <v>67.31090100111234</v>
      </c>
      <c r="G59" s="40"/>
      <c r="H59" s="145">
        <v>32.134</v>
      </c>
      <c r="I59" s="146">
        <v>26.372999999999998</v>
      </c>
      <c r="J59" s="146">
        <v>9.618</v>
      </c>
      <c r="K59" s="41">
        <v>36.469116141508366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4">
        <v>0.153</v>
      </c>
      <c r="I61" s="144">
        <v>0.058</v>
      </c>
      <c r="J61" s="144">
        <v>0.048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60</v>
      </c>
      <c r="E62" s="30">
        <v>54</v>
      </c>
      <c r="F62" s="31"/>
      <c r="G62" s="31"/>
      <c r="H62" s="144">
        <v>0.059</v>
      </c>
      <c r="I62" s="144">
        <v>0.08</v>
      </c>
      <c r="J62" s="144">
        <v>0.085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56</v>
      </c>
      <c r="E63" s="30">
        <v>45</v>
      </c>
      <c r="F63" s="31"/>
      <c r="G63" s="31"/>
      <c r="H63" s="144">
        <v>0.178</v>
      </c>
      <c r="I63" s="144">
        <v>0.151</v>
      </c>
      <c r="J63" s="144">
        <v>0.076</v>
      </c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156</v>
      </c>
      <c r="E64" s="38">
        <v>149</v>
      </c>
      <c r="F64" s="39">
        <v>95.51282051282051</v>
      </c>
      <c r="G64" s="40"/>
      <c r="H64" s="145">
        <v>0.39</v>
      </c>
      <c r="I64" s="146">
        <v>0.28900000000000003</v>
      </c>
      <c r="J64" s="146">
        <v>0.20900000000000002</v>
      </c>
      <c r="K64" s="41">
        <v>72.31833910034602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221</v>
      </c>
      <c r="E66" s="38">
        <v>128</v>
      </c>
      <c r="F66" s="39">
        <v>57.918552036199095</v>
      </c>
      <c r="G66" s="40"/>
      <c r="H66" s="145">
        <v>0.429</v>
      </c>
      <c r="I66" s="146">
        <v>0.382</v>
      </c>
      <c r="J66" s="146">
        <v>0.348</v>
      </c>
      <c r="K66" s="41">
        <v>91.09947643979056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8544</v>
      </c>
      <c r="E68" s="30">
        <v>5200</v>
      </c>
      <c r="F68" s="31"/>
      <c r="G68" s="31"/>
      <c r="H68" s="144">
        <v>20.024</v>
      </c>
      <c r="I68" s="144">
        <v>33.395</v>
      </c>
      <c r="J68" s="144">
        <v>13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33</v>
      </c>
      <c r="E69" s="30">
        <v>150</v>
      </c>
      <c r="F69" s="31"/>
      <c r="G69" s="31"/>
      <c r="H69" s="144">
        <v>0.184</v>
      </c>
      <c r="I69" s="144">
        <v>0.104</v>
      </c>
      <c r="J69" s="144">
        <v>0.3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8577</v>
      </c>
      <c r="E70" s="38">
        <v>5350</v>
      </c>
      <c r="F70" s="39">
        <v>62.37612218724496</v>
      </c>
      <c r="G70" s="40"/>
      <c r="H70" s="145">
        <v>20.208000000000002</v>
      </c>
      <c r="I70" s="146">
        <v>33.499</v>
      </c>
      <c r="J70" s="146">
        <v>13.3</v>
      </c>
      <c r="K70" s="41">
        <v>39.70267769187139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233</v>
      </c>
      <c r="E72" s="30">
        <v>146</v>
      </c>
      <c r="F72" s="31"/>
      <c r="G72" s="31"/>
      <c r="H72" s="144">
        <v>0.131</v>
      </c>
      <c r="I72" s="144">
        <v>0.154</v>
      </c>
      <c r="J72" s="144">
        <v>0.09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58847</v>
      </c>
      <c r="E73" s="30">
        <v>42713</v>
      </c>
      <c r="F73" s="31"/>
      <c r="G73" s="31"/>
      <c r="H73" s="144">
        <v>122.202</v>
      </c>
      <c r="I73" s="144">
        <v>192.846</v>
      </c>
      <c r="J73" s="144">
        <v>139.97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48934</v>
      </c>
      <c r="E74" s="30">
        <v>36245</v>
      </c>
      <c r="F74" s="31"/>
      <c r="G74" s="31"/>
      <c r="H74" s="144">
        <v>194.5</v>
      </c>
      <c r="I74" s="144">
        <v>254.457</v>
      </c>
      <c r="J74" s="144">
        <v>95.595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2739</v>
      </c>
      <c r="E75" s="30">
        <v>2776</v>
      </c>
      <c r="F75" s="31"/>
      <c r="G75" s="31"/>
      <c r="H75" s="144">
        <v>4.517</v>
      </c>
      <c r="I75" s="144">
        <v>5.437</v>
      </c>
      <c r="J75" s="144">
        <v>5.734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11573</v>
      </c>
      <c r="E76" s="30">
        <v>9706</v>
      </c>
      <c r="F76" s="31"/>
      <c r="G76" s="31"/>
      <c r="H76" s="144">
        <v>51.124</v>
      </c>
      <c r="I76" s="144">
        <v>44.604</v>
      </c>
      <c r="J76" s="144">
        <v>34.699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6077</v>
      </c>
      <c r="E77" s="30">
        <v>4505</v>
      </c>
      <c r="F77" s="31"/>
      <c r="G77" s="31"/>
      <c r="H77" s="144">
        <v>19.474</v>
      </c>
      <c r="I77" s="144">
        <v>27.384</v>
      </c>
      <c r="J77" s="144">
        <v>13.6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15255</v>
      </c>
      <c r="E78" s="30">
        <v>14800</v>
      </c>
      <c r="F78" s="31"/>
      <c r="G78" s="31"/>
      <c r="H78" s="144">
        <v>37.087</v>
      </c>
      <c r="I78" s="144">
        <v>57.025</v>
      </c>
      <c r="J78" s="144">
        <v>31.515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98298</v>
      </c>
      <c r="E79" s="30">
        <v>67674</v>
      </c>
      <c r="F79" s="31"/>
      <c r="G79" s="31"/>
      <c r="H79" s="144">
        <v>316.633</v>
      </c>
      <c r="I79" s="144">
        <v>380.757</v>
      </c>
      <c r="J79" s="144">
        <v>216.557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241956</v>
      </c>
      <c r="E80" s="38">
        <v>178565</v>
      </c>
      <c r="F80" s="39">
        <v>73.80060837507646</v>
      </c>
      <c r="G80" s="40"/>
      <c r="H80" s="145">
        <v>745.6679999999999</v>
      </c>
      <c r="I80" s="146">
        <v>962.664</v>
      </c>
      <c r="J80" s="146">
        <v>537.76</v>
      </c>
      <c r="K80" s="41">
        <v>55.86165058628971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374608</v>
      </c>
      <c r="E87" s="53">
        <v>270745</v>
      </c>
      <c r="F87" s="54">
        <f>IF(D87&gt;0,100*E87/D87,0)</f>
        <v>72.2742173151668</v>
      </c>
      <c r="G87" s="40"/>
      <c r="H87" s="149">
        <v>1061.648</v>
      </c>
      <c r="I87" s="150">
        <v>1282.494</v>
      </c>
      <c r="J87" s="150">
        <v>738.84</v>
      </c>
      <c r="K87" s="54">
        <f>IF(I87&gt;0,100*J87/I87,0)</f>
        <v>57.60962624386547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19.484</v>
      </c>
      <c r="I9" s="144">
        <v>19.271</v>
      </c>
      <c r="J9" s="144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14.205</v>
      </c>
      <c r="I10" s="144">
        <v>14.177</v>
      </c>
      <c r="J10" s="144">
        <v>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7.338</v>
      </c>
      <c r="I11" s="144">
        <v>6.923</v>
      </c>
      <c r="J11" s="144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9.571</v>
      </c>
      <c r="I12" s="144">
        <v>9.538</v>
      </c>
      <c r="J12" s="144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50.598</v>
      </c>
      <c r="I13" s="146">
        <v>49.909000000000006</v>
      </c>
      <c r="J13" s="146">
        <v>60</v>
      </c>
      <c r="K13" s="41">
        <v>120.21879821274719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2.376</v>
      </c>
      <c r="I15" s="146">
        <v>1.312</v>
      </c>
      <c r="J15" s="146">
        <v>1.7</v>
      </c>
      <c r="K15" s="41">
        <v>129.5731707317073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>
        <v>0.038</v>
      </c>
      <c r="I17" s="146">
        <v>0.046</v>
      </c>
      <c r="J17" s="146">
        <v>0.091</v>
      </c>
      <c r="K17" s="41">
        <v>197.82608695652172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0.433</v>
      </c>
      <c r="I19" s="144">
        <v>0.424</v>
      </c>
      <c r="J19" s="144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1.451</v>
      </c>
      <c r="I20" s="144">
        <v>0.914</v>
      </c>
      <c r="J20" s="144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2.226</v>
      </c>
      <c r="I21" s="144">
        <v>1.4</v>
      </c>
      <c r="J21" s="144">
        <v>1.5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4.11</v>
      </c>
      <c r="I22" s="146">
        <v>2.738</v>
      </c>
      <c r="J22" s="146">
        <v>2.8449999999999998</v>
      </c>
      <c r="K22" s="41">
        <v>103.90796201607013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11.772</v>
      </c>
      <c r="I24" s="146">
        <v>11.673</v>
      </c>
      <c r="J24" s="146">
        <v>11.198</v>
      </c>
      <c r="K24" s="41">
        <v>95.93078043347896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9.453</v>
      </c>
      <c r="I26" s="146">
        <v>9.794</v>
      </c>
      <c r="J26" s="146">
        <v>10</v>
      </c>
      <c r="K26" s="41">
        <v>102.10332856851133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21.516</v>
      </c>
      <c r="I28" s="144">
        <v>17.238</v>
      </c>
      <c r="J28" s="144">
        <v>16.226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0.687</v>
      </c>
      <c r="I29" s="144">
        <v>1.98</v>
      </c>
      <c r="J29" s="144">
        <v>0.784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67.412</v>
      </c>
      <c r="I30" s="144">
        <v>46.773</v>
      </c>
      <c r="J30" s="144">
        <v>106.622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89.61500000000001</v>
      </c>
      <c r="I31" s="146">
        <v>65.991</v>
      </c>
      <c r="J31" s="146">
        <v>123.632</v>
      </c>
      <c r="K31" s="41">
        <v>187.34675940658576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1.304</v>
      </c>
      <c r="I33" s="144">
        <v>1.322</v>
      </c>
      <c r="J33" s="144">
        <v>1.2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79</v>
      </c>
      <c r="I34" s="144">
        <v>77.23</v>
      </c>
      <c r="J34" s="144">
        <v>87.18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194.887</v>
      </c>
      <c r="I35" s="144">
        <v>189.376</v>
      </c>
      <c r="J35" s="144">
        <v>205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1.296</v>
      </c>
      <c r="I36" s="144">
        <v>1.413</v>
      </c>
      <c r="J36" s="144">
        <v>1.413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276.487</v>
      </c>
      <c r="I37" s="146">
        <v>269.341</v>
      </c>
      <c r="J37" s="146">
        <v>294.793</v>
      </c>
      <c r="K37" s="41">
        <v>109.44973101013213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0.339</v>
      </c>
      <c r="I39" s="146">
        <v>0.248</v>
      </c>
      <c r="J39" s="146">
        <v>0.225</v>
      </c>
      <c r="K39" s="41">
        <v>90.7258064516129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0.073</v>
      </c>
      <c r="I41" s="144">
        <v>0.255</v>
      </c>
      <c r="J41" s="144">
        <v>0.24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>
        <v>0.5</v>
      </c>
      <c r="I42" s="144">
        <v>2</v>
      </c>
      <c r="J42" s="144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0.76</v>
      </c>
      <c r="I43" s="144">
        <v>8.928</v>
      </c>
      <c r="J43" s="144">
        <v>4.175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>
        <v>0.305</v>
      </c>
      <c r="I44" s="144">
        <v>0.252</v>
      </c>
      <c r="J44" s="144">
        <v>0.162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0.02</v>
      </c>
      <c r="I45" s="144">
        <v>0.018</v>
      </c>
      <c r="J45" s="144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0.03</v>
      </c>
      <c r="I46" s="144">
        <v>0.08</v>
      </c>
      <c r="J46" s="144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>
        <v>20</v>
      </c>
      <c r="I47" s="144">
        <v>32</v>
      </c>
      <c r="J47" s="144">
        <v>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0.008</v>
      </c>
      <c r="I48" s="144">
        <v>0.204</v>
      </c>
      <c r="J48" s="144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4.667</v>
      </c>
      <c r="I49" s="144">
        <v>4.744</v>
      </c>
      <c r="J49" s="144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26.363</v>
      </c>
      <c r="I50" s="146">
        <v>48.481</v>
      </c>
      <c r="J50" s="146">
        <v>46.08</v>
      </c>
      <c r="K50" s="41">
        <v>95.04754439883665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0.199</v>
      </c>
      <c r="I52" s="146">
        <v>0.151</v>
      </c>
      <c r="J52" s="146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0.4</v>
      </c>
      <c r="I54" s="144">
        <v>0.276</v>
      </c>
      <c r="J54" s="144">
        <v>0.315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1.206</v>
      </c>
      <c r="I55" s="144">
        <v>1.28</v>
      </c>
      <c r="J55" s="144">
        <v>1.278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0.204</v>
      </c>
      <c r="I56" s="144">
        <v>0.207</v>
      </c>
      <c r="J56" s="144">
        <v>0.21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0.064</v>
      </c>
      <c r="I57" s="144">
        <v>0.076</v>
      </c>
      <c r="J57" s="144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0.052</v>
      </c>
      <c r="I58" s="144">
        <v>0.088</v>
      </c>
      <c r="J58" s="144">
        <v>0.07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1.926</v>
      </c>
      <c r="I59" s="146">
        <v>1.9270000000000003</v>
      </c>
      <c r="J59" s="146">
        <v>1.943</v>
      </c>
      <c r="K59" s="41">
        <v>100.83030617540217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7.966</v>
      </c>
      <c r="I61" s="144">
        <v>8.017</v>
      </c>
      <c r="J61" s="144">
        <v>5.096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0.753</v>
      </c>
      <c r="I62" s="144">
        <v>0.641</v>
      </c>
      <c r="J62" s="144">
        <v>0.658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0.127</v>
      </c>
      <c r="I63" s="144">
        <v>1.28</v>
      </c>
      <c r="J63" s="144">
        <v>0.38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8.846</v>
      </c>
      <c r="I64" s="146">
        <v>9.937999999999999</v>
      </c>
      <c r="J64" s="146">
        <v>6.134</v>
      </c>
      <c r="K64" s="41">
        <v>61.72268061984305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2.127</v>
      </c>
      <c r="I66" s="146">
        <v>1.888</v>
      </c>
      <c r="J66" s="146">
        <v>1.504</v>
      </c>
      <c r="K66" s="41">
        <v>79.66101694915255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0.296</v>
      </c>
      <c r="I68" s="144">
        <v>0.356</v>
      </c>
      <c r="J68" s="144">
        <v>0.45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0.14</v>
      </c>
      <c r="I69" s="144">
        <v>0.106</v>
      </c>
      <c r="J69" s="144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0.436</v>
      </c>
      <c r="I70" s="146">
        <v>0.46199999999999997</v>
      </c>
      <c r="J70" s="146">
        <v>0.55</v>
      </c>
      <c r="K70" s="41">
        <v>119.04761904761907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0.17</v>
      </c>
      <c r="I72" s="144">
        <v>0.175</v>
      </c>
      <c r="J72" s="144">
        <v>0.276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0.037</v>
      </c>
      <c r="I73" s="144">
        <v>0.037</v>
      </c>
      <c r="J73" s="144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1.252</v>
      </c>
      <c r="I74" s="144">
        <v>0.146</v>
      </c>
      <c r="J74" s="144">
        <v>0.036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5.664</v>
      </c>
      <c r="I75" s="144">
        <v>5.731</v>
      </c>
      <c r="J75" s="144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0.21</v>
      </c>
      <c r="I76" s="144">
        <v>0.206</v>
      </c>
      <c r="J76" s="144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0.454</v>
      </c>
      <c r="I77" s="144">
        <v>0.344</v>
      </c>
      <c r="J77" s="144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0.479</v>
      </c>
      <c r="I78" s="144">
        <v>0.495</v>
      </c>
      <c r="J78" s="144">
        <v>0.47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0.147</v>
      </c>
      <c r="I79" s="144">
        <v>0.147</v>
      </c>
      <c r="J79" s="144">
        <v>0.006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8.412999999999998</v>
      </c>
      <c r="I80" s="146">
        <v>7.281000000000001</v>
      </c>
      <c r="J80" s="146">
        <v>7.039000000000001</v>
      </c>
      <c r="K80" s="41">
        <v>96.67628073066886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1.655</v>
      </c>
      <c r="I82" s="144">
        <v>1.444</v>
      </c>
      <c r="J82" s="144">
        <v>1.444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0.989</v>
      </c>
      <c r="I83" s="144">
        <v>0.997</v>
      </c>
      <c r="J83" s="144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2.644</v>
      </c>
      <c r="I84" s="146">
        <v>2.441</v>
      </c>
      <c r="J84" s="146">
        <v>2.434</v>
      </c>
      <c r="K84" s="41">
        <v>99.7132322818517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495.742</v>
      </c>
      <c r="I87" s="150">
        <v>483.6209999999999</v>
      </c>
      <c r="J87" s="150">
        <v>570.319</v>
      </c>
      <c r="K87" s="54">
        <f>IF(I87&gt;0,100*J87/I87,0)</f>
        <v>117.92684767617618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3.494</v>
      </c>
      <c r="I9" s="144">
        <v>5.021</v>
      </c>
      <c r="J9" s="144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1.813</v>
      </c>
      <c r="I10" s="144">
        <v>1.752</v>
      </c>
      <c r="J10" s="144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2.463</v>
      </c>
      <c r="I11" s="144">
        <v>2.589</v>
      </c>
      <c r="J11" s="144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1.597</v>
      </c>
      <c r="I12" s="144">
        <v>1.574</v>
      </c>
      <c r="J12" s="144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9.367</v>
      </c>
      <c r="I13" s="146">
        <v>10.936</v>
      </c>
      <c r="J13" s="146">
        <v>9.950000000000001</v>
      </c>
      <c r="K13" s="41">
        <v>90.9839063643014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0.24</v>
      </c>
      <c r="I15" s="146">
        <v>0.233</v>
      </c>
      <c r="J15" s="146">
        <v>0.23</v>
      </c>
      <c r="K15" s="41">
        <v>98.71244635193132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0.081</v>
      </c>
      <c r="I19" s="144">
        <v>0.081</v>
      </c>
      <c r="J19" s="144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0.35</v>
      </c>
      <c r="I20" s="144">
        <v>0.335</v>
      </c>
      <c r="J20" s="144">
        <v>0.276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0.876</v>
      </c>
      <c r="I21" s="144">
        <v>0.79</v>
      </c>
      <c r="J21" s="144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1.307</v>
      </c>
      <c r="I22" s="146">
        <v>1.206</v>
      </c>
      <c r="J22" s="146">
        <v>1.151</v>
      </c>
      <c r="K22" s="41">
        <v>95.43946932006635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22.804</v>
      </c>
      <c r="I24" s="146">
        <v>18.657</v>
      </c>
      <c r="J24" s="146">
        <v>15.712</v>
      </c>
      <c r="K24" s="41">
        <v>84.21503993139305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56.89</v>
      </c>
      <c r="I26" s="146">
        <v>52.375</v>
      </c>
      <c r="J26" s="146">
        <v>50</v>
      </c>
      <c r="K26" s="41">
        <v>95.4653937947494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32.164</v>
      </c>
      <c r="I28" s="144">
        <v>30.106</v>
      </c>
      <c r="J28" s="144">
        <v>22.905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0.265</v>
      </c>
      <c r="I29" s="144">
        <v>0.088</v>
      </c>
      <c r="J29" s="144">
        <v>0.13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33.151</v>
      </c>
      <c r="I30" s="144">
        <v>29.39</v>
      </c>
      <c r="J30" s="144">
        <v>19.737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65.58000000000001</v>
      </c>
      <c r="I31" s="146">
        <v>59.584</v>
      </c>
      <c r="J31" s="146">
        <v>42.772</v>
      </c>
      <c r="K31" s="41">
        <v>71.7843716433942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0.497</v>
      </c>
      <c r="I33" s="144">
        <v>0.525</v>
      </c>
      <c r="J33" s="144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4.188</v>
      </c>
      <c r="I34" s="144">
        <v>3.86</v>
      </c>
      <c r="J34" s="144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145.974</v>
      </c>
      <c r="I35" s="144">
        <v>123.737</v>
      </c>
      <c r="J35" s="144">
        <v>129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1.188</v>
      </c>
      <c r="I36" s="144">
        <v>0.94</v>
      </c>
      <c r="J36" s="144">
        <v>0.94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151.84699999999998</v>
      </c>
      <c r="I37" s="146">
        <v>129.06199999999998</v>
      </c>
      <c r="J37" s="146">
        <v>134.19</v>
      </c>
      <c r="K37" s="41">
        <v>103.97328415800159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0.246</v>
      </c>
      <c r="I39" s="146">
        <v>0.185</v>
      </c>
      <c r="J39" s="146">
        <v>0.165</v>
      </c>
      <c r="K39" s="41">
        <v>89.1891891891892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0.035</v>
      </c>
      <c r="I41" s="144">
        <v>0.009</v>
      </c>
      <c r="J41" s="144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>
        <v>0.2</v>
      </c>
      <c r="I42" s="144">
        <v>0.25</v>
      </c>
      <c r="J42" s="144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4.1</v>
      </c>
      <c r="I43" s="144">
        <v>14.561</v>
      </c>
      <c r="J43" s="144">
        <v>11.042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>
        <v>0.185</v>
      </c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0.006</v>
      </c>
      <c r="I45" s="144">
        <v>0.007</v>
      </c>
      <c r="J45" s="144">
        <v>0.005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0.008</v>
      </c>
      <c r="I46" s="144">
        <v>0.018</v>
      </c>
      <c r="J46" s="144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0.001</v>
      </c>
      <c r="I48" s="144">
        <v>0.002</v>
      </c>
      <c r="J48" s="144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1.83</v>
      </c>
      <c r="I49" s="144">
        <v>1.83</v>
      </c>
      <c r="J49" s="144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6.365</v>
      </c>
      <c r="I50" s="146">
        <v>16.677</v>
      </c>
      <c r="J50" s="146">
        <v>13.073</v>
      </c>
      <c r="K50" s="41">
        <v>78.38939857288482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0.086</v>
      </c>
      <c r="I52" s="146">
        <v>0.055</v>
      </c>
      <c r="J52" s="146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0.9</v>
      </c>
      <c r="I54" s="144">
        <v>0.18</v>
      </c>
      <c r="J54" s="144">
        <v>0.19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0.261</v>
      </c>
      <c r="I55" s="144">
        <v>0.32</v>
      </c>
      <c r="J55" s="144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0.024</v>
      </c>
      <c r="I56" s="144">
        <v>0.024</v>
      </c>
      <c r="J56" s="144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0.002</v>
      </c>
      <c r="I57" s="144">
        <v>0.002</v>
      </c>
      <c r="J57" s="144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0.015</v>
      </c>
      <c r="I58" s="144">
        <v>0.029</v>
      </c>
      <c r="J58" s="144">
        <v>0.024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1.202</v>
      </c>
      <c r="I59" s="146">
        <v>0.555</v>
      </c>
      <c r="J59" s="146">
        <v>0.5660000000000001</v>
      </c>
      <c r="K59" s="41">
        <v>101.98198198198199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3.508</v>
      </c>
      <c r="I61" s="144">
        <v>2.883</v>
      </c>
      <c r="J61" s="144">
        <v>2.522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1.565</v>
      </c>
      <c r="I62" s="144">
        <v>1.566</v>
      </c>
      <c r="J62" s="144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0.41</v>
      </c>
      <c r="I63" s="144">
        <v>0.62</v>
      </c>
      <c r="J63" s="144">
        <v>0.41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5.4830000000000005</v>
      </c>
      <c r="I64" s="146">
        <v>5.069</v>
      </c>
      <c r="J64" s="146">
        <v>4.443</v>
      </c>
      <c r="K64" s="41">
        <v>87.6504241467745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27.561</v>
      </c>
      <c r="I66" s="146">
        <v>25.962</v>
      </c>
      <c r="J66" s="146">
        <v>26.95</v>
      </c>
      <c r="K66" s="41">
        <v>103.80556197519452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3.56</v>
      </c>
      <c r="I68" s="144">
        <v>3.715</v>
      </c>
      <c r="J68" s="144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0.543</v>
      </c>
      <c r="I69" s="144">
        <v>0.854</v>
      </c>
      <c r="J69" s="144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4.103</v>
      </c>
      <c r="I70" s="146">
        <v>4.569</v>
      </c>
      <c r="J70" s="146">
        <v>6</v>
      </c>
      <c r="K70" s="41">
        <v>131.3197636244255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0.203</v>
      </c>
      <c r="I72" s="144">
        <v>0.205</v>
      </c>
      <c r="J72" s="144">
        <v>0.207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0.14</v>
      </c>
      <c r="I73" s="144">
        <v>0.142</v>
      </c>
      <c r="J73" s="144">
        <v>0.088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0.744</v>
      </c>
      <c r="I74" s="144">
        <v>0.125</v>
      </c>
      <c r="J74" s="144">
        <v>0.096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3.513</v>
      </c>
      <c r="I75" s="144">
        <v>3.562</v>
      </c>
      <c r="J75" s="144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0.31</v>
      </c>
      <c r="I76" s="144">
        <v>0.3</v>
      </c>
      <c r="J76" s="144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0.245</v>
      </c>
      <c r="I77" s="144">
        <v>0.178</v>
      </c>
      <c r="J77" s="144">
        <v>0.178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0.68</v>
      </c>
      <c r="I78" s="144">
        <v>0.631</v>
      </c>
      <c r="J78" s="144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0.139</v>
      </c>
      <c r="I79" s="144">
        <v>0.139</v>
      </c>
      <c r="J79" s="144">
        <v>0.05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5.973999999999999</v>
      </c>
      <c r="I80" s="146">
        <v>5.282</v>
      </c>
      <c r="J80" s="146">
        <v>5.156</v>
      </c>
      <c r="K80" s="41">
        <v>97.61453994698978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1.473</v>
      </c>
      <c r="I82" s="144">
        <v>1.473</v>
      </c>
      <c r="J82" s="144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0.429</v>
      </c>
      <c r="I83" s="144">
        <v>0.439</v>
      </c>
      <c r="J83" s="144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1.9020000000000001</v>
      </c>
      <c r="I84" s="146">
        <v>1.9120000000000001</v>
      </c>
      <c r="J84" s="146">
        <v>1.903</v>
      </c>
      <c r="K84" s="41">
        <v>99.52928870292887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360.95699999999994</v>
      </c>
      <c r="I87" s="150">
        <v>332.319</v>
      </c>
      <c r="J87" s="150">
        <v>312.316</v>
      </c>
      <c r="K87" s="54">
        <f>IF(I87&gt;0,100*J87/I87,0)</f>
        <v>93.98078352426433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0.448</v>
      </c>
      <c r="I9" s="144">
        <v>0.448</v>
      </c>
      <c r="J9" s="144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0.075</v>
      </c>
      <c r="I10" s="144">
        <v>0.079</v>
      </c>
      <c r="J10" s="144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0.077</v>
      </c>
      <c r="I11" s="144">
        <v>0.077</v>
      </c>
      <c r="J11" s="144">
        <v>0.085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0.256</v>
      </c>
      <c r="I12" s="144">
        <v>0.256</v>
      </c>
      <c r="J12" s="144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0.856</v>
      </c>
      <c r="I13" s="146">
        <v>0.86</v>
      </c>
      <c r="J13" s="146">
        <v>0.775</v>
      </c>
      <c r="K13" s="41">
        <v>90.11627906976744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0.001</v>
      </c>
      <c r="I19" s="144">
        <v>0.001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0.014</v>
      </c>
      <c r="I20" s="144">
        <v>0.014</v>
      </c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0.002</v>
      </c>
      <c r="I21" s="144">
        <v>0.002</v>
      </c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0.017</v>
      </c>
      <c r="I22" s="146">
        <v>0.017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0.039</v>
      </c>
      <c r="I24" s="146">
        <v>0.027</v>
      </c>
      <c r="J24" s="146">
        <v>0.023</v>
      </c>
      <c r="K24" s="41">
        <v>85.18518518518518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0.112</v>
      </c>
      <c r="I26" s="146">
        <v>0.12</v>
      </c>
      <c r="J26" s="146">
        <v>0.14</v>
      </c>
      <c r="K26" s="41">
        <v>116.66666666666669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7.236</v>
      </c>
      <c r="I28" s="144">
        <v>6.129</v>
      </c>
      <c r="J28" s="144">
        <v>6.231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3.003</v>
      </c>
      <c r="I29" s="144">
        <v>1.683</v>
      </c>
      <c r="J29" s="144">
        <v>0.852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6.195</v>
      </c>
      <c r="I30" s="144">
        <v>6.361</v>
      </c>
      <c r="J30" s="144">
        <v>10.807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16.434</v>
      </c>
      <c r="I31" s="146">
        <v>14.172999999999998</v>
      </c>
      <c r="J31" s="146">
        <v>17.89</v>
      </c>
      <c r="K31" s="41">
        <v>126.22592252875187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0.449</v>
      </c>
      <c r="I33" s="144">
        <v>0.497</v>
      </c>
      <c r="J33" s="144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0.15</v>
      </c>
      <c r="I34" s="144">
        <v>0.177</v>
      </c>
      <c r="J34" s="144">
        <v>0.175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7.297</v>
      </c>
      <c r="I35" s="144">
        <v>7.084</v>
      </c>
      <c r="J35" s="144">
        <v>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1.085</v>
      </c>
      <c r="I36" s="144">
        <v>1.098</v>
      </c>
      <c r="J36" s="144">
        <v>1.098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8.981</v>
      </c>
      <c r="I37" s="146">
        <v>8.856</v>
      </c>
      <c r="J37" s="146">
        <v>8.723</v>
      </c>
      <c r="K37" s="41">
        <v>98.49819331526649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0.216</v>
      </c>
      <c r="I39" s="146">
        <v>0.324</v>
      </c>
      <c r="J39" s="146">
        <v>0.3</v>
      </c>
      <c r="K39" s="41">
        <v>92.5925925925926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0.016</v>
      </c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0.004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0.001</v>
      </c>
      <c r="I48" s="144">
        <v>0.001</v>
      </c>
      <c r="J48" s="144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0.002</v>
      </c>
      <c r="I49" s="144">
        <v>0.002</v>
      </c>
      <c r="J49" s="144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0.023</v>
      </c>
      <c r="I50" s="146">
        <v>0.003</v>
      </c>
      <c r="J50" s="146">
        <v>0.003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0.009</v>
      </c>
      <c r="I52" s="146">
        <v>0.009</v>
      </c>
      <c r="J52" s="146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9.222</v>
      </c>
      <c r="I54" s="144">
        <v>13.95</v>
      </c>
      <c r="J54" s="144">
        <v>4.118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0.019</v>
      </c>
      <c r="I55" s="144">
        <v>0.024</v>
      </c>
      <c r="J55" s="144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0.01</v>
      </c>
      <c r="I56" s="144">
        <v>0.008</v>
      </c>
      <c r="J56" s="144">
        <v>0.008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0.004</v>
      </c>
      <c r="I58" s="144">
        <v>0.003</v>
      </c>
      <c r="J58" s="144">
        <v>0.088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9.254999999999999</v>
      </c>
      <c r="I59" s="146">
        <v>13.984999999999998</v>
      </c>
      <c r="J59" s="146">
        <v>4.238</v>
      </c>
      <c r="K59" s="41">
        <v>30.30389703253487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3.9</v>
      </c>
      <c r="I61" s="144">
        <v>5.692</v>
      </c>
      <c r="J61" s="144">
        <v>2.79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1.047</v>
      </c>
      <c r="I62" s="144">
        <v>0.946</v>
      </c>
      <c r="J62" s="144">
        <v>0.94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14.213</v>
      </c>
      <c r="I63" s="144">
        <v>17.797</v>
      </c>
      <c r="J63" s="144">
        <v>17.749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19.16</v>
      </c>
      <c r="I64" s="146">
        <v>24.435000000000002</v>
      </c>
      <c r="J64" s="146">
        <v>21.479</v>
      </c>
      <c r="K64" s="41">
        <v>87.90259873132801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90.987</v>
      </c>
      <c r="I66" s="146">
        <v>97.755</v>
      </c>
      <c r="J66" s="146">
        <v>68.108</v>
      </c>
      <c r="K66" s="41">
        <v>69.67213953250473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5.134</v>
      </c>
      <c r="I68" s="144">
        <v>5.318</v>
      </c>
      <c r="J68" s="144">
        <v>3.6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0.97</v>
      </c>
      <c r="I69" s="144">
        <v>1.636</v>
      </c>
      <c r="J69" s="144">
        <v>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6.104</v>
      </c>
      <c r="I70" s="146">
        <v>6.954</v>
      </c>
      <c r="J70" s="146">
        <v>4.6</v>
      </c>
      <c r="K70" s="41">
        <v>66.14897900488927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0.435</v>
      </c>
      <c r="I72" s="144">
        <v>0.797</v>
      </c>
      <c r="J72" s="144">
        <v>0.567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0.004</v>
      </c>
      <c r="I73" s="144">
        <v>0.004</v>
      </c>
      <c r="J73" s="144">
        <v>0.019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0.35</v>
      </c>
      <c r="I74" s="144">
        <v>0.37</v>
      </c>
      <c r="J74" s="144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0.609</v>
      </c>
      <c r="I75" s="144">
        <v>0.994</v>
      </c>
      <c r="J75" s="144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0.157</v>
      </c>
      <c r="I76" s="144">
        <v>0.155</v>
      </c>
      <c r="J76" s="144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0.364</v>
      </c>
      <c r="I77" s="144">
        <v>0.29</v>
      </c>
      <c r="J77" s="144">
        <v>0.29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0.39</v>
      </c>
      <c r="I78" s="144">
        <v>0.236</v>
      </c>
      <c r="J78" s="144">
        <v>0.236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6.785</v>
      </c>
      <c r="I79" s="144">
        <v>4.34</v>
      </c>
      <c r="J79" s="144">
        <v>1.328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9.094000000000001</v>
      </c>
      <c r="I80" s="146">
        <v>7.186</v>
      </c>
      <c r="J80" s="146">
        <v>3.548</v>
      </c>
      <c r="K80" s="41">
        <v>49.373782354578346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1.484</v>
      </c>
      <c r="I82" s="144">
        <v>1.484</v>
      </c>
      <c r="J82" s="144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0.101</v>
      </c>
      <c r="I83" s="144">
        <v>0.101</v>
      </c>
      <c r="J83" s="144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1.585</v>
      </c>
      <c r="I84" s="146">
        <v>1.585</v>
      </c>
      <c r="J84" s="146">
        <v>1.584</v>
      </c>
      <c r="K84" s="41">
        <v>99.93690851735016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162.872</v>
      </c>
      <c r="I87" s="150">
        <v>176.28900000000002</v>
      </c>
      <c r="J87" s="150">
        <v>131.42000000000002</v>
      </c>
      <c r="K87" s="54">
        <f>IF(I87&gt;0,100*J87/I87,0)</f>
        <v>74.54804326985803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5.984</v>
      </c>
      <c r="I9" s="144">
        <v>5.984</v>
      </c>
      <c r="J9" s="144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1.01</v>
      </c>
      <c r="I10" s="144">
        <v>1.01</v>
      </c>
      <c r="J10" s="144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1.918</v>
      </c>
      <c r="I11" s="144">
        <v>1.918</v>
      </c>
      <c r="J11" s="144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1.684</v>
      </c>
      <c r="I12" s="144">
        <v>1.676</v>
      </c>
      <c r="J12" s="144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10.595999999999998</v>
      </c>
      <c r="I13" s="146">
        <v>10.588</v>
      </c>
      <c r="J13" s="146">
        <v>7.625</v>
      </c>
      <c r="K13" s="41">
        <v>72.01548923309407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0.14</v>
      </c>
      <c r="I15" s="146">
        <v>0.172</v>
      </c>
      <c r="J15" s="146">
        <v>0.17</v>
      </c>
      <c r="K15" s="41">
        <v>98.83720930232559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0.025</v>
      </c>
      <c r="I19" s="144">
        <v>0.024</v>
      </c>
      <c r="J19" s="144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0.054</v>
      </c>
      <c r="I20" s="144">
        <v>0.054</v>
      </c>
      <c r="J20" s="144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0.068</v>
      </c>
      <c r="I21" s="144">
        <v>0.073</v>
      </c>
      <c r="J21" s="144">
        <v>0.079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0.14700000000000002</v>
      </c>
      <c r="I22" s="146">
        <v>0.151</v>
      </c>
      <c r="J22" s="146">
        <v>0.158</v>
      </c>
      <c r="K22" s="41">
        <v>104.63576158940398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11.656</v>
      </c>
      <c r="I24" s="146">
        <v>11.506</v>
      </c>
      <c r="J24" s="146">
        <v>9.258</v>
      </c>
      <c r="K24" s="41">
        <v>80.46236746045541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11.147</v>
      </c>
      <c r="I26" s="146">
        <v>9.485</v>
      </c>
      <c r="J26" s="146">
        <v>9.5</v>
      </c>
      <c r="K26" s="41">
        <v>100.15814443858724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172.852</v>
      </c>
      <c r="I28" s="144">
        <v>147.575</v>
      </c>
      <c r="J28" s="144">
        <v>131.982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28.24</v>
      </c>
      <c r="I29" s="144">
        <v>29.43</v>
      </c>
      <c r="J29" s="144">
        <v>21.198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96.403</v>
      </c>
      <c r="I30" s="144">
        <v>84.154</v>
      </c>
      <c r="J30" s="144">
        <v>61.599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297.495</v>
      </c>
      <c r="I31" s="146">
        <v>261.159</v>
      </c>
      <c r="J31" s="146">
        <v>214.779</v>
      </c>
      <c r="K31" s="41">
        <v>82.2407039389797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6.397</v>
      </c>
      <c r="I33" s="144">
        <v>6.478</v>
      </c>
      <c r="J33" s="144">
        <v>7.39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1.665</v>
      </c>
      <c r="I34" s="144">
        <v>1.485</v>
      </c>
      <c r="J34" s="144">
        <v>1.48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278.204</v>
      </c>
      <c r="I35" s="144">
        <v>211.026</v>
      </c>
      <c r="J35" s="144">
        <v>262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24.974</v>
      </c>
      <c r="I36" s="144">
        <v>15.791</v>
      </c>
      <c r="J36" s="144">
        <v>16.896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311.24</v>
      </c>
      <c r="I37" s="146">
        <v>234.78</v>
      </c>
      <c r="J37" s="146">
        <v>287.766</v>
      </c>
      <c r="K37" s="41">
        <v>122.56836187068745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0.21</v>
      </c>
      <c r="I39" s="146">
        <v>0.294</v>
      </c>
      <c r="J39" s="146">
        <v>0.265</v>
      </c>
      <c r="K39" s="41">
        <v>90.13605442176872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0.12</v>
      </c>
      <c r="I41" s="144">
        <v>0.16</v>
      </c>
      <c r="J41" s="144">
        <v>0.123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>
        <v>0.003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0.012</v>
      </c>
      <c r="I43" s="144">
        <v>0.016</v>
      </c>
      <c r="J43" s="144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0.03</v>
      </c>
      <c r="I45" s="144">
        <v>0.025</v>
      </c>
      <c r="J45" s="144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0.046</v>
      </c>
      <c r="I49" s="144">
        <v>0.046</v>
      </c>
      <c r="J49" s="144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0.20800000000000002</v>
      </c>
      <c r="I50" s="146">
        <v>0.247</v>
      </c>
      <c r="J50" s="146">
        <v>0.21800000000000003</v>
      </c>
      <c r="K50" s="41">
        <v>88.25910931174091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0.02</v>
      </c>
      <c r="I52" s="146">
        <v>0.02</v>
      </c>
      <c r="J52" s="146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37.82</v>
      </c>
      <c r="I54" s="144">
        <v>40.915</v>
      </c>
      <c r="J54" s="144">
        <v>33.83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0.347</v>
      </c>
      <c r="I55" s="144">
        <v>0.354</v>
      </c>
      <c r="J55" s="144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0.045</v>
      </c>
      <c r="I56" s="144">
        <v>0.044</v>
      </c>
      <c r="J56" s="144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0.468</v>
      </c>
      <c r="I58" s="144">
        <v>1.25</v>
      </c>
      <c r="J58" s="144">
        <v>1.169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38.68000000000001</v>
      </c>
      <c r="I59" s="146">
        <v>42.562999999999995</v>
      </c>
      <c r="J59" s="146">
        <v>35.39699999999999</v>
      </c>
      <c r="K59" s="41">
        <v>83.16378074853745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4.658</v>
      </c>
      <c r="I61" s="144">
        <v>5.479</v>
      </c>
      <c r="J61" s="144">
        <v>3.918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2.118</v>
      </c>
      <c r="I62" s="144">
        <v>2.014</v>
      </c>
      <c r="J62" s="144">
        <v>2.034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16.542</v>
      </c>
      <c r="I63" s="144">
        <v>18.051</v>
      </c>
      <c r="J63" s="144">
        <v>18.6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23.318</v>
      </c>
      <c r="I64" s="146">
        <v>25.543999999999997</v>
      </c>
      <c r="J64" s="146">
        <v>24.552</v>
      </c>
      <c r="K64" s="41">
        <v>96.11650485436894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251.349</v>
      </c>
      <c r="I66" s="146">
        <v>213.524</v>
      </c>
      <c r="J66" s="146">
        <v>223.15</v>
      </c>
      <c r="K66" s="41">
        <v>104.50815833348945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60.314</v>
      </c>
      <c r="I68" s="144">
        <v>37.522</v>
      </c>
      <c r="J68" s="144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10.729</v>
      </c>
      <c r="I69" s="144">
        <v>8.265</v>
      </c>
      <c r="J69" s="144">
        <v>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71.043</v>
      </c>
      <c r="I70" s="146">
        <v>45.787</v>
      </c>
      <c r="J70" s="146">
        <v>52</v>
      </c>
      <c r="K70" s="41">
        <v>113.56935374669666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1.799</v>
      </c>
      <c r="I72" s="144">
        <v>2.425</v>
      </c>
      <c r="J72" s="144">
        <v>2.68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0.156</v>
      </c>
      <c r="I73" s="144">
        <v>0.156</v>
      </c>
      <c r="J73" s="144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4.05</v>
      </c>
      <c r="I74" s="144">
        <v>2.085</v>
      </c>
      <c r="J74" s="144">
        <v>2.8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9.582</v>
      </c>
      <c r="I75" s="144">
        <v>8.482</v>
      </c>
      <c r="J75" s="144">
        <v>8.548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11.462</v>
      </c>
      <c r="I76" s="144">
        <v>11.8</v>
      </c>
      <c r="J76" s="144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1.309</v>
      </c>
      <c r="I77" s="144">
        <v>1.018</v>
      </c>
      <c r="J77" s="144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0.704</v>
      </c>
      <c r="I78" s="144">
        <v>0.63</v>
      </c>
      <c r="J78" s="144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23.045</v>
      </c>
      <c r="I79" s="144">
        <v>19.539</v>
      </c>
      <c r="J79" s="144">
        <v>13.302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52.107</v>
      </c>
      <c r="I80" s="146">
        <v>46.135000000000005</v>
      </c>
      <c r="J80" s="146">
        <v>40.934</v>
      </c>
      <c r="K80" s="41">
        <v>88.72656334669989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0.921</v>
      </c>
      <c r="I82" s="144">
        <v>0.922</v>
      </c>
      <c r="J82" s="144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0.88</v>
      </c>
      <c r="I83" s="144">
        <v>0.932</v>
      </c>
      <c r="J83" s="144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1.8010000000000002</v>
      </c>
      <c r="I84" s="146">
        <v>1.854</v>
      </c>
      <c r="J84" s="146">
        <v>1.8410000000000002</v>
      </c>
      <c r="K84" s="41">
        <v>99.29881337648328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1081.1569999999997</v>
      </c>
      <c r="I87" s="150">
        <v>903.809</v>
      </c>
      <c r="J87" s="150">
        <v>907.6329999999999</v>
      </c>
      <c r="K87" s="54">
        <f>IF(I87&gt;0,100*J87/I87,0)</f>
        <v>100.42309824310225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0.015</v>
      </c>
      <c r="I75" s="144">
        <v>0.008</v>
      </c>
      <c r="J75" s="144">
        <v>0.008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0.015</v>
      </c>
      <c r="I80" s="146">
        <v>0.008</v>
      </c>
      <c r="J80" s="146">
        <v>0.008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87.57</v>
      </c>
      <c r="I82" s="144">
        <v>76.649</v>
      </c>
      <c r="J82" s="144">
        <v>77.963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333.728</v>
      </c>
      <c r="I83" s="144">
        <v>309.569</v>
      </c>
      <c r="J83" s="144">
        <v>314.874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421.298</v>
      </c>
      <c r="I84" s="146">
        <v>386.218</v>
      </c>
      <c r="J84" s="146">
        <v>392.837</v>
      </c>
      <c r="K84" s="41">
        <v>101.7137989425661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421.313</v>
      </c>
      <c r="I87" s="150">
        <v>386.226</v>
      </c>
      <c r="J87" s="150">
        <v>392.84499999999997</v>
      </c>
      <c r="K87" s="54">
        <f>IF(I87&gt;0,100*J87/I87,0)</f>
        <v>101.71376344420106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1.685</v>
      </c>
      <c r="I9" s="144">
        <v>1.658</v>
      </c>
      <c r="J9" s="144">
        <v>1.75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0.357</v>
      </c>
      <c r="I10" s="144">
        <v>0.37</v>
      </c>
      <c r="J10" s="144">
        <v>0.35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0.704</v>
      </c>
      <c r="I11" s="144">
        <v>0.68</v>
      </c>
      <c r="J11" s="144">
        <v>0.39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0.393</v>
      </c>
      <c r="I12" s="144">
        <v>0.404</v>
      </c>
      <c r="J12" s="144">
        <v>0.41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3.1389999999999993</v>
      </c>
      <c r="I13" s="146">
        <v>3.112</v>
      </c>
      <c r="J13" s="146">
        <v>2.9000000000000004</v>
      </c>
      <c r="K13" s="41">
        <f>IF(I13&gt;0,100*J13/I13,0)</f>
        <v>93.18766066838047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0.03</v>
      </c>
      <c r="I15" s="146">
        <v>0.03</v>
      </c>
      <c r="J15" s="146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0.039</v>
      </c>
      <c r="I19" s="144">
        <v>0.039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0.055</v>
      </c>
      <c r="I20" s="144">
        <v>0.05</v>
      </c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0.1</v>
      </c>
      <c r="I21" s="144">
        <v>0.1</v>
      </c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0.194</v>
      </c>
      <c r="I22" s="146">
        <v>0.189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0.039</v>
      </c>
      <c r="I24" s="146">
        <v>0.04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0.063</v>
      </c>
      <c r="I26" s="146">
        <v>0.055</v>
      </c>
      <c r="J26" s="146">
        <v>0.06</v>
      </c>
      <c r="K26" s="41">
        <v>109.0909090909091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0.449</v>
      </c>
      <c r="I28" s="144">
        <v>0.449</v>
      </c>
      <c r="J28" s="144">
        <v>0.9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0.026</v>
      </c>
      <c r="I29" s="144">
        <v>0.026</v>
      </c>
      <c r="J29" s="144">
        <v>0.02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0.068</v>
      </c>
      <c r="I30" s="144">
        <v>0.085</v>
      </c>
      <c r="J30" s="144">
        <v>0.184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0.543</v>
      </c>
      <c r="I31" s="146">
        <v>0.56</v>
      </c>
      <c r="J31" s="146">
        <v>1.104</v>
      </c>
      <c r="K31" s="41">
        <v>197.14285714285714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0.225</v>
      </c>
      <c r="I33" s="144">
        <v>0.156</v>
      </c>
      <c r="J33" s="144">
        <v>0.15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0.037</v>
      </c>
      <c r="I34" s="144">
        <v>0.042</v>
      </c>
      <c r="J34" s="144">
        <v>0.042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3.797</v>
      </c>
      <c r="I35" s="144">
        <v>4.6</v>
      </c>
      <c r="J35" s="144">
        <v>5.2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0.462</v>
      </c>
      <c r="I36" s="144">
        <v>0.462</v>
      </c>
      <c r="J36" s="144">
        <v>0.462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4.521</v>
      </c>
      <c r="I37" s="146">
        <v>5.26</v>
      </c>
      <c r="J37" s="146">
        <v>5.854</v>
      </c>
      <c r="K37" s="41">
        <v>111.29277566539923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0.293</v>
      </c>
      <c r="I39" s="146">
        <v>0.289</v>
      </c>
      <c r="J39" s="146">
        <v>0.25</v>
      </c>
      <c r="K39" s="41">
        <v>86.50519031141869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1.2</v>
      </c>
      <c r="I41" s="144">
        <v>1.7</v>
      </c>
      <c r="J41" s="144">
        <v>1.713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0.003</v>
      </c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0.029</v>
      </c>
      <c r="I46" s="144">
        <v>0.028</v>
      </c>
      <c r="J46" s="144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0.01</v>
      </c>
      <c r="I49" s="144">
        <v>0.01</v>
      </c>
      <c r="J49" s="144">
        <v>0.01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1.2419999999999998</v>
      </c>
      <c r="I50" s="146">
        <v>1.738</v>
      </c>
      <c r="J50" s="146">
        <v>1.7510000000000001</v>
      </c>
      <c r="K50" s="41">
        <v>100.74798619102418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0.043</v>
      </c>
      <c r="I52" s="146">
        <v>0.043</v>
      </c>
      <c r="J52" s="146">
        <v>0.043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0.039</v>
      </c>
      <c r="I55" s="144">
        <v>0.043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1.162</v>
      </c>
      <c r="I58" s="144">
        <v>3.761</v>
      </c>
      <c r="J58" s="144">
        <v>1.712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1.2009999999999998</v>
      </c>
      <c r="I59" s="146">
        <v>3.8040000000000003</v>
      </c>
      <c r="J59" s="146">
        <v>1.712</v>
      </c>
      <c r="K59" s="41">
        <v>45.00525762355415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2.651</v>
      </c>
      <c r="I61" s="144">
        <v>2.635</v>
      </c>
      <c r="J61" s="144">
        <v>1.99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0.009</v>
      </c>
      <c r="I62" s="144">
        <v>0.01</v>
      </c>
      <c r="J62" s="144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0.495</v>
      </c>
      <c r="I63" s="144">
        <v>0.42</v>
      </c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3.155</v>
      </c>
      <c r="I64" s="146">
        <v>3.0649999999999995</v>
      </c>
      <c r="J64" s="146">
        <v>2</v>
      </c>
      <c r="K64" s="41">
        <v>65.25285481239806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0.537</v>
      </c>
      <c r="I66" s="146">
        <v>0.566</v>
      </c>
      <c r="J66" s="146">
        <v>0.675</v>
      </c>
      <c r="K66" s="41">
        <v>119.25795053003534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11.321</v>
      </c>
      <c r="I68" s="144">
        <v>16.462</v>
      </c>
      <c r="J68" s="144">
        <v>12.5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7.434</v>
      </c>
      <c r="I69" s="144">
        <v>9.785</v>
      </c>
      <c r="J69" s="144">
        <v>9.5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18.755</v>
      </c>
      <c r="I70" s="146">
        <v>26.247</v>
      </c>
      <c r="J70" s="146">
        <v>22</v>
      </c>
      <c r="K70" s="41">
        <v>83.81910313559645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0.017</v>
      </c>
      <c r="I72" s="144">
        <v>0.014</v>
      </c>
      <c r="J72" s="144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0.034</v>
      </c>
      <c r="I73" s="144">
        <v>0.034</v>
      </c>
      <c r="J73" s="144">
        <v>0.034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0.081</v>
      </c>
      <c r="I74" s="144">
        <v>0.036</v>
      </c>
      <c r="J74" s="144">
        <v>0.04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1.491</v>
      </c>
      <c r="I75" s="144">
        <v>1.591</v>
      </c>
      <c r="J75" s="144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0.104</v>
      </c>
      <c r="I76" s="144">
        <v>0.11</v>
      </c>
      <c r="J76" s="144">
        <v>0.11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0.05</v>
      </c>
      <c r="I77" s="144">
        <v>0.044</v>
      </c>
      <c r="J77" s="144">
        <v>0.044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0.262</v>
      </c>
      <c r="I78" s="144">
        <v>0.291</v>
      </c>
      <c r="J78" s="144">
        <v>0.26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0.063</v>
      </c>
      <c r="I79" s="144">
        <v>0.101</v>
      </c>
      <c r="J79" s="144">
        <v>0.032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2.1020000000000008</v>
      </c>
      <c r="I80" s="146">
        <v>2.221</v>
      </c>
      <c r="J80" s="146">
        <v>1.9840000000000002</v>
      </c>
      <c r="K80" s="41">
        <v>89.32913102206214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0.27</v>
      </c>
      <c r="I82" s="144">
        <v>0.27</v>
      </c>
      <c r="J82" s="144">
        <v>0.27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0.253</v>
      </c>
      <c r="I83" s="144">
        <v>0.261</v>
      </c>
      <c r="J83" s="144">
        <v>0.261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0.523</v>
      </c>
      <c r="I84" s="146">
        <v>0.531</v>
      </c>
      <c r="J84" s="146">
        <v>0.531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36.38</v>
      </c>
      <c r="I87" s="150">
        <v>47.74999999999999</v>
      </c>
      <c r="J87" s="150">
        <v>40.894</v>
      </c>
      <c r="K87" s="54">
        <f>IF(I87&gt;0,100*J87/I87,0)</f>
        <v>85.64188481675393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1.77</v>
      </c>
      <c r="I24" s="146">
        <v>1.635</v>
      </c>
      <c r="J24" s="146">
        <v>1.015</v>
      </c>
      <c r="K24" s="41">
        <v>62.07951070336391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2.023</v>
      </c>
      <c r="I26" s="146">
        <v>1.67</v>
      </c>
      <c r="J26" s="146">
        <v>1.6</v>
      </c>
      <c r="K26" s="41">
        <v>95.80838323353294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137.657</v>
      </c>
      <c r="I28" s="144">
        <v>119.516</v>
      </c>
      <c r="J28" s="144">
        <v>110.515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0.19</v>
      </c>
      <c r="I29" s="144">
        <v>0.19</v>
      </c>
      <c r="J29" s="144">
        <v>0.153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55.118</v>
      </c>
      <c r="I30" s="144">
        <v>49.453</v>
      </c>
      <c r="J30" s="144">
        <v>34.014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192.965</v>
      </c>
      <c r="I31" s="146">
        <v>169.159</v>
      </c>
      <c r="J31" s="146">
        <v>144.68200000000002</v>
      </c>
      <c r="K31" s="41">
        <v>85.53018166340544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0.234</v>
      </c>
      <c r="I33" s="144">
        <v>0.261</v>
      </c>
      <c r="J33" s="144">
        <v>0.29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0.272</v>
      </c>
      <c r="I34" s="144">
        <v>0.232</v>
      </c>
      <c r="J34" s="144">
        <v>0.21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240.658</v>
      </c>
      <c r="I35" s="144">
        <v>167.354</v>
      </c>
      <c r="J35" s="144">
        <v>224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9.623</v>
      </c>
      <c r="I36" s="144">
        <v>6.023</v>
      </c>
      <c r="J36" s="144">
        <v>6.023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250.78699999999998</v>
      </c>
      <c r="I37" s="146">
        <v>173.87</v>
      </c>
      <c r="J37" s="146">
        <v>230.523</v>
      </c>
      <c r="K37" s="41">
        <v>132.58353942600792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0.11</v>
      </c>
      <c r="I39" s="146">
        <v>0.111</v>
      </c>
      <c r="J39" s="146">
        <v>0.099</v>
      </c>
      <c r="K39" s="41">
        <v>89.1891891891892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2.625</v>
      </c>
      <c r="I54" s="144">
        <v>2.86</v>
      </c>
      <c r="J54" s="144">
        <v>2.42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2.625</v>
      </c>
      <c r="I59" s="146">
        <v>2.86</v>
      </c>
      <c r="J59" s="146">
        <v>2.42</v>
      </c>
      <c r="K59" s="41">
        <v>84.61538461538461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1.622</v>
      </c>
      <c r="I61" s="144">
        <v>1.365</v>
      </c>
      <c r="J61" s="144">
        <v>0.819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0.072</v>
      </c>
      <c r="I62" s="144">
        <v>0.068</v>
      </c>
      <c r="J62" s="144">
        <v>0.063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19.432</v>
      </c>
      <c r="I63" s="144">
        <v>14.494</v>
      </c>
      <c r="J63" s="144">
        <v>13.698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21.125999999999998</v>
      </c>
      <c r="I64" s="146">
        <v>15.927</v>
      </c>
      <c r="J64" s="146">
        <v>14.58</v>
      </c>
      <c r="K64" s="41">
        <v>91.54266340177058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116.922</v>
      </c>
      <c r="I66" s="146">
        <v>73.265</v>
      </c>
      <c r="J66" s="146">
        <v>106.876</v>
      </c>
      <c r="K66" s="41">
        <v>145.875929843718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65.125</v>
      </c>
      <c r="I68" s="144">
        <v>53.362</v>
      </c>
      <c r="J68" s="144">
        <v>48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9.985</v>
      </c>
      <c r="I69" s="144">
        <v>8.845</v>
      </c>
      <c r="J69" s="144">
        <v>8.5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75.11</v>
      </c>
      <c r="I70" s="146">
        <v>62.207</v>
      </c>
      <c r="J70" s="146">
        <v>56.5</v>
      </c>
      <c r="K70" s="41">
        <v>90.82579130965968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1.645</v>
      </c>
      <c r="I72" s="144">
        <v>1.8</v>
      </c>
      <c r="J72" s="144">
        <v>1.82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0.003</v>
      </c>
      <c r="I73" s="144">
        <v>0.002</v>
      </c>
      <c r="J73" s="144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1.98</v>
      </c>
      <c r="I74" s="144">
        <v>0.63</v>
      </c>
      <c r="J74" s="144">
        <v>0.8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0.147</v>
      </c>
      <c r="I75" s="144">
        <v>0.174</v>
      </c>
      <c r="J75" s="144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15.087</v>
      </c>
      <c r="I76" s="144">
        <v>14.638</v>
      </c>
      <c r="J76" s="144">
        <v>14.6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0.081</v>
      </c>
      <c r="I77" s="144">
        <v>0.019</v>
      </c>
      <c r="J77" s="144">
        <v>0.019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36.147</v>
      </c>
      <c r="I79" s="144">
        <v>29.152</v>
      </c>
      <c r="J79" s="144">
        <v>22.648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55.089999999999996</v>
      </c>
      <c r="I80" s="146">
        <v>46.415</v>
      </c>
      <c r="J80" s="146">
        <v>40.089</v>
      </c>
      <c r="K80" s="41">
        <v>86.37078530647419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718.528</v>
      </c>
      <c r="I87" s="150">
        <v>547.119</v>
      </c>
      <c r="J87" s="150">
        <v>598.384</v>
      </c>
      <c r="K87" s="54">
        <f>IF(I87&gt;0,100*J87/I87,0)</f>
        <v>109.36999080638763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1" zoomScaleSheetLayoutView="91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0.115</v>
      </c>
      <c r="I19" s="144">
        <v>0.112</v>
      </c>
      <c r="J19" s="144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0.115</v>
      </c>
      <c r="I22" s="146">
        <v>0.112</v>
      </c>
      <c r="J22" s="146">
        <v>0.115</v>
      </c>
      <c r="K22" s="41">
        <v>102.67857142857143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3.007</v>
      </c>
      <c r="I24" s="146">
        <v>2.53</v>
      </c>
      <c r="J24" s="146">
        <v>2.436</v>
      </c>
      <c r="K24" s="41">
        <v>96.28458498023716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2.631</v>
      </c>
      <c r="I26" s="146">
        <v>3.075</v>
      </c>
      <c r="J26" s="146">
        <v>3.8</v>
      </c>
      <c r="K26" s="41">
        <v>123.57723577235771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11.818</v>
      </c>
      <c r="I28" s="144">
        <v>15.744</v>
      </c>
      <c r="J28" s="144">
        <v>19.012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11.652</v>
      </c>
      <c r="I29" s="144">
        <v>13.981</v>
      </c>
      <c r="J29" s="144">
        <v>15.063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28.009</v>
      </c>
      <c r="I30" s="144">
        <v>34.23</v>
      </c>
      <c r="J30" s="144">
        <v>26.383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51.479</v>
      </c>
      <c r="I31" s="146">
        <v>63.955</v>
      </c>
      <c r="J31" s="146">
        <v>60.458</v>
      </c>
      <c r="K31" s="41">
        <v>94.53209287780471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0.464</v>
      </c>
      <c r="I33" s="144">
        <v>0.333</v>
      </c>
      <c r="J33" s="144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0.012</v>
      </c>
      <c r="I34" s="144">
        <v>0.018</v>
      </c>
      <c r="J34" s="144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9.517</v>
      </c>
      <c r="I35" s="144">
        <v>9.437</v>
      </c>
      <c r="J35" s="144">
        <v>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7.642</v>
      </c>
      <c r="I36" s="144">
        <v>7.169</v>
      </c>
      <c r="J36" s="144">
        <v>7.169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17.635</v>
      </c>
      <c r="I37" s="146">
        <v>16.957</v>
      </c>
      <c r="J37" s="146">
        <v>22.534</v>
      </c>
      <c r="K37" s="41">
        <v>132.88907235949756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5.607</v>
      </c>
      <c r="I39" s="146">
        <v>6.113</v>
      </c>
      <c r="J39" s="146">
        <v>5.9</v>
      </c>
      <c r="K39" s="41">
        <v>96.51562244397185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0.01</v>
      </c>
      <c r="I41" s="144">
        <v>0.013</v>
      </c>
      <c r="J41" s="144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>
        <v>0.03</v>
      </c>
      <c r="J42" s="144">
        <v>0.005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0.003</v>
      </c>
      <c r="I43" s="144">
        <v>0.009</v>
      </c>
      <c r="J43" s="144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>
        <v>0.003</v>
      </c>
      <c r="I44" s="144">
        <v>0.002</v>
      </c>
      <c r="J44" s="144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0.3</v>
      </c>
      <c r="I45" s="144">
        <v>0.2</v>
      </c>
      <c r="J45" s="144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0.03</v>
      </c>
      <c r="I46" s="144">
        <v>0.07</v>
      </c>
      <c r="J46" s="144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>
        <v>0.135</v>
      </c>
      <c r="I47" s="144">
        <v>0.5</v>
      </c>
      <c r="J47" s="144">
        <v>0.2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0.003</v>
      </c>
      <c r="I48" s="144">
        <v>0.329</v>
      </c>
      <c r="J48" s="144">
        <v>0.187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0.088</v>
      </c>
      <c r="I49" s="144">
        <v>0.53</v>
      </c>
      <c r="J49" s="144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0.572</v>
      </c>
      <c r="I50" s="146">
        <v>1.683</v>
      </c>
      <c r="J50" s="146">
        <v>1.316</v>
      </c>
      <c r="K50" s="41">
        <v>78.19370172311348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0.502</v>
      </c>
      <c r="I52" s="146">
        <v>0.47</v>
      </c>
      <c r="J52" s="146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7.977</v>
      </c>
      <c r="I54" s="144">
        <v>36.6</v>
      </c>
      <c r="J54" s="144">
        <v>21.285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4.045</v>
      </c>
      <c r="I55" s="144">
        <v>5.377</v>
      </c>
      <c r="J55" s="144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4.382</v>
      </c>
      <c r="I56" s="144">
        <v>5.271</v>
      </c>
      <c r="J56" s="144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0.179</v>
      </c>
      <c r="I57" s="144">
        <v>0.21</v>
      </c>
      <c r="J57" s="144">
        <v>0.266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3.688</v>
      </c>
      <c r="I58" s="144">
        <v>22.879</v>
      </c>
      <c r="J58" s="144">
        <v>11.998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20.270999999999997</v>
      </c>
      <c r="I59" s="146">
        <v>70.337</v>
      </c>
      <c r="J59" s="146">
        <v>44.398999999999994</v>
      </c>
      <c r="K59" s="41">
        <v>63.12324949884128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14.655</v>
      </c>
      <c r="I61" s="144">
        <v>14.188</v>
      </c>
      <c r="J61" s="144">
        <v>14.1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8.569</v>
      </c>
      <c r="I62" s="144">
        <v>6.59</v>
      </c>
      <c r="J62" s="144">
        <v>9.836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19.629</v>
      </c>
      <c r="I63" s="144">
        <v>14.433</v>
      </c>
      <c r="J63" s="144">
        <v>13.081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42.853</v>
      </c>
      <c r="I64" s="146">
        <v>35.211</v>
      </c>
      <c r="J64" s="146">
        <v>37.016999999999996</v>
      </c>
      <c r="K64" s="41">
        <v>105.12907898100025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29.99</v>
      </c>
      <c r="I66" s="146">
        <v>24.527</v>
      </c>
      <c r="J66" s="146">
        <v>20.836</v>
      </c>
      <c r="K66" s="41">
        <v>84.95127818322663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2.592</v>
      </c>
      <c r="I68" s="144">
        <v>5.127</v>
      </c>
      <c r="J68" s="144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0.482</v>
      </c>
      <c r="I69" s="144">
        <v>0.874</v>
      </c>
      <c r="J69" s="144">
        <v>1.8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3.074</v>
      </c>
      <c r="I70" s="146">
        <v>6.0009999999999994</v>
      </c>
      <c r="J70" s="146">
        <v>8.3</v>
      </c>
      <c r="K70" s="41">
        <v>138.31028161973006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18.372</v>
      </c>
      <c r="I72" s="144">
        <v>25.137</v>
      </c>
      <c r="J72" s="144">
        <v>17.766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0.732</v>
      </c>
      <c r="I73" s="144">
        <v>0.805</v>
      </c>
      <c r="J73" s="144">
        <v>0.805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1.209</v>
      </c>
      <c r="I74" s="144">
        <v>1.442</v>
      </c>
      <c r="J74" s="144">
        <v>6.53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18.335</v>
      </c>
      <c r="I75" s="144">
        <v>41.673</v>
      </c>
      <c r="J75" s="144">
        <v>41.464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0.557</v>
      </c>
      <c r="I76" s="144">
        <v>0.565</v>
      </c>
      <c r="J76" s="144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2.54</v>
      </c>
      <c r="I77" s="144">
        <v>7.374</v>
      </c>
      <c r="J77" s="144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3.651</v>
      </c>
      <c r="I78" s="144">
        <v>4.04</v>
      </c>
      <c r="J78" s="144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20.502</v>
      </c>
      <c r="I79" s="144">
        <v>26.783</v>
      </c>
      <c r="J79" s="144">
        <v>28.935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65.898</v>
      </c>
      <c r="I80" s="146">
        <v>107.819</v>
      </c>
      <c r="J80" s="146">
        <v>108.17399999999999</v>
      </c>
      <c r="K80" s="41">
        <v>100.32925551155176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0.175</v>
      </c>
      <c r="I82" s="144">
        <v>0.176</v>
      </c>
      <c r="J82" s="144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0.067</v>
      </c>
      <c r="I83" s="144">
        <v>0.067</v>
      </c>
      <c r="J83" s="144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0.242</v>
      </c>
      <c r="I84" s="146">
        <v>0.243</v>
      </c>
      <c r="J84" s="146">
        <v>0.241</v>
      </c>
      <c r="K84" s="41">
        <v>99.17695473251028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243.876</v>
      </c>
      <c r="I87" s="150">
        <v>339.03299999999996</v>
      </c>
      <c r="J87" s="150">
        <v>315.996</v>
      </c>
      <c r="K87" s="54">
        <f>IF(I87&gt;0,100*J87/I87,0)</f>
        <v>93.20508623054394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0.054</v>
      </c>
      <c r="I15" s="146">
        <v>0.055</v>
      </c>
      <c r="J15" s="146">
        <v>0.05</v>
      </c>
      <c r="K15" s="41">
        <v>90.9090909090909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0.088</v>
      </c>
      <c r="I19" s="144">
        <v>0.085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0.096</v>
      </c>
      <c r="I20" s="144">
        <v>0.096</v>
      </c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0.119</v>
      </c>
      <c r="I21" s="144">
        <v>0.142</v>
      </c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0.303</v>
      </c>
      <c r="I22" s="146">
        <v>0.32299999999999995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0.012</v>
      </c>
      <c r="I24" s="146">
        <v>0.012</v>
      </c>
      <c r="J24" s="146">
        <v>0.01</v>
      </c>
      <c r="K24" s="41">
        <v>83.33333333333333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0.003</v>
      </c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0.004</v>
      </c>
      <c r="I28" s="144">
        <v>0.002</v>
      </c>
      <c r="J28" s="144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0.016</v>
      </c>
      <c r="I29" s="144">
        <v>0.022</v>
      </c>
      <c r="J29" s="144">
        <v>0.022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0.02</v>
      </c>
      <c r="I31" s="146">
        <v>0.024</v>
      </c>
      <c r="J31" s="146">
        <v>0.024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0.067</v>
      </c>
      <c r="I33" s="144">
        <v>0.054</v>
      </c>
      <c r="J33" s="144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0.553</v>
      </c>
      <c r="I34" s="144">
        <v>0.819</v>
      </c>
      <c r="J34" s="144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0.008</v>
      </c>
      <c r="I35" s="144">
        <v>0.007</v>
      </c>
      <c r="J35" s="144">
        <v>0.007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9.15</v>
      </c>
      <c r="I36" s="144">
        <v>6.51</v>
      </c>
      <c r="J36" s="144">
        <v>11.061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9.778</v>
      </c>
      <c r="I37" s="146">
        <v>7.39</v>
      </c>
      <c r="J37" s="146">
        <v>11.938</v>
      </c>
      <c r="K37" s="41">
        <v>161.5426251691475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0.003</v>
      </c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0.003</v>
      </c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>
        <v>0.001</v>
      </c>
      <c r="J56" s="144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>
        <v>0.001</v>
      </c>
      <c r="J59" s="146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0.004</v>
      </c>
      <c r="I61" s="144">
        <v>0.001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0.305</v>
      </c>
      <c r="I62" s="144">
        <v>0.222</v>
      </c>
      <c r="J62" s="144">
        <v>0.413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0.004</v>
      </c>
      <c r="I63" s="144">
        <v>0.004</v>
      </c>
      <c r="J63" s="144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0.313</v>
      </c>
      <c r="I64" s="146">
        <v>0.227</v>
      </c>
      <c r="J64" s="146">
        <v>0.417</v>
      </c>
      <c r="K64" s="41">
        <v>183.70044052863435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/>
      <c r="I80" s="146"/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0.001</v>
      </c>
      <c r="I83" s="144">
        <v>0.001</v>
      </c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0.001</v>
      </c>
      <c r="I84" s="146">
        <v>0.001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10.487</v>
      </c>
      <c r="I87" s="150">
        <v>8.033</v>
      </c>
      <c r="J87" s="150">
        <v>12.44</v>
      </c>
      <c r="K87" s="54">
        <f>IF(I87&gt;0,100*J87/I87,0)</f>
        <v>154.86119756006474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0.072</v>
      </c>
      <c r="I28" s="144">
        <v>0.264</v>
      </c>
      <c r="J28" s="144">
        <v>0.03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0.004</v>
      </c>
      <c r="I29" s="144">
        <v>0.025</v>
      </c>
      <c r="J29" s="144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0.784</v>
      </c>
      <c r="I30" s="144">
        <v>0.565</v>
      </c>
      <c r="J30" s="144">
        <v>0.493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0.86</v>
      </c>
      <c r="I31" s="146">
        <v>0.854</v>
      </c>
      <c r="J31" s="146">
        <v>0.546</v>
      </c>
      <c r="K31" s="41">
        <v>63.9344262295082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0.022</v>
      </c>
      <c r="I35" s="144">
        <v>0.5</v>
      </c>
      <c r="J35" s="144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0.036</v>
      </c>
      <c r="I36" s="144">
        <v>0.007</v>
      </c>
      <c r="J36" s="144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0.057999999999999996</v>
      </c>
      <c r="I37" s="146">
        <v>0.507</v>
      </c>
      <c r="J37" s="146">
        <v>0.367</v>
      </c>
      <c r="K37" s="41">
        <v>72.38658777120317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0.23</v>
      </c>
      <c r="I39" s="146">
        <v>0.32</v>
      </c>
      <c r="J39" s="146">
        <v>0.34</v>
      </c>
      <c r="K39" s="41">
        <v>106.25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0.015</v>
      </c>
      <c r="I41" s="144">
        <v>0.006</v>
      </c>
      <c r="J41" s="144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0.01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0.003</v>
      </c>
      <c r="I46" s="144"/>
      <c r="J46" s="144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0.003</v>
      </c>
      <c r="I48" s="144">
        <v>0.006</v>
      </c>
      <c r="J48" s="144">
        <v>0.013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0.031</v>
      </c>
      <c r="I50" s="146">
        <v>0.012</v>
      </c>
      <c r="J50" s="146">
        <v>0.039999999999999994</v>
      </c>
      <c r="K50" s="41">
        <v>333.3333333333333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0.037</v>
      </c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0.33</v>
      </c>
      <c r="I54" s="144">
        <v>0.33</v>
      </c>
      <c r="J54" s="144">
        <v>0.25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0.35</v>
      </c>
      <c r="I56" s="144">
        <v>0.482</v>
      </c>
      <c r="J56" s="144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0.303</v>
      </c>
      <c r="I58" s="144">
        <v>0.444</v>
      </c>
      <c r="J58" s="144">
        <v>0.536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0.9829999999999999</v>
      </c>
      <c r="I59" s="146">
        <v>1.256</v>
      </c>
      <c r="J59" s="146">
        <v>0.793</v>
      </c>
      <c r="K59" s="41">
        <v>63.13694267515923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66.083</v>
      </c>
      <c r="I61" s="144">
        <v>91.301</v>
      </c>
      <c r="J61" s="144">
        <v>125.831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0.17</v>
      </c>
      <c r="I62" s="144">
        <v>0.197</v>
      </c>
      <c r="J62" s="144">
        <v>0.205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0.16</v>
      </c>
      <c r="I63" s="144">
        <v>0.206</v>
      </c>
      <c r="J63" s="144">
        <v>0.206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66.413</v>
      </c>
      <c r="I64" s="146">
        <v>91.70400000000001</v>
      </c>
      <c r="J64" s="146">
        <v>126.242</v>
      </c>
      <c r="K64" s="41">
        <v>137.66247928116547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180.5</v>
      </c>
      <c r="I66" s="146">
        <v>165</v>
      </c>
      <c r="J66" s="146">
        <v>224.712</v>
      </c>
      <c r="K66" s="41">
        <v>136.18909090909088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1.8</v>
      </c>
      <c r="I68" s="144">
        <v>1.85</v>
      </c>
      <c r="J68" s="144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>
        <v>0.01</v>
      </c>
      <c r="J69" s="144">
        <v>0.007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1.8</v>
      </c>
      <c r="I70" s="146">
        <v>1.86</v>
      </c>
      <c r="J70" s="146">
        <v>1.4069999999999998</v>
      </c>
      <c r="K70" s="41">
        <v>75.64516129032258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2.162</v>
      </c>
      <c r="I72" s="144">
        <v>2.005</v>
      </c>
      <c r="J72" s="144">
        <v>2.189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1.65</v>
      </c>
      <c r="I73" s="144">
        <v>1.729</v>
      </c>
      <c r="J73" s="144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0.065</v>
      </c>
      <c r="I74" s="144">
        <v>0.065</v>
      </c>
      <c r="J74" s="144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0.786</v>
      </c>
      <c r="I75" s="144">
        <v>0.809</v>
      </c>
      <c r="J75" s="144">
        <v>1.077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1.11</v>
      </c>
      <c r="I76" s="144">
        <v>1.072</v>
      </c>
      <c r="J76" s="144">
        <v>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>
        <v>0.118</v>
      </c>
      <c r="J77" s="144">
        <v>0.062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0.8</v>
      </c>
      <c r="I78" s="144">
        <v>0.9</v>
      </c>
      <c r="J78" s="144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8.445</v>
      </c>
      <c r="I79" s="144">
        <v>4.205</v>
      </c>
      <c r="J79" s="144">
        <v>2.499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15.018</v>
      </c>
      <c r="I80" s="146">
        <v>10.903</v>
      </c>
      <c r="J80" s="146">
        <v>9.421000000000001</v>
      </c>
      <c r="K80" s="41">
        <v>86.40741080436578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0.168</v>
      </c>
      <c r="I82" s="144">
        <v>0.28</v>
      </c>
      <c r="J82" s="144">
        <v>0.285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0.125</v>
      </c>
      <c r="I83" s="144">
        <v>0.1</v>
      </c>
      <c r="J83" s="144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0.29300000000000004</v>
      </c>
      <c r="I84" s="146">
        <v>0.38</v>
      </c>
      <c r="J84" s="146">
        <v>0.385</v>
      </c>
      <c r="K84" s="41">
        <v>101.3157894736842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266.223</v>
      </c>
      <c r="I87" s="150">
        <v>272.79600000000005</v>
      </c>
      <c r="J87" s="150">
        <v>364.25299999999993</v>
      </c>
      <c r="K87" s="54">
        <f>IF(I87&gt;0,100*J87/I87,0)</f>
        <v>133.52578483555473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1695</v>
      </c>
      <c r="E9" s="30">
        <v>1209</v>
      </c>
      <c r="F9" s="31"/>
      <c r="G9" s="31"/>
      <c r="H9" s="144">
        <v>4.77</v>
      </c>
      <c r="I9" s="144">
        <v>5.068</v>
      </c>
      <c r="J9" s="144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3189</v>
      </c>
      <c r="E10" s="30">
        <v>1816</v>
      </c>
      <c r="F10" s="31"/>
      <c r="G10" s="31"/>
      <c r="H10" s="144">
        <v>8.064</v>
      </c>
      <c r="I10" s="144">
        <v>7.494</v>
      </c>
      <c r="J10" s="144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8207</v>
      </c>
      <c r="E11" s="30">
        <v>9230</v>
      </c>
      <c r="F11" s="31"/>
      <c r="G11" s="31"/>
      <c r="H11" s="144">
        <v>19.741</v>
      </c>
      <c r="I11" s="144">
        <v>22.159</v>
      </c>
      <c r="J11" s="144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196</v>
      </c>
      <c r="E12" s="30">
        <v>196</v>
      </c>
      <c r="F12" s="31"/>
      <c r="G12" s="31"/>
      <c r="H12" s="144">
        <v>0.733</v>
      </c>
      <c r="I12" s="144">
        <v>0.431</v>
      </c>
      <c r="J12" s="144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13287</v>
      </c>
      <c r="E13" s="38">
        <v>12451</v>
      </c>
      <c r="F13" s="39">
        <v>93.70813577180704</v>
      </c>
      <c r="G13" s="40"/>
      <c r="H13" s="145">
        <v>33.308</v>
      </c>
      <c r="I13" s="146">
        <v>35.151999999999994</v>
      </c>
      <c r="J13" s="146">
        <v>33.235</v>
      </c>
      <c r="K13" s="41">
        <v>94.54654073736916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85</v>
      </c>
      <c r="E15" s="38">
        <v>80</v>
      </c>
      <c r="F15" s="39">
        <v>94.11764705882354</v>
      </c>
      <c r="G15" s="40"/>
      <c r="H15" s="145">
        <v>0.065</v>
      </c>
      <c r="I15" s="146">
        <v>0.024</v>
      </c>
      <c r="J15" s="146">
        <v>0.07</v>
      </c>
      <c r="K15" s="41">
        <v>291.6666666666667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659</v>
      </c>
      <c r="E17" s="38">
        <v>659</v>
      </c>
      <c r="F17" s="39">
        <v>100</v>
      </c>
      <c r="G17" s="40"/>
      <c r="H17" s="145">
        <v>1.448</v>
      </c>
      <c r="I17" s="146">
        <v>1.489</v>
      </c>
      <c r="J17" s="146">
        <v>2.233</v>
      </c>
      <c r="K17" s="41">
        <v>149.96642041638682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22889</v>
      </c>
      <c r="E19" s="30">
        <v>23707</v>
      </c>
      <c r="F19" s="31"/>
      <c r="G19" s="31"/>
      <c r="H19" s="144">
        <v>143.734</v>
      </c>
      <c r="I19" s="144">
        <v>125.89</v>
      </c>
      <c r="J19" s="144">
        <v>160.02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22889</v>
      </c>
      <c r="E22" s="38">
        <v>23707</v>
      </c>
      <c r="F22" s="39">
        <v>103.5737690593735</v>
      </c>
      <c r="G22" s="40"/>
      <c r="H22" s="145">
        <v>143.734</v>
      </c>
      <c r="I22" s="146">
        <v>125.89</v>
      </c>
      <c r="J22" s="146">
        <v>160.02</v>
      </c>
      <c r="K22" s="41">
        <v>127.11096989435222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78860</v>
      </c>
      <c r="E24" s="38">
        <v>79450</v>
      </c>
      <c r="F24" s="39">
        <v>100.74816129850367</v>
      </c>
      <c r="G24" s="40"/>
      <c r="H24" s="145">
        <v>363.781</v>
      </c>
      <c r="I24" s="146">
        <v>394.484</v>
      </c>
      <c r="J24" s="146">
        <v>407.292</v>
      </c>
      <c r="K24" s="41">
        <v>103.24677299966538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29882</v>
      </c>
      <c r="E26" s="38">
        <v>29050</v>
      </c>
      <c r="F26" s="39">
        <v>97.21571514624189</v>
      </c>
      <c r="G26" s="40"/>
      <c r="H26" s="145">
        <v>109.66</v>
      </c>
      <c r="I26" s="146">
        <v>157.648</v>
      </c>
      <c r="J26" s="146">
        <v>135.2</v>
      </c>
      <c r="K26" s="41">
        <v>85.76068202577895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69560</v>
      </c>
      <c r="E28" s="30">
        <v>69591</v>
      </c>
      <c r="F28" s="31"/>
      <c r="G28" s="31"/>
      <c r="H28" s="144">
        <v>247.226</v>
      </c>
      <c r="I28" s="144">
        <v>290.817</v>
      </c>
      <c r="J28" s="144">
        <v>248.592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36921</v>
      </c>
      <c r="E29" s="30">
        <v>32338</v>
      </c>
      <c r="F29" s="31"/>
      <c r="G29" s="31"/>
      <c r="H29" s="144">
        <v>59.132</v>
      </c>
      <c r="I29" s="144">
        <v>86.853</v>
      </c>
      <c r="J29" s="144">
        <v>60.087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149961</v>
      </c>
      <c r="E30" s="30">
        <v>125476</v>
      </c>
      <c r="F30" s="31"/>
      <c r="G30" s="31"/>
      <c r="H30" s="144">
        <v>334.318</v>
      </c>
      <c r="I30" s="144">
        <v>364.637</v>
      </c>
      <c r="J30" s="144">
        <v>322.264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256442</v>
      </c>
      <c r="E31" s="38">
        <v>227405</v>
      </c>
      <c r="F31" s="39">
        <v>88.67697179089228</v>
      </c>
      <c r="G31" s="40"/>
      <c r="H31" s="145">
        <v>640.6759999999999</v>
      </c>
      <c r="I31" s="146">
        <v>742.307</v>
      </c>
      <c r="J31" s="146">
        <v>630.943</v>
      </c>
      <c r="K31" s="41">
        <v>84.99758186302971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22187</v>
      </c>
      <c r="E33" s="30">
        <v>19256</v>
      </c>
      <c r="F33" s="31"/>
      <c r="G33" s="31"/>
      <c r="H33" s="144">
        <v>83.474</v>
      </c>
      <c r="I33" s="144">
        <v>113.595</v>
      </c>
      <c r="J33" s="144">
        <v>76.84</v>
      </c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11656</v>
      </c>
      <c r="E34" s="30">
        <v>10700</v>
      </c>
      <c r="F34" s="31"/>
      <c r="G34" s="31"/>
      <c r="H34" s="144">
        <v>32.175</v>
      </c>
      <c r="I34" s="144">
        <v>45.908</v>
      </c>
      <c r="J34" s="144">
        <v>40</v>
      </c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50812</v>
      </c>
      <c r="E35" s="30">
        <v>45100</v>
      </c>
      <c r="F35" s="31"/>
      <c r="G35" s="31"/>
      <c r="H35" s="144">
        <v>157.518</v>
      </c>
      <c r="I35" s="144">
        <v>223.034</v>
      </c>
      <c r="J35" s="144">
        <v>135.3</v>
      </c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6096</v>
      </c>
      <c r="E36" s="30">
        <v>6861</v>
      </c>
      <c r="F36" s="31"/>
      <c r="G36" s="31"/>
      <c r="H36" s="144">
        <v>15.175</v>
      </c>
      <c r="I36" s="144">
        <v>22.969</v>
      </c>
      <c r="J36" s="144">
        <v>6.091</v>
      </c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90751</v>
      </c>
      <c r="E37" s="38">
        <v>81917</v>
      </c>
      <c r="F37" s="39">
        <v>90.26567200361428</v>
      </c>
      <c r="G37" s="40"/>
      <c r="H37" s="145">
        <v>288.34200000000004</v>
      </c>
      <c r="I37" s="146">
        <v>405.506</v>
      </c>
      <c r="J37" s="146">
        <v>258.231</v>
      </c>
      <c r="K37" s="41">
        <v>63.681178576889124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5970</v>
      </c>
      <c r="E39" s="38">
        <v>5900</v>
      </c>
      <c r="F39" s="39">
        <v>98.82747068676717</v>
      </c>
      <c r="G39" s="40"/>
      <c r="H39" s="145">
        <v>8.017</v>
      </c>
      <c r="I39" s="146">
        <v>11.373</v>
      </c>
      <c r="J39" s="146">
        <v>9</v>
      </c>
      <c r="K39" s="41">
        <v>79.13479293062517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34914</v>
      </c>
      <c r="E41" s="30">
        <v>33201</v>
      </c>
      <c r="F41" s="31"/>
      <c r="G41" s="31"/>
      <c r="H41" s="144">
        <v>27.931</v>
      </c>
      <c r="I41" s="144">
        <v>120.2</v>
      </c>
      <c r="J41" s="144">
        <v>51.768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223392</v>
      </c>
      <c r="E42" s="30">
        <v>209494</v>
      </c>
      <c r="F42" s="31"/>
      <c r="G42" s="31"/>
      <c r="H42" s="144">
        <v>592.472</v>
      </c>
      <c r="I42" s="144">
        <v>1026.594</v>
      </c>
      <c r="J42" s="144">
        <v>787.682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65671</v>
      </c>
      <c r="E43" s="30">
        <v>51609</v>
      </c>
      <c r="F43" s="31"/>
      <c r="G43" s="31"/>
      <c r="H43" s="144">
        <v>135.042</v>
      </c>
      <c r="I43" s="144">
        <v>319.787</v>
      </c>
      <c r="J43" s="144">
        <v>183.748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130666</v>
      </c>
      <c r="E44" s="30">
        <v>114342</v>
      </c>
      <c r="F44" s="31"/>
      <c r="G44" s="31"/>
      <c r="H44" s="144">
        <v>194.93</v>
      </c>
      <c r="I44" s="144">
        <v>555.754</v>
      </c>
      <c r="J44" s="144">
        <v>365.193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57643</v>
      </c>
      <c r="F45" s="31"/>
      <c r="G45" s="31"/>
      <c r="H45" s="144">
        <v>80.515</v>
      </c>
      <c r="I45" s="144">
        <v>289.098</v>
      </c>
      <c r="J45" s="144">
        <v>111.281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72762</v>
      </c>
      <c r="E46" s="30">
        <v>71675</v>
      </c>
      <c r="F46" s="31"/>
      <c r="G46" s="31"/>
      <c r="H46" s="144">
        <v>79.089</v>
      </c>
      <c r="I46" s="144">
        <v>231.745</v>
      </c>
      <c r="J46" s="144">
        <v>156.715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100921</v>
      </c>
      <c r="E47" s="30">
        <v>97963</v>
      </c>
      <c r="F47" s="31"/>
      <c r="G47" s="31"/>
      <c r="H47" s="144">
        <v>173.144</v>
      </c>
      <c r="I47" s="144">
        <v>370.383</v>
      </c>
      <c r="J47" s="144">
        <v>303.225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109602</v>
      </c>
      <c r="E48" s="30">
        <v>100351</v>
      </c>
      <c r="F48" s="31"/>
      <c r="G48" s="31"/>
      <c r="H48" s="144">
        <v>136.161</v>
      </c>
      <c r="I48" s="144">
        <v>442.456</v>
      </c>
      <c r="J48" s="144">
        <v>237.94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68184</v>
      </c>
      <c r="E49" s="30">
        <v>62860</v>
      </c>
      <c r="F49" s="31"/>
      <c r="G49" s="31"/>
      <c r="H49" s="144">
        <v>85.792</v>
      </c>
      <c r="I49" s="144">
        <v>259.52</v>
      </c>
      <c r="J49" s="144">
        <v>159.138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877625</v>
      </c>
      <c r="E50" s="38">
        <v>799138</v>
      </c>
      <c r="F50" s="39">
        <v>91.05688648340693</v>
      </c>
      <c r="G50" s="40"/>
      <c r="H50" s="145">
        <v>1505.076</v>
      </c>
      <c r="I50" s="146">
        <v>3615.537</v>
      </c>
      <c r="J50" s="146">
        <v>2356.69</v>
      </c>
      <c r="K50" s="41">
        <v>65.18229518879215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17489</v>
      </c>
      <c r="E52" s="38">
        <v>17489</v>
      </c>
      <c r="F52" s="39">
        <v>100</v>
      </c>
      <c r="G52" s="40"/>
      <c r="H52" s="145">
        <v>24.228</v>
      </c>
      <c r="I52" s="146">
        <v>60.239</v>
      </c>
      <c r="J52" s="146">
        <v>60.239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63774</v>
      </c>
      <c r="E54" s="30">
        <v>65821</v>
      </c>
      <c r="F54" s="31"/>
      <c r="G54" s="31"/>
      <c r="H54" s="144">
        <v>195.674</v>
      </c>
      <c r="I54" s="144">
        <v>229.503</v>
      </c>
      <c r="J54" s="144">
        <v>240.217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38697</v>
      </c>
      <c r="E55" s="30">
        <v>41585</v>
      </c>
      <c r="F55" s="31"/>
      <c r="G55" s="31"/>
      <c r="H55" s="144">
        <v>76.081</v>
      </c>
      <c r="I55" s="144">
        <v>96.761</v>
      </c>
      <c r="J55" s="144">
        <v>70.726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33466</v>
      </c>
      <c r="E56" s="30">
        <v>33020</v>
      </c>
      <c r="F56" s="31"/>
      <c r="G56" s="31"/>
      <c r="H56" s="144">
        <v>98.04</v>
      </c>
      <c r="I56" s="144">
        <v>91.556</v>
      </c>
      <c r="J56" s="144">
        <v>81.206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61464</v>
      </c>
      <c r="E57" s="30">
        <v>57261</v>
      </c>
      <c r="F57" s="31"/>
      <c r="G57" s="31"/>
      <c r="H57" s="144">
        <v>108.541</v>
      </c>
      <c r="I57" s="144">
        <v>188.67</v>
      </c>
      <c r="J57" s="144">
        <v>163.752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48212</v>
      </c>
      <c r="E58" s="30">
        <v>46507</v>
      </c>
      <c r="F58" s="31"/>
      <c r="G58" s="31"/>
      <c r="H58" s="144">
        <v>63.72</v>
      </c>
      <c r="I58" s="144">
        <v>165.653</v>
      </c>
      <c r="J58" s="144">
        <v>75.065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245613</v>
      </c>
      <c r="E59" s="38">
        <v>244194</v>
      </c>
      <c r="F59" s="39">
        <v>99.42226185096065</v>
      </c>
      <c r="G59" s="40"/>
      <c r="H59" s="145">
        <v>542.056</v>
      </c>
      <c r="I59" s="146">
        <v>772.143</v>
      </c>
      <c r="J59" s="146">
        <v>630.9660000000001</v>
      </c>
      <c r="K59" s="41">
        <v>81.71621059829593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1133</v>
      </c>
      <c r="E61" s="30">
        <v>1500</v>
      </c>
      <c r="F61" s="31"/>
      <c r="G61" s="31"/>
      <c r="H61" s="144">
        <v>2.795</v>
      </c>
      <c r="I61" s="144">
        <v>2.476</v>
      </c>
      <c r="J61" s="144">
        <v>2.794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879</v>
      </c>
      <c r="E62" s="30">
        <v>782</v>
      </c>
      <c r="F62" s="31"/>
      <c r="G62" s="31"/>
      <c r="H62" s="144">
        <v>1.674</v>
      </c>
      <c r="I62" s="144">
        <v>1.182</v>
      </c>
      <c r="J62" s="144">
        <v>1.308</v>
      </c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2387</v>
      </c>
      <c r="E63" s="30">
        <v>2274</v>
      </c>
      <c r="F63" s="31"/>
      <c r="G63" s="31"/>
      <c r="H63" s="144">
        <v>4.862</v>
      </c>
      <c r="I63" s="144">
        <v>7.035</v>
      </c>
      <c r="J63" s="144">
        <v>3.811</v>
      </c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4399</v>
      </c>
      <c r="E64" s="38">
        <v>4556</v>
      </c>
      <c r="F64" s="39">
        <v>103.56899295294384</v>
      </c>
      <c r="G64" s="40"/>
      <c r="H64" s="145">
        <v>9.331</v>
      </c>
      <c r="I64" s="146">
        <v>10.693</v>
      </c>
      <c r="J64" s="146">
        <v>7.913</v>
      </c>
      <c r="K64" s="41">
        <v>74.0016833442439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7726</v>
      </c>
      <c r="E66" s="38">
        <v>7235</v>
      </c>
      <c r="F66" s="39">
        <v>93.64483561998446</v>
      </c>
      <c r="G66" s="40"/>
      <c r="H66" s="145">
        <v>9.926</v>
      </c>
      <c r="I66" s="146">
        <v>9.856</v>
      </c>
      <c r="J66" s="146">
        <v>9.308</v>
      </c>
      <c r="K66" s="41">
        <v>94.43993506493506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65175</v>
      </c>
      <c r="E68" s="30">
        <v>63200</v>
      </c>
      <c r="F68" s="31"/>
      <c r="G68" s="31"/>
      <c r="H68" s="144">
        <v>148.045</v>
      </c>
      <c r="I68" s="144">
        <v>283.172</v>
      </c>
      <c r="J68" s="144">
        <v>148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4499</v>
      </c>
      <c r="E69" s="30">
        <v>4050</v>
      </c>
      <c r="F69" s="31"/>
      <c r="G69" s="31"/>
      <c r="H69" s="144">
        <v>6.994</v>
      </c>
      <c r="I69" s="144">
        <v>15.411</v>
      </c>
      <c r="J69" s="144">
        <v>7.2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69674</v>
      </c>
      <c r="E70" s="38">
        <v>67250</v>
      </c>
      <c r="F70" s="39">
        <v>96.52094037948159</v>
      </c>
      <c r="G70" s="40"/>
      <c r="H70" s="145">
        <v>155.039</v>
      </c>
      <c r="I70" s="146">
        <v>298.583</v>
      </c>
      <c r="J70" s="146">
        <v>155.2</v>
      </c>
      <c r="K70" s="41">
        <v>51.978846752829185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3263</v>
      </c>
      <c r="E72" s="30">
        <v>3528</v>
      </c>
      <c r="F72" s="31"/>
      <c r="G72" s="31"/>
      <c r="H72" s="144">
        <v>3.865</v>
      </c>
      <c r="I72" s="144">
        <v>4.464</v>
      </c>
      <c r="J72" s="144">
        <v>4.655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68463</v>
      </c>
      <c r="E73" s="30">
        <v>56943</v>
      </c>
      <c r="F73" s="31"/>
      <c r="G73" s="31"/>
      <c r="H73" s="144">
        <v>141.504</v>
      </c>
      <c r="I73" s="144">
        <v>223.872</v>
      </c>
      <c r="J73" s="144">
        <v>185.876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67455</v>
      </c>
      <c r="E74" s="30">
        <v>59590</v>
      </c>
      <c r="F74" s="31"/>
      <c r="G74" s="31"/>
      <c r="H74" s="144">
        <v>235.772</v>
      </c>
      <c r="I74" s="144">
        <v>350.766</v>
      </c>
      <c r="J74" s="144">
        <v>155.297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11233</v>
      </c>
      <c r="E75" s="30">
        <v>11271</v>
      </c>
      <c r="F75" s="31"/>
      <c r="G75" s="31"/>
      <c r="H75" s="144">
        <v>14.462</v>
      </c>
      <c r="I75" s="144">
        <v>21.43</v>
      </c>
      <c r="J75" s="144">
        <v>22.251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15348</v>
      </c>
      <c r="E76" s="30">
        <v>14526</v>
      </c>
      <c r="F76" s="31"/>
      <c r="G76" s="31"/>
      <c r="H76" s="144">
        <v>68.688</v>
      </c>
      <c r="I76" s="144">
        <v>60.241</v>
      </c>
      <c r="J76" s="144">
        <v>51.929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8103</v>
      </c>
      <c r="E77" s="30">
        <v>6673</v>
      </c>
      <c r="F77" s="31"/>
      <c r="G77" s="31"/>
      <c r="H77" s="144">
        <v>24.877</v>
      </c>
      <c r="I77" s="144">
        <v>35.128</v>
      </c>
      <c r="J77" s="144">
        <v>19.8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19615</v>
      </c>
      <c r="E78" s="30">
        <v>20000</v>
      </c>
      <c r="F78" s="31"/>
      <c r="G78" s="31"/>
      <c r="H78" s="144">
        <v>47.323</v>
      </c>
      <c r="I78" s="144">
        <v>74.291</v>
      </c>
      <c r="J78" s="144">
        <v>48.07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146388</v>
      </c>
      <c r="E79" s="30">
        <v>130790</v>
      </c>
      <c r="F79" s="31"/>
      <c r="G79" s="31"/>
      <c r="H79" s="144">
        <v>453.51</v>
      </c>
      <c r="I79" s="144">
        <v>574.246</v>
      </c>
      <c r="J79" s="144">
        <v>443.775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339868</v>
      </c>
      <c r="E80" s="38">
        <v>303321</v>
      </c>
      <c r="F80" s="39">
        <v>89.24670754528229</v>
      </c>
      <c r="G80" s="40"/>
      <c r="H80" s="145">
        <v>990.001</v>
      </c>
      <c r="I80" s="146">
        <v>1344.438</v>
      </c>
      <c r="J80" s="146">
        <v>931.6529999999999</v>
      </c>
      <c r="K80" s="41">
        <v>69.29683629888473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129</v>
      </c>
      <c r="E82" s="30">
        <v>129</v>
      </c>
      <c r="F82" s="31"/>
      <c r="G82" s="31"/>
      <c r="H82" s="144">
        <v>0.24</v>
      </c>
      <c r="I82" s="144">
        <v>0.192</v>
      </c>
      <c r="J82" s="144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160</v>
      </c>
      <c r="E83" s="30">
        <v>160</v>
      </c>
      <c r="F83" s="31"/>
      <c r="G83" s="31"/>
      <c r="H83" s="144">
        <v>0.181</v>
      </c>
      <c r="I83" s="144">
        <v>0.171</v>
      </c>
      <c r="J83" s="144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289</v>
      </c>
      <c r="E84" s="38">
        <v>289</v>
      </c>
      <c r="F84" s="39">
        <v>100</v>
      </c>
      <c r="G84" s="40"/>
      <c r="H84" s="145">
        <v>0.421</v>
      </c>
      <c r="I84" s="146">
        <v>0.363</v>
      </c>
      <c r="J84" s="146">
        <v>0.352</v>
      </c>
      <c r="K84" s="41">
        <v>96.96969696969695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2061508</v>
      </c>
      <c r="E87" s="53">
        <v>1904091</v>
      </c>
      <c r="F87" s="54">
        <f>IF(D87&gt;0,100*E87/D87,0)</f>
        <v>92.36398791564234</v>
      </c>
      <c r="G87" s="40"/>
      <c r="H87" s="149">
        <v>4825.109</v>
      </c>
      <c r="I87" s="150">
        <v>7985.724999999999</v>
      </c>
      <c r="J87" s="150">
        <v>5788.544999999999</v>
      </c>
      <c r="K87" s="54">
        <f>IF(I87&gt;0,100*J87/I87,0)</f>
        <v>72.48615498279742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>
        <v>13.24</v>
      </c>
      <c r="I9" s="144">
        <v>13.687</v>
      </c>
      <c r="J9" s="144">
        <v>13.5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8.502</v>
      </c>
      <c r="I10" s="144">
        <v>9.34</v>
      </c>
      <c r="J10" s="144">
        <v>9.3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34.428</v>
      </c>
      <c r="I11" s="144">
        <v>42.288</v>
      </c>
      <c r="J11" s="144">
        <v>42.2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84.686</v>
      </c>
      <c r="I12" s="144">
        <v>86.261</v>
      </c>
      <c r="J12" s="144">
        <v>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140.856</v>
      </c>
      <c r="I13" s="146">
        <v>151.576</v>
      </c>
      <c r="J13" s="146">
        <v>151</v>
      </c>
      <c r="K13" s="41">
        <v>99.61999261096744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>
        <v>0.119</v>
      </c>
      <c r="I15" s="146">
        <v>0.067</v>
      </c>
      <c r="J15" s="146">
        <v>0.085</v>
      </c>
      <c r="K15" s="41">
        <v>126.86567164179104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>
        <v>0.071</v>
      </c>
      <c r="I17" s="146">
        <v>0.114</v>
      </c>
      <c r="J17" s="146">
        <v>0.131</v>
      </c>
      <c r="K17" s="41">
        <v>114.9122807017544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78.141</v>
      </c>
      <c r="I19" s="144">
        <v>108.701</v>
      </c>
      <c r="J19" s="144">
        <v>107.202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>
        <v>2.855</v>
      </c>
      <c r="I20" s="144">
        <v>2.801</v>
      </c>
      <c r="J20" s="144">
        <v>2.661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>
        <v>1.883</v>
      </c>
      <c r="I21" s="144">
        <v>1.41</v>
      </c>
      <c r="J21" s="144">
        <v>1.761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82.879</v>
      </c>
      <c r="I22" s="146">
        <v>112.91199999999999</v>
      </c>
      <c r="J22" s="146">
        <v>111.624</v>
      </c>
      <c r="K22" s="41">
        <v>98.85928864956782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86.279</v>
      </c>
      <c r="I24" s="146">
        <v>109.368</v>
      </c>
      <c r="J24" s="146">
        <v>93.012</v>
      </c>
      <c r="K24" s="41">
        <v>85.04498573622999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238.335</v>
      </c>
      <c r="I26" s="146">
        <v>345.644</v>
      </c>
      <c r="J26" s="146">
        <v>316.958</v>
      </c>
      <c r="K26" s="41">
        <v>91.70070940042356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16.655</v>
      </c>
      <c r="I28" s="144">
        <v>19.48</v>
      </c>
      <c r="J28" s="144">
        <v>19.741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0.96</v>
      </c>
      <c r="I29" s="144">
        <v>1.547</v>
      </c>
      <c r="J29" s="144">
        <v>1.989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106.913</v>
      </c>
      <c r="I30" s="144">
        <v>167.304</v>
      </c>
      <c r="J30" s="144">
        <v>167.304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124.52799999999999</v>
      </c>
      <c r="I31" s="146">
        <v>188.33100000000002</v>
      </c>
      <c r="J31" s="146">
        <v>189.034</v>
      </c>
      <c r="K31" s="41">
        <v>100.37327896097825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204.288</v>
      </c>
      <c r="I33" s="144">
        <v>250.092</v>
      </c>
      <c r="J33" s="144">
        <v>248.86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9.919</v>
      </c>
      <c r="I34" s="144">
        <v>11.198</v>
      </c>
      <c r="J34" s="144">
        <v>9.25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25.02</v>
      </c>
      <c r="I35" s="144">
        <v>27.911</v>
      </c>
      <c r="J35" s="144">
        <v>28.95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135.775</v>
      </c>
      <c r="I36" s="144">
        <v>148.478</v>
      </c>
      <c r="J36" s="144">
        <v>134.536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375.00200000000007</v>
      </c>
      <c r="I37" s="146">
        <v>437.67900000000003</v>
      </c>
      <c r="J37" s="146">
        <v>421.596</v>
      </c>
      <c r="K37" s="41">
        <v>96.3253891550657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7.064</v>
      </c>
      <c r="I39" s="146">
        <v>9.009</v>
      </c>
      <c r="J39" s="146">
        <v>8.083</v>
      </c>
      <c r="K39" s="41">
        <v>89.72138972138973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0.628</v>
      </c>
      <c r="I41" s="144">
        <v>0.813</v>
      </c>
      <c r="J41" s="144">
        <v>0.8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>
        <v>31.597</v>
      </c>
      <c r="I42" s="144">
        <v>81.955</v>
      </c>
      <c r="J42" s="144">
        <v>68.725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11.035</v>
      </c>
      <c r="I43" s="144">
        <v>18.732</v>
      </c>
      <c r="J43" s="144">
        <v>19.654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>
        <v>0.052</v>
      </c>
      <c r="I44" s="144">
        <v>0.12</v>
      </c>
      <c r="J44" s="144">
        <v>0.066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1.09</v>
      </c>
      <c r="I45" s="144">
        <v>0.815</v>
      </c>
      <c r="J45" s="144">
        <v>0.752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>
        <v>6.329</v>
      </c>
      <c r="I46" s="144">
        <v>15.223</v>
      </c>
      <c r="J46" s="144">
        <v>13.688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>
        <v>1.943</v>
      </c>
      <c r="I47" s="144">
        <v>2.919</v>
      </c>
      <c r="J47" s="144">
        <v>2.203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111.981</v>
      </c>
      <c r="I48" s="144">
        <v>180.448</v>
      </c>
      <c r="J48" s="144">
        <v>156.915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20.108</v>
      </c>
      <c r="I49" s="144">
        <v>29.591</v>
      </c>
      <c r="J49" s="144">
        <v>26.888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184.763</v>
      </c>
      <c r="I50" s="146">
        <v>330.616</v>
      </c>
      <c r="J50" s="146">
        <v>289.691</v>
      </c>
      <c r="K50" s="41">
        <v>87.6215912115566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10.207</v>
      </c>
      <c r="I52" s="146">
        <v>17.016</v>
      </c>
      <c r="J52" s="146">
        <v>22.785</v>
      </c>
      <c r="K52" s="41">
        <v>133.9033850493653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424.197</v>
      </c>
      <c r="I54" s="144">
        <v>576.498</v>
      </c>
      <c r="J54" s="144">
        <v>462.933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1282.728</v>
      </c>
      <c r="I55" s="144">
        <v>1882.769</v>
      </c>
      <c r="J55" s="144">
        <v>1434.361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393.445</v>
      </c>
      <c r="I56" s="144">
        <v>532.226</v>
      </c>
      <c r="J56" s="144">
        <v>388.736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2.617</v>
      </c>
      <c r="I57" s="144">
        <v>3.988</v>
      </c>
      <c r="J57" s="144">
        <v>3.917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501.295</v>
      </c>
      <c r="I58" s="144">
        <v>757.791</v>
      </c>
      <c r="J58" s="144">
        <v>494.747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2604.2820000000006</v>
      </c>
      <c r="I59" s="146">
        <v>3753.272</v>
      </c>
      <c r="J59" s="146">
        <v>2784.694</v>
      </c>
      <c r="K59" s="41">
        <v>74.19377012910336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26.218</v>
      </c>
      <c r="I61" s="144">
        <v>30.169</v>
      </c>
      <c r="J61" s="144">
        <v>32.896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0.353</v>
      </c>
      <c r="I62" s="144">
        <v>0.473</v>
      </c>
      <c r="J62" s="144">
        <v>0.477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270.78</v>
      </c>
      <c r="I63" s="144">
        <v>304.421</v>
      </c>
      <c r="J63" s="144">
        <v>302.528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297.351</v>
      </c>
      <c r="I64" s="146">
        <v>335.063</v>
      </c>
      <c r="J64" s="146">
        <v>335.901</v>
      </c>
      <c r="K64" s="41">
        <v>100.25010221958259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91.666</v>
      </c>
      <c r="I66" s="146">
        <v>121.112</v>
      </c>
      <c r="J66" s="146">
        <v>135.757</v>
      </c>
      <c r="K66" s="41">
        <v>112.09211308540856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368.657</v>
      </c>
      <c r="I68" s="144">
        <v>494.606</v>
      </c>
      <c r="J68" s="144">
        <v>443.505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2.887</v>
      </c>
      <c r="I69" s="144">
        <v>3.16</v>
      </c>
      <c r="J69" s="144">
        <v>2.525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371.544</v>
      </c>
      <c r="I70" s="146">
        <v>497.766</v>
      </c>
      <c r="J70" s="146">
        <v>446.03</v>
      </c>
      <c r="K70" s="41">
        <v>89.60636122193962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0.663</v>
      </c>
      <c r="I72" s="144">
        <v>0.662</v>
      </c>
      <c r="J72" s="144">
        <v>0.464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77.355</v>
      </c>
      <c r="I73" s="144">
        <v>83.734</v>
      </c>
      <c r="J73" s="144">
        <v>83.734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37.04</v>
      </c>
      <c r="I74" s="144">
        <v>49.715</v>
      </c>
      <c r="J74" s="144">
        <v>36.037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1.381</v>
      </c>
      <c r="I75" s="144">
        <v>1.351</v>
      </c>
      <c r="J75" s="144">
        <v>1.361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26.286</v>
      </c>
      <c r="I76" s="144">
        <v>33.486</v>
      </c>
      <c r="J76" s="144">
        <v>33.375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0.477</v>
      </c>
      <c r="I77" s="144">
        <v>0.6</v>
      </c>
      <c r="J77" s="144">
        <v>0.6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3.827</v>
      </c>
      <c r="I78" s="144">
        <v>4.825</v>
      </c>
      <c r="J78" s="144">
        <v>4.344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0.928</v>
      </c>
      <c r="I79" s="144">
        <v>0.724</v>
      </c>
      <c r="J79" s="144">
        <v>2.247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147.957</v>
      </c>
      <c r="I80" s="146">
        <v>175.09699999999995</v>
      </c>
      <c r="J80" s="146">
        <v>162.16199999999998</v>
      </c>
      <c r="K80" s="41">
        <v>92.61266612220656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3.367</v>
      </c>
      <c r="I82" s="144">
        <v>4.453</v>
      </c>
      <c r="J82" s="144">
        <v>4.453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5.27</v>
      </c>
      <c r="I83" s="144">
        <v>6.153</v>
      </c>
      <c r="J83" s="144">
        <v>4.615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8.637</v>
      </c>
      <c r="I84" s="146">
        <v>10.606</v>
      </c>
      <c r="J84" s="146">
        <v>9.068000000000001</v>
      </c>
      <c r="K84" s="41">
        <v>85.49877427871019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4771.540000000001</v>
      </c>
      <c r="I87" s="150">
        <v>6595.248</v>
      </c>
      <c r="J87" s="150">
        <v>5477.611</v>
      </c>
      <c r="K87" s="54">
        <f>IF(I87&gt;0,100*J87/I87,0)</f>
        <v>83.05390487211399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/>
      <c r="I31" s="146"/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/>
      <c r="I37" s="146"/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/>
      <c r="I39" s="146"/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/>
      <c r="I50" s="146"/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/>
      <c r="I52" s="146"/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/>
      <c r="I59" s="146"/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/>
      <c r="I64" s="146"/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/>
      <c r="I66" s="146"/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1.098</v>
      </c>
      <c r="I78" s="144">
        <v>0.9</v>
      </c>
      <c r="J78" s="144">
        <v>1.2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1.098</v>
      </c>
      <c r="I80" s="146">
        <v>0.9</v>
      </c>
      <c r="J80" s="146">
        <v>1.2</v>
      </c>
      <c r="K80" s="41">
        <v>133.33333333333334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1.098</v>
      </c>
      <c r="I87" s="150">
        <v>0.9</v>
      </c>
      <c r="J87" s="150">
        <v>1.2</v>
      </c>
      <c r="K87" s="54">
        <f>IF(I87&gt;0,100*J87/I87,0)</f>
        <v>133.33333333333334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0.118</v>
      </c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0.118</v>
      </c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2.182</v>
      </c>
      <c r="I29" s="144">
        <v>1.659</v>
      </c>
      <c r="J29" s="144">
        <v>2.113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1.381</v>
      </c>
      <c r="I30" s="144">
        <v>1.117</v>
      </c>
      <c r="J30" s="144">
        <v>1.285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3.5629999999999997</v>
      </c>
      <c r="I31" s="146">
        <v>2.776</v>
      </c>
      <c r="J31" s="146">
        <v>3.3979999999999997</v>
      </c>
      <c r="K31" s="41">
        <v>122.40634005763688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0.012</v>
      </c>
      <c r="I35" s="144">
        <v>0.015</v>
      </c>
      <c r="J35" s="144">
        <v>0.01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0.515</v>
      </c>
      <c r="I36" s="144">
        <v>0.8</v>
      </c>
      <c r="J36" s="144">
        <v>0.89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0.527</v>
      </c>
      <c r="I37" s="146">
        <v>0.8150000000000001</v>
      </c>
      <c r="J37" s="146">
        <v>0.9</v>
      </c>
      <c r="K37" s="41">
        <v>110.42944785276073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0.07</v>
      </c>
      <c r="I39" s="146">
        <v>0.065</v>
      </c>
      <c r="J39" s="146">
        <v>0.048</v>
      </c>
      <c r="K39" s="41">
        <v>73.84615384615384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0.2</v>
      </c>
      <c r="I45" s="144">
        <v>0.5</v>
      </c>
      <c r="J45" s="144">
        <v>0.4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0.2</v>
      </c>
      <c r="I50" s="146">
        <v>0.5</v>
      </c>
      <c r="J50" s="146">
        <v>0.4</v>
      </c>
      <c r="K50" s="41">
        <v>80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0.716</v>
      </c>
      <c r="I52" s="146">
        <v>0.102</v>
      </c>
      <c r="J52" s="146">
        <v>0.102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0.125</v>
      </c>
      <c r="I54" s="144">
        <v>0.44</v>
      </c>
      <c r="J54" s="144">
        <v>0.44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>
        <v>0.045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0.125</v>
      </c>
      <c r="I59" s="146">
        <v>0.44</v>
      </c>
      <c r="J59" s="146">
        <v>0.485</v>
      </c>
      <c r="K59" s="41">
        <v>110.22727272727273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0.048</v>
      </c>
      <c r="I62" s="144">
        <v>0.05</v>
      </c>
      <c r="J62" s="144">
        <v>0.058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0.04</v>
      </c>
      <c r="I63" s="144">
        <v>0.029</v>
      </c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0.088</v>
      </c>
      <c r="I64" s="146">
        <v>0.079</v>
      </c>
      <c r="J64" s="146">
        <v>0.058</v>
      </c>
      <c r="K64" s="41">
        <v>73.41772151898735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1.541</v>
      </c>
      <c r="I66" s="146">
        <v>3.992</v>
      </c>
      <c r="J66" s="146">
        <v>3.976</v>
      </c>
      <c r="K66" s="41">
        <v>99.5991983967936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87.5</v>
      </c>
      <c r="I68" s="144">
        <v>79</v>
      </c>
      <c r="J68" s="144">
        <v>80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30</v>
      </c>
      <c r="I69" s="144">
        <v>28</v>
      </c>
      <c r="J69" s="144">
        <v>29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117.5</v>
      </c>
      <c r="I70" s="146">
        <v>107</v>
      </c>
      <c r="J70" s="146">
        <v>109</v>
      </c>
      <c r="K70" s="41">
        <v>101.86915887850468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0.99</v>
      </c>
      <c r="I72" s="144">
        <v>0.762</v>
      </c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0.055</v>
      </c>
      <c r="I73" s="144">
        <v>0.052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71.2</v>
      </c>
      <c r="I74" s="144">
        <v>63.95</v>
      </c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0.069</v>
      </c>
      <c r="I75" s="144">
        <v>0.07</v>
      </c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4.2</v>
      </c>
      <c r="I76" s="144">
        <v>7.02</v>
      </c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0.55</v>
      </c>
      <c r="I77" s="144">
        <v>0.62</v>
      </c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58.9</v>
      </c>
      <c r="I78" s="144">
        <v>62.572</v>
      </c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307.3</v>
      </c>
      <c r="I79" s="144">
        <v>349.615</v>
      </c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443.264</v>
      </c>
      <c r="I80" s="146">
        <v>484.661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0.069</v>
      </c>
      <c r="I82" s="144">
        <v>0.817</v>
      </c>
      <c r="J82" s="144">
        <v>0.649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0.007</v>
      </c>
      <c r="I83" s="144">
        <v>0.008</v>
      </c>
      <c r="J83" s="144">
        <v>0.04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0.07600000000000001</v>
      </c>
      <c r="I84" s="146">
        <v>0.825</v>
      </c>
      <c r="J84" s="146">
        <v>0.6890000000000001</v>
      </c>
      <c r="K84" s="41">
        <v>83.51515151515153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567.788</v>
      </c>
      <c r="I87" s="150">
        <v>601.2550000000001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5" zoomScaleSheetLayoutView="95" zoomScalePageLayoutView="0" workbookViewId="0" topLeftCell="A1">
      <selection activeCell="K13" sqref="K1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0.005</v>
      </c>
      <c r="I10" s="144">
        <v>0.098</v>
      </c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0.005</v>
      </c>
      <c r="I11" s="144">
        <v>0.02</v>
      </c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0.012</v>
      </c>
      <c r="I12" s="144">
        <v>0.04</v>
      </c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0.022</v>
      </c>
      <c r="I13" s="146">
        <v>0.158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0.118</v>
      </c>
      <c r="I19" s="144">
        <v>0.345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0.118</v>
      </c>
      <c r="I22" s="146">
        <v>0.345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26.871</v>
      </c>
      <c r="I24" s="146">
        <v>27.072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14.551</v>
      </c>
      <c r="I26" s="146">
        <v>14.697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12.766</v>
      </c>
      <c r="I28" s="144">
        <v>10.587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26.52</v>
      </c>
      <c r="I29" s="144">
        <v>14.49</v>
      </c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35.391</v>
      </c>
      <c r="I30" s="144">
        <v>31.296</v>
      </c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74.67699999999999</v>
      </c>
      <c r="I31" s="146">
        <v>56.373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4.299</v>
      </c>
      <c r="I33" s="144">
        <v>3.128</v>
      </c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3.541</v>
      </c>
      <c r="I34" s="144">
        <v>3.8</v>
      </c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52.725</v>
      </c>
      <c r="I35" s="144">
        <v>47.3</v>
      </c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108.726</v>
      </c>
      <c r="I36" s="144">
        <v>69.474</v>
      </c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169.291</v>
      </c>
      <c r="I37" s="146">
        <v>123.702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6.018</v>
      </c>
      <c r="I39" s="146">
        <v>2.82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9.59</v>
      </c>
      <c r="I41" s="144">
        <v>4.311</v>
      </c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>
        <v>0.01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1.9</v>
      </c>
      <c r="I45" s="144">
        <v>1.799</v>
      </c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1.1</v>
      </c>
      <c r="I48" s="144">
        <v>1.75</v>
      </c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0.2</v>
      </c>
      <c r="I49" s="144">
        <v>0.465</v>
      </c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12.79</v>
      </c>
      <c r="I50" s="146">
        <v>8.334999999999999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19.65</v>
      </c>
      <c r="I52" s="146">
        <v>19.65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48.49</v>
      </c>
      <c r="I54" s="144">
        <v>68.837</v>
      </c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209.838</v>
      </c>
      <c r="I55" s="144">
        <v>410.375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20.564</v>
      </c>
      <c r="I56" s="144">
        <v>51.045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5.68</v>
      </c>
      <c r="I57" s="144">
        <v>16.702</v>
      </c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174.855</v>
      </c>
      <c r="I58" s="144">
        <v>317.987</v>
      </c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459.427</v>
      </c>
      <c r="I59" s="146">
        <v>864.9459999999999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61.6</v>
      </c>
      <c r="I61" s="144">
        <v>46.1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54.2</v>
      </c>
      <c r="I62" s="144">
        <v>9.884</v>
      </c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47.469</v>
      </c>
      <c r="I63" s="144">
        <v>36.591</v>
      </c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163.269</v>
      </c>
      <c r="I64" s="146">
        <v>92.575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63.7</v>
      </c>
      <c r="I66" s="146">
        <v>67.378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314.5</v>
      </c>
      <c r="I68" s="144">
        <v>378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85.5</v>
      </c>
      <c r="I69" s="144">
        <v>58</v>
      </c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400</v>
      </c>
      <c r="I70" s="146">
        <v>436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89.914</v>
      </c>
      <c r="I72" s="144">
        <v>65.871</v>
      </c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51.405</v>
      </c>
      <c r="I73" s="144">
        <v>73.1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1260.2</v>
      </c>
      <c r="I74" s="144">
        <v>1946.254</v>
      </c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381</v>
      </c>
      <c r="I75" s="144">
        <v>745.21</v>
      </c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43.295</v>
      </c>
      <c r="I76" s="144">
        <v>55.533</v>
      </c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1757</v>
      </c>
      <c r="I77" s="144">
        <v>3162.511</v>
      </c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339.201</v>
      </c>
      <c r="I78" s="144">
        <v>459.49</v>
      </c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581.5</v>
      </c>
      <c r="I79" s="144">
        <v>891.339</v>
      </c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4503.515</v>
      </c>
      <c r="I80" s="146">
        <v>7399.307999999999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0.817</v>
      </c>
      <c r="I82" s="144">
        <v>0.99</v>
      </c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0.52</v>
      </c>
      <c r="I83" s="144">
        <v>0.52</v>
      </c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1.337</v>
      </c>
      <c r="I84" s="146">
        <v>1.51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5915.236000000001</v>
      </c>
      <c r="I87" s="150">
        <v>9114.868999999999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0.001</v>
      </c>
      <c r="I10" s="144">
        <v>0.013</v>
      </c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0.004</v>
      </c>
      <c r="I11" s="144">
        <v>0.006</v>
      </c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0.001</v>
      </c>
      <c r="I12" s="144">
        <v>0.005</v>
      </c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>
        <v>0.006</v>
      </c>
      <c r="I13" s="146">
        <v>0.024</v>
      </c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0.058</v>
      </c>
      <c r="I19" s="144">
        <v>0.069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>
        <v>0.058</v>
      </c>
      <c r="I22" s="146">
        <v>0.069</v>
      </c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>
        <v>5.218</v>
      </c>
      <c r="I24" s="146">
        <v>4.731</v>
      </c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>
        <v>2.87</v>
      </c>
      <c r="I26" s="146">
        <v>2.721</v>
      </c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2.68</v>
      </c>
      <c r="I28" s="144">
        <v>2.117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5.834</v>
      </c>
      <c r="I29" s="144">
        <v>8.473</v>
      </c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8.397</v>
      </c>
      <c r="I30" s="144">
        <v>6.491</v>
      </c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5">
        <v>16.911</v>
      </c>
      <c r="I31" s="146">
        <v>17.081</v>
      </c>
      <c r="J31" s="146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0.719</v>
      </c>
      <c r="I33" s="144">
        <v>0.433</v>
      </c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0.687</v>
      </c>
      <c r="I34" s="144">
        <v>0.745</v>
      </c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10.68</v>
      </c>
      <c r="I35" s="144">
        <v>7.63</v>
      </c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21.521</v>
      </c>
      <c r="I36" s="144">
        <v>9.816</v>
      </c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5">
        <v>33.607</v>
      </c>
      <c r="I37" s="146">
        <v>18.624000000000002</v>
      </c>
      <c r="J37" s="146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5">
        <v>0.941</v>
      </c>
      <c r="I39" s="146">
        <v>0.31</v>
      </c>
      <c r="J39" s="146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1.511</v>
      </c>
      <c r="I41" s="144">
        <v>0.663</v>
      </c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>
        <v>0.002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0.22</v>
      </c>
      <c r="I45" s="144">
        <v>0.18</v>
      </c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0.2</v>
      </c>
      <c r="I48" s="144">
        <v>0.35</v>
      </c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0.027</v>
      </c>
      <c r="I49" s="144">
        <v>0.047</v>
      </c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5">
        <v>1.9579999999999997</v>
      </c>
      <c r="I50" s="146">
        <v>1.2419999999999998</v>
      </c>
      <c r="J50" s="146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5">
        <v>4.046</v>
      </c>
      <c r="I52" s="146">
        <v>4.046</v>
      </c>
      <c r="J52" s="146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10.342</v>
      </c>
      <c r="I54" s="144">
        <v>13.446</v>
      </c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46.407</v>
      </c>
      <c r="I55" s="144">
        <v>83.896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4.233</v>
      </c>
      <c r="I56" s="144">
        <v>9.514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1.251</v>
      </c>
      <c r="I57" s="144">
        <v>3.34</v>
      </c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37.768</v>
      </c>
      <c r="I58" s="144">
        <v>66.3</v>
      </c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5">
        <v>100.00099999999999</v>
      </c>
      <c r="I59" s="146">
        <v>176.49599999999998</v>
      </c>
      <c r="J59" s="146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12.9</v>
      </c>
      <c r="I61" s="144">
        <v>9.22</v>
      </c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12.125</v>
      </c>
      <c r="I62" s="144">
        <v>1.632</v>
      </c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10.478</v>
      </c>
      <c r="I63" s="144">
        <v>6.502</v>
      </c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5">
        <v>35.503</v>
      </c>
      <c r="I64" s="146">
        <v>17.354</v>
      </c>
      <c r="J64" s="146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5">
        <v>12.6</v>
      </c>
      <c r="I66" s="146">
        <v>14.598</v>
      </c>
      <c r="J66" s="146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62.3</v>
      </c>
      <c r="I68" s="144">
        <v>70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12.3</v>
      </c>
      <c r="I69" s="144">
        <v>8</v>
      </c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>
        <v>74.6</v>
      </c>
      <c r="I70" s="146">
        <v>78</v>
      </c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18.128</v>
      </c>
      <c r="I72" s="144">
        <v>12.516</v>
      </c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9.591</v>
      </c>
      <c r="I73" s="144">
        <v>12.4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247</v>
      </c>
      <c r="I74" s="144">
        <v>358.5</v>
      </c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88</v>
      </c>
      <c r="I75" s="144">
        <v>158.43</v>
      </c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8.257</v>
      </c>
      <c r="I76" s="144">
        <v>8.835</v>
      </c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386</v>
      </c>
      <c r="I77" s="144">
        <v>685</v>
      </c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70.7</v>
      </c>
      <c r="I78" s="144">
        <v>84.525</v>
      </c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107.25</v>
      </c>
      <c r="I79" s="144">
        <v>149.182</v>
      </c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5">
        <v>934.926</v>
      </c>
      <c r="I80" s="146">
        <v>1469.3880000000001</v>
      </c>
      <c r="J80" s="146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0.121</v>
      </c>
      <c r="I82" s="144">
        <v>0.174</v>
      </c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0.08</v>
      </c>
      <c r="I83" s="144">
        <v>0.08</v>
      </c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>
        <v>0.201</v>
      </c>
      <c r="I84" s="146">
        <v>0.254</v>
      </c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9">
        <v>1223.446</v>
      </c>
      <c r="I87" s="150">
        <v>1804.938</v>
      </c>
      <c r="J87" s="150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5"/>
      <c r="I13" s="146"/>
      <c r="J13" s="146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5"/>
      <c r="I17" s="146"/>
      <c r="J17" s="146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5"/>
      <c r="I22" s="146"/>
      <c r="J22" s="146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5"/>
      <c r="I24" s="146"/>
      <c r="J24" s="146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5"/>
      <c r="I26" s="146"/>
      <c r="J26" s="146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3121</v>
      </c>
      <c r="E28" s="30">
        <v>3517</v>
      </c>
      <c r="F28" s="31"/>
      <c r="G28" s="31"/>
      <c r="H28" s="144">
        <v>12.547</v>
      </c>
      <c r="I28" s="144">
        <v>12.378</v>
      </c>
      <c r="J28" s="144">
        <v>13.059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1902</v>
      </c>
      <c r="E29" s="30">
        <v>2106</v>
      </c>
      <c r="F29" s="31"/>
      <c r="G29" s="31"/>
      <c r="H29" s="144">
        <v>24.171</v>
      </c>
      <c r="I29" s="144">
        <v>4.198</v>
      </c>
      <c r="J29" s="144">
        <v>4.519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3437</v>
      </c>
      <c r="E30" s="30">
        <v>3898</v>
      </c>
      <c r="F30" s="31"/>
      <c r="G30" s="31"/>
      <c r="H30" s="144">
        <v>11.157</v>
      </c>
      <c r="I30" s="144">
        <v>9.416</v>
      </c>
      <c r="J30" s="144">
        <v>9.509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8460</v>
      </c>
      <c r="E31" s="38">
        <v>9521</v>
      </c>
      <c r="F31" s="39">
        <v>112.54137115839244</v>
      </c>
      <c r="G31" s="40"/>
      <c r="H31" s="145">
        <v>47.875</v>
      </c>
      <c r="I31" s="146">
        <v>25.992</v>
      </c>
      <c r="J31" s="146">
        <v>27.087</v>
      </c>
      <c r="K31" s="41">
        <v>104.21283471837488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333</v>
      </c>
      <c r="E33" s="30">
        <v>400</v>
      </c>
      <c r="F33" s="31"/>
      <c r="G33" s="31"/>
      <c r="H33" s="144">
        <v>1.332</v>
      </c>
      <c r="I33" s="144">
        <v>1.492</v>
      </c>
      <c r="J33" s="144">
        <v>1.4</v>
      </c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683</v>
      </c>
      <c r="E34" s="30">
        <v>780</v>
      </c>
      <c r="F34" s="31"/>
      <c r="G34" s="31"/>
      <c r="H34" s="144">
        <v>1.802</v>
      </c>
      <c r="I34" s="144">
        <v>1.941</v>
      </c>
      <c r="J34" s="144">
        <v>3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518</v>
      </c>
      <c r="E35" s="30">
        <v>450</v>
      </c>
      <c r="F35" s="31"/>
      <c r="G35" s="31"/>
      <c r="H35" s="144">
        <v>4.182</v>
      </c>
      <c r="I35" s="144">
        <v>2.441</v>
      </c>
      <c r="J35" s="144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1534</v>
      </c>
      <c r="E37" s="38">
        <v>1630</v>
      </c>
      <c r="F37" s="39">
        <v>106.25814863102998</v>
      </c>
      <c r="G37" s="40"/>
      <c r="H37" s="145">
        <v>7.316000000000001</v>
      </c>
      <c r="I37" s="146">
        <v>5.874</v>
      </c>
      <c r="J37" s="146">
        <v>5.6000000000000005</v>
      </c>
      <c r="K37" s="41">
        <v>95.33537623425265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12116</v>
      </c>
      <c r="E39" s="38">
        <v>12100</v>
      </c>
      <c r="F39" s="39">
        <v>99.8679432155827</v>
      </c>
      <c r="G39" s="40"/>
      <c r="H39" s="145">
        <v>17.164</v>
      </c>
      <c r="I39" s="146">
        <v>20.149</v>
      </c>
      <c r="J39" s="146">
        <v>19</v>
      </c>
      <c r="K39" s="41">
        <v>94.29748374609161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10371</v>
      </c>
      <c r="F41" s="31"/>
      <c r="G41" s="31"/>
      <c r="H41" s="144">
        <v>8.349</v>
      </c>
      <c r="I41" s="144">
        <v>30.496</v>
      </c>
      <c r="J41" s="144">
        <v>15.138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4331</v>
      </c>
      <c r="F42" s="31"/>
      <c r="G42" s="31"/>
      <c r="H42" s="144">
        <v>7.236</v>
      </c>
      <c r="I42" s="144">
        <v>18.593</v>
      </c>
      <c r="J42" s="144">
        <v>17.034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1294</v>
      </c>
      <c r="F43" s="31"/>
      <c r="G43" s="31"/>
      <c r="H43" s="144">
        <v>0.867</v>
      </c>
      <c r="I43" s="144">
        <v>4.156</v>
      </c>
      <c r="J43" s="144">
        <v>2.323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4">
        <v>9.787</v>
      </c>
      <c r="I44" s="144">
        <v>44.799</v>
      </c>
      <c r="J44" s="144">
        <v>30.044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4">
        <v>1.254</v>
      </c>
      <c r="I45" s="144">
        <v>3.89</v>
      </c>
      <c r="J45" s="144">
        <v>1.599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4">
        <v>23.419</v>
      </c>
      <c r="I46" s="144">
        <v>47.092</v>
      </c>
      <c r="J46" s="144">
        <v>35.216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4">
        <v>11.466</v>
      </c>
      <c r="I47" s="144">
        <v>27.737</v>
      </c>
      <c r="J47" s="144">
        <v>25.553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1850</v>
      </c>
      <c r="F48" s="31"/>
      <c r="G48" s="31"/>
      <c r="H48" s="144">
        <v>1.858</v>
      </c>
      <c r="I48" s="144">
        <v>7.088</v>
      </c>
      <c r="J48" s="144">
        <v>4.707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12360</v>
      </c>
      <c r="E49" s="30">
        <v>13190</v>
      </c>
      <c r="F49" s="31"/>
      <c r="G49" s="31"/>
      <c r="H49" s="144">
        <v>12.845</v>
      </c>
      <c r="I49" s="144">
        <v>50.413</v>
      </c>
      <c r="J49" s="144">
        <v>35.449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64674</v>
      </c>
      <c r="E50" s="38">
        <v>65076</v>
      </c>
      <c r="F50" s="39">
        <v>100.6215789961963</v>
      </c>
      <c r="G50" s="40"/>
      <c r="H50" s="145">
        <v>77.081</v>
      </c>
      <c r="I50" s="146">
        <v>234.264</v>
      </c>
      <c r="J50" s="146">
        <v>167.063</v>
      </c>
      <c r="K50" s="41">
        <v>71.31398763787863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907</v>
      </c>
      <c r="E52" s="38">
        <v>907</v>
      </c>
      <c r="F52" s="39">
        <v>100</v>
      </c>
      <c r="G52" s="40"/>
      <c r="H52" s="145">
        <v>1.127</v>
      </c>
      <c r="I52" s="146">
        <v>2.84</v>
      </c>
      <c r="J52" s="146">
        <v>2.84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20117</v>
      </c>
      <c r="E54" s="30">
        <v>20500</v>
      </c>
      <c r="F54" s="31"/>
      <c r="G54" s="31"/>
      <c r="H54" s="144">
        <v>49.48</v>
      </c>
      <c r="I54" s="144">
        <v>53.651</v>
      </c>
      <c r="J54" s="144">
        <v>53.5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43842</v>
      </c>
      <c r="E55" s="30">
        <v>44687</v>
      </c>
      <c r="F55" s="31"/>
      <c r="G55" s="31"/>
      <c r="H55" s="144">
        <v>126.421</v>
      </c>
      <c r="I55" s="144">
        <v>140.59</v>
      </c>
      <c r="J55" s="144">
        <v>110.824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68795</v>
      </c>
      <c r="E56" s="30">
        <v>31147</v>
      </c>
      <c r="F56" s="31"/>
      <c r="G56" s="31"/>
      <c r="H56" s="144">
        <v>186.713</v>
      </c>
      <c r="I56" s="144">
        <v>218.81</v>
      </c>
      <c r="J56" s="144">
        <v>74.662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8101</v>
      </c>
      <c r="E57" s="30">
        <v>6939</v>
      </c>
      <c r="F57" s="31"/>
      <c r="G57" s="31"/>
      <c r="H57" s="144">
        <v>138.872</v>
      </c>
      <c r="I57" s="144">
        <v>23.966</v>
      </c>
      <c r="J57" s="144">
        <v>19.793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4">
        <v>3.922</v>
      </c>
      <c r="I58" s="144">
        <v>49.568</v>
      </c>
      <c r="J58" s="144">
        <v>19.018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156379</v>
      </c>
      <c r="E59" s="38">
        <v>114013</v>
      </c>
      <c r="F59" s="39">
        <v>72.90812705030727</v>
      </c>
      <c r="G59" s="40"/>
      <c r="H59" s="145">
        <v>505.4080000000001</v>
      </c>
      <c r="I59" s="146">
        <v>486.58500000000004</v>
      </c>
      <c r="J59" s="146">
        <v>277.797</v>
      </c>
      <c r="K59" s="41">
        <v>57.09115570763588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690</v>
      </c>
      <c r="E61" s="30">
        <v>700</v>
      </c>
      <c r="F61" s="31"/>
      <c r="G61" s="31"/>
      <c r="H61" s="144">
        <v>1.19</v>
      </c>
      <c r="I61" s="144">
        <v>1.163</v>
      </c>
      <c r="J61" s="144">
        <v>1.09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128</v>
      </c>
      <c r="E62" s="30">
        <v>128</v>
      </c>
      <c r="F62" s="31"/>
      <c r="G62" s="31"/>
      <c r="H62" s="144">
        <v>0.467</v>
      </c>
      <c r="I62" s="144">
        <v>0.175</v>
      </c>
      <c r="J62" s="144">
        <v>0.203</v>
      </c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7519</v>
      </c>
      <c r="E63" s="30">
        <v>844</v>
      </c>
      <c r="F63" s="31"/>
      <c r="G63" s="31"/>
      <c r="H63" s="144">
        <v>3.487</v>
      </c>
      <c r="I63" s="144">
        <v>20.571</v>
      </c>
      <c r="J63" s="144">
        <v>1.433</v>
      </c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8337</v>
      </c>
      <c r="E64" s="38">
        <v>1672</v>
      </c>
      <c r="F64" s="39">
        <v>20.05517572268202</v>
      </c>
      <c r="G64" s="40"/>
      <c r="H64" s="145">
        <v>5.144</v>
      </c>
      <c r="I64" s="146">
        <v>21.909000000000002</v>
      </c>
      <c r="J64" s="146">
        <v>2.726</v>
      </c>
      <c r="K64" s="41">
        <v>12.442375279565475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11154</v>
      </c>
      <c r="E66" s="38">
        <v>10990</v>
      </c>
      <c r="F66" s="39">
        <v>98.52967545275237</v>
      </c>
      <c r="G66" s="40"/>
      <c r="H66" s="145">
        <v>13.933</v>
      </c>
      <c r="I66" s="146">
        <v>15.57</v>
      </c>
      <c r="J66" s="146">
        <v>12.98</v>
      </c>
      <c r="K66" s="41">
        <v>83.36544637122671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5"/>
      <c r="I70" s="146"/>
      <c r="J70" s="146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8409</v>
      </c>
      <c r="E72" s="30">
        <v>9285</v>
      </c>
      <c r="F72" s="31"/>
      <c r="G72" s="31"/>
      <c r="H72" s="144">
        <v>13.818</v>
      </c>
      <c r="I72" s="144">
        <v>14.848</v>
      </c>
      <c r="J72" s="144">
        <v>15.586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782</v>
      </c>
      <c r="E73" s="30">
        <v>906</v>
      </c>
      <c r="F73" s="31"/>
      <c r="G73" s="31"/>
      <c r="H73" s="144">
        <v>1.988</v>
      </c>
      <c r="I73" s="144">
        <v>2.346</v>
      </c>
      <c r="J73" s="144">
        <v>2.657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14878</v>
      </c>
      <c r="E74" s="30">
        <v>13634</v>
      </c>
      <c r="F74" s="31"/>
      <c r="G74" s="31"/>
      <c r="H74" s="144">
        <v>20.589</v>
      </c>
      <c r="I74" s="144">
        <v>66.951</v>
      </c>
      <c r="J74" s="144">
        <v>25.892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36689</v>
      </c>
      <c r="E75" s="30">
        <v>36688</v>
      </c>
      <c r="F75" s="31"/>
      <c r="G75" s="31"/>
      <c r="H75" s="144">
        <v>36.076</v>
      </c>
      <c r="I75" s="144">
        <v>75.78</v>
      </c>
      <c r="J75" s="144">
        <v>76.494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690</v>
      </c>
      <c r="E76" s="30">
        <v>969</v>
      </c>
      <c r="F76" s="31"/>
      <c r="G76" s="31"/>
      <c r="H76" s="144">
        <v>2.555</v>
      </c>
      <c r="I76" s="144">
        <v>2.774</v>
      </c>
      <c r="J76" s="144">
        <v>3.049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2850</v>
      </c>
      <c r="E77" s="30">
        <v>2967</v>
      </c>
      <c r="F77" s="31"/>
      <c r="G77" s="31"/>
      <c r="H77" s="144">
        <v>10.676</v>
      </c>
      <c r="I77" s="144">
        <v>10.113</v>
      </c>
      <c r="J77" s="144">
        <v>6.724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1555</v>
      </c>
      <c r="E78" s="30">
        <v>1300</v>
      </c>
      <c r="F78" s="31"/>
      <c r="G78" s="31"/>
      <c r="H78" s="144">
        <v>3.934</v>
      </c>
      <c r="I78" s="144">
        <v>6.012</v>
      </c>
      <c r="J78" s="144">
        <v>3.64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7266</v>
      </c>
      <c r="E79" s="30">
        <v>12202</v>
      </c>
      <c r="F79" s="31"/>
      <c r="G79" s="31"/>
      <c r="H79" s="144">
        <v>1.679</v>
      </c>
      <c r="I79" s="144">
        <v>28.662</v>
      </c>
      <c r="J79" s="144">
        <v>42.707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73119</v>
      </c>
      <c r="E80" s="38">
        <v>77951</v>
      </c>
      <c r="F80" s="39">
        <v>106.60840547600488</v>
      </c>
      <c r="G80" s="40"/>
      <c r="H80" s="145">
        <v>91.31500000000001</v>
      </c>
      <c r="I80" s="146">
        <v>207.48600000000002</v>
      </c>
      <c r="J80" s="146">
        <v>176.749</v>
      </c>
      <c r="K80" s="41">
        <v>85.1859884522329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5"/>
      <c r="I84" s="146"/>
      <c r="J84" s="146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336680</v>
      </c>
      <c r="E87" s="53">
        <v>293860</v>
      </c>
      <c r="F87" s="54">
        <f>IF(D87&gt;0,100*E87/D87,0)</f>
        <v>87.28169181418558</v>
      </c>
      <c r="G87" s="40"/>
      <c r="H87" s="149">
        <v>766.3630000000002</v>
      </c>
      <c r="I87" s="150">
        <v>1020.669</v>
      </c>
      <c r="J87" s="150">
        <v>691.8420000000001</v>
      </c>
      <c r="K87" s="54">
        <f>IF(I87&gt;0,100*J87/I87,0)</f>
        <v>67.78318926116107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140</v>
      </c>
      <c r="E9" s="30">
        <v>128</v>
      </c>
      <c r="F9" s="31"/>
      <c r="G9" s="31"/>
      <c r="H9" s="144">
        <v>0.248</v>
      </c>
      <c r="I9" s="144">
        <v>0.291</v>
      </c>
      <c r="J9" s="144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177</v>
      </c>
      <c r="E10" s="30">
        <v>38</v>
      </c>
      <c r="F10" s="31"/>
      <c r="G10" s="31"/>
      <c r="H10" s="144">
        <v>0.312</v>
      </c>
      <c r="I10" s="144">
        <v>0.381</v>
      </c>
      <c r="J10" s="144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231</v>
      </c>
      <c r="E11" s="30">
        <v>231</v>
      </c>
      <c r="F11" s="31"/>
      <c r="G11" s="31"/>
      <c r="H11" s="144">
        <v>0.685</v>
      </c>
      <c r="I11" s="144">
        <v>0.497</v>
      </c>
      <c r="J11" s="144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548</v>
      </c>
      <c r="E13" s="38">
        <v>397</v>
      </c>
      <c r="F13" s="39">
        <v>72.44525547445255</v>
      </c>
      <c r="G13" s="40"/>
      <c r="H13" s="145">
        <v>1.245</v>
      </c>
      <c r="I13" s="146">
        <v>1.169</v>
      </c>
      <c r="J13" s="146">
        <v>0.845</v>
      </c>
      <c r="K13" s="41">
        <v>72.28400342172797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5">
        <v>0.255</v>
      </c>
      <c r="I17" s="146">
        <v>0.191</v>
      </c>
      <c r="J17" s="146">
        <v>0.43</v>
      </c>
      <c r="K17" s="41">
        <v>225.13089005235602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13107</v>
      </c>
      <c r="E19" s="30">
        <v>13783</v>
      </c>
      <c r="F19" s="31"/>
      <c r="G19" s="31"/>
      <c r="H19" s="144">
        <v>63.686</v>
      </c>
      <c r="I19" s="144">
        <v>57.671</v>
      </c>
      <c r="J19" s="144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13107</v>
      </c>
      <c r="E22" s="38">
        <v>13783</v>
      </c>
      <c r="F22" s="39">
        <v>105.15754940108339</v>
      </c>
      <c r="G22" s="40"/>
      <c r="H22" s="145">
        <v>63.686</v>
      </c>
      <c r="I22" s="146">
        <v>57.671</v>
      </c>
      <c r="J22" s="146">
        <v>96.48</v>
      </c>
      <c r="K22" s="41">
        <v>167.29378717206222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83360</v>
      </c>
      <c r="E24" s="38">
        <v>77134</v>
      </c>
      <c r="F24" s="39">
        <v>92.53119001919386</v>
      </c>
      <c r="G24" s="40"/>
      <c r="H24" s="145">
        <v>359.935</v>
      </c>
      <c r="I24" s="146">
        <v>334.378</v>
      </c>
      <c r="J24" s="146">
        <v>293.581</v>
      </c>
      <c r="K24" s="41">
        <v>87.79913750306541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17268</v>
      </c>
      <c r="E26" s="38">
        <v>17000</v>
      </c>
      <c r="F26" s="39">
        <v>98.4479962937225</v>
      </c>
      <c r="G26" s="40"/>
      <c r="H26" s="145">
        <v>69.965</v>
      </c>
      <c r="I26" s="146">
        <v>87.095</v>
      </c>
      <c r="J26" s="146">
        <v>77.5</v>
      </c>
      <c r="K26" s="41">
        <v>88.98329410413916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187439</v>
      </c>
      <c r="E28" s="30">
        <v>172345</v>
      </c>
      <c r="F28" s="31"/>
      <c r="G28" s="31"/>
      <c r="H28" s="144">
        <v>772.614</v>
      </c>
      <c r="I28" s="144">
        <v>823.947</v>
      </c>
      <c r="J28" s="144">
        <v>668.588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102256</v>
      </c>
      <c r="F29" s="31"/>
      <c r="G29" s="31"/>
      <c r="H29" s="144">
        <v>132.329</v>
      </c>
      <c r="I29" s="144">
        <v>225.286</v>
      </c>
      <c r="J29" s="144">
        <v>235.224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168397</v>
      </c>
      <c r="E30" s="30">
        <v>191094</v>
      </c>
      <c r="F30" s="31"/>
      <c r="G30" s="31"/>
      <c r="H30" s="144">
        <v>365.673</v>
      </c>
      <c r="I30" s="144">
        <v>461.428</v>
      </c>
      <c r="J30" s="144">
        <v>465.979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446181</v>
      </c>
      <c r="E31" s="38">
        <v>465695</v>
      </c>
      <c r="F31" s="39">
        <v>104.37356140221121</v>
      </c>
      <c r="G31" s="40"/>
      <c r="H31" s="145">
        <v>1270.616</v>
      </c>
      <c r="I31" s="146">
        <v>1510.661</v>
      </c>
      <c r="J31" s="146">
        <v>1369.791</v>
      </c>
      <c r="K31" s="41">
        <v>90.67494295543474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34163</v>
      </c>
      <c r="E33" s="30">
        <v>39590</v>
      </c>
      <c r="F33" s="31"/>
      <c r="G33" s="31"/>
      <c r="H33" s="144">
        <v>129.416</v>
      </c>
      <c r="I33" s="144">
        <v>161.925</v>
      </c>
      <c r="J33" s="144">
        <v>135.2</v>
      </c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16381</v>
      </c>
      <c r="E34" s="30">
        <v>18720</v>
      </c>
      <c r="F34" s="31"/>
      <c r="G34" s="31"/>
      <c r="H34" s="144">
        <v>54.52</v>
      </c>
      <c r="I34" s="144">
        <v>58.717</v>
      </c>
      <c r="J34" s="144">
        <v>75</v>
      </c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103076</v>
      </c>
      <c r="E35" s="30">
        <v>105000</v>
      </c>
      <c r="F35" s="31"/>
      <c r="G35" s="31"/>
      <c r="H35" s="144">
        <v>414.03</v>
      </c>
      <c r="I35" s="144">
        <v>485.786</v>
      </c>
      <c r="J35" s="144">
        <v>295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13855</v>
      </c>
      <c r="E36" s="30">
        <v>14200</v>
      </c>
      <c r="F36" s="31"/>
      <c r="G36" s="31"/>
      <c r="H36" s="144">
        <v>29.417</v>
      </c>
      <c r="I36" s="144">
        <v>45.887</v>
      </c>
      <c r="J36" s="144">
        <v>25.078</v>
      </c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167475</v>
      </c>
      <c r="E37" s="38">
        <v>177510</v>
      </c>
      <c r="F37" s="39">
        <v>105.99193909538737</v>
      </c>
      <c r="G37" s="40"/>
      <c r="H37" s="145">
        <v>627.383</v>
      </c>
      <c r="I37" s="146">
        <v>752.315</v>
      </c>
      <c r="J37" s="146">
        <v>530.278</v>
      </c>
      <c r="K37" s="41">
        <v>70.48616603417452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8078</v>
      </c>
      <c r="E39" s="38">
        <v>8100</v>
      </c>
      <c r="F39" s="39">
        <v>100.27234463976232</v>
      </c>
      <c r="G39" s="40"/>
      <c r="H39" s="145">
        <v>11.443</v>
      </c>
      <c r="I39" s="146">
        <v>13.433</v>
      </c>
      <c r="J39" s="146">
        <v>13</v>
      </c>
      <c r="K39" s="41">
        <v>96.77659495272836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42209</v>
      </c>
      <c r="F41" s="31"/>
      <c r="G41" s="31"/>
      <c r="H41" s="144">
        <v>28.702</v>
      </c>
      <c r="I41" s="144">
        <v>120.078</v>
      </c>
      <c r="J41" s="144">
        <v>59.722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130408</v>
      </c>
      <c r="E42" s="30">
        <v>147432</v>
      </c>
      <c r="F42" s="31"/>
      <c r="G42" s="31"/>
      <c r="H42" s="144">
        <v>226.708</v>
      </c>
      <c r="I42" s="144">
        <v>567.115</v>
      </c>
      <c r="J42" s="144">
        <v>586.167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18548</v>
      </c>
      <c r="E43" s="30">
        <v>22407</v>
      </c>
      <c r="F43" s="31"/>
      <c r="G43" s="31"/>
      <c r="H43" s="144">
        <v>22.25</v>
      </c>
      <c r="I43" s="144">
        <v>73.94</v>
      </c>
      <c r="J43" s="144">
        <v>58.276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106443</v>
      </c>
      <c r="E44" s="30">
        <v>117382</v>
      </c>
      <c r="F44" s="31"/>
      <c r="G44" s="31"/>
      <c r="H44" s="144">
        <v>101.573</v>
      </c>
      <c r="I44" s="144">
        <v>475.623</v>
      </c>
      <c r="J44" s="144">
        <v>354.089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36282</v>
      </c>
      <c r="E45" s="30">
        <v>38741</v>
      </c>
      <c r="F45" s="31"/>
      <c r="G45" s="31"/>
      <c r="H45" s="144">
        <v>52.675</v>
      </c>
      <c r="I45" s="144">
        <v>145.976</v>
      </c>
      <c r="J45" s="144">
        <v>74.791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60470</v>
      </c>
      <c r="F46" s="31"/>
      <c r="G46" s="31"/>
      <c r="H46" s="144">
        <v>82.538</v>
      </c>
      <c r="I46" s="144">
        <v>190.244</v>
      </c>
      <c r="J46" s="144">
        <v>145.548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78540</v>
      </c>
      <c r="E47" s="30">
        <v>81933</v>
      </c>
      <c r="F47" s="31"/>
      <c r="G47" s="31"/>
      <c r="H47" s="144">
        <v>129.166</v>
      </c>
      <c r="I47" s="144">
        <v>274.822</v>
      </c>
      <c r="J47" s="144">
        <v>266.193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181634</v>
      </c>
      <c r="E48" s="30">
        <v>184120</v>
      </c>
      <c r="F48" s="31"/>
      <c r="G48" s="31"/>
      <c r="H48" s="144">
        <v>189.699</v>
      </c>
      <c r="I48" s="144">
        <v>735.749</v>
      </c>
      <c r="J48" s="144">
        <v>473.593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49442</v>
      </c>
      <c r="E49" s="30">
        <v>52763</v>
      </c>
      <c r="F49" s="31"/>
      <c r="G49" s="31"/>
      <c r="H49" s="144">
        <v>62.717</v>
      </c>
      <c r="I49" s="144">
        <v>201.663</v>
      </c>
      <c r="J49" s="144">
        <v>141.832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700094</v>
      </c>
      <c r="E50" s="38">
        <v>747457</v>
      </c>
      <c r="F50" s="39">
        <v>106.76523438281146</v>
      </c>
      <c r="G50" s="40"/>
      <c r="H50" s="145">
        <v>896.0279999999999</v>
      </c>
      <c r="I50" s="146">
        <v>2785.2099999999996</v>
      </c>
      <c r="J50" s="146">
        <v>2160.211</v>
      </c>
      <c r="K50" s="41">
        <v>77.56007625995886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44469</v>
      </c>
      <c r="E52" s="38">
        <v>44469</v>
      </c>
      <c r="F52" s="39">
        <v>100</v>
      </c>
      <c r="G52" s="40"/>
      <c r="H52" s="145">
        <v>65.662</v>
      </c>
      <c r="I52" s="146">
        <v>151.735</v>
      </c>
      <c r="J52" s="146">
        <v>151.735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112826</v>
      </c>
      <c r="F54" s="31"/>
      <c r="G54" s="31"/>
      <c r="H54" s="144">
        <v>270.7</v>
      </c>
      <c r="I54" s="144">
        <v>338.277</v>
      </c>
      <c r="J54" s="144">
        <v>351.846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102298</v>
      </c>
      <c r="E55" s="30">
        <v>104269</v>
      </c>
      <c r="F55" s="31"/>
      <c r="G55" s="31"/>
      <c r="H55" s="144">
        <v>285.059</v>
      </c>
      <c r="I55" s="144">
        <v>310.778</v>
      </c>
      <c r="J55" s="144">
        <v>252.33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195817</v>
      </c>
      <c r="E56" s="30">
        <v>237850</v>
      </c>
      <c r="F56" s="31"/>
      <c r="G56" s="31"/>
      <c r="H56" s="144">
        <v>531.42</v>
      </c>
      <c r="I56" s="144">
        <v>588.801</v>
      </c>
      <c r="J56" s="144">
        <v>570.186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82636</v>
      </c>
      <c r="E57" s="30">
        <v>92180</v>
      </c>
      <c r="F57" s="31"/>
      <c r="G57" s="31"/>
      <c r="H57" s="144">
        <v>21.955</v>
      </c>
      <c r="I57" s="144">
        <v>245.965</v>
      </c>
      <c r="J57" s="144">
        <v>262.94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133477</v>
      </c>
      <c r="E58" s="30">
        <v>138182</v>
      </c>
      <c r="F58" s="31"/>
      <c r="G58" s="31"/>
      <c r="H58" s="144">
        <v>242.276</v>
      </c>
      <c r="I58" s="144">
        <v>470.242</v>
      </c>
      <c r="J58" s="144">
        <v>216.78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625540</v>
      </c>
      <c r="E59" s="38">
        <v>685307</v>
      </c>
      <c r="F59" s="39">
        <v>109.55446494228987</v>
      </c>
      <c r="G59" s="40"/>
      <c r="H59" s="145">
        <v>1351.41</v>
      </c>
      <c r="I59" s="146">
        <v>1954.063</v>
      </c>
      <c r="J59" s="146">
        <v>1654.082</v>
      </c>
      <c r="K59" s="41">
        <v>84.64834552417194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2061</v>
      </c>
      <c r="E61" s="30">
        <v>1455</v>
      </c>
      <c r="F61" s="31"/>
      <c r="G61" s="31"/>
      <c r="H61" s="144">
        <v>3.4</v>
      </c>
      <c r="I61" s="144">
        <v>3.454</v>
      </c>
      <c r="J61" s="144">
        <v>3.262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2902</v>
      </c>
      <c r="E62" s="30">
        <v>3187</v>
      </c>
      <c r="F62" s="31"/>
      <c r="G62" s="31"/>
      <c r="H62" s="144">
        <v>3.855</v>
      </c>
      <c r="I62" s="144">
        <v>3.392</v>
      </c>
      <c r="J62" s="144">
        <v>4.584</v>
      </c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826</v>
      </c>
      <c r="E63" s="30">
        <v>7591.5</v>
      </c>
      <c r="F63" s="31"/>
      <c r="G63" s="31"/>
      <c r="H63" s="144">
        <v>13.943</v>
      </c>
      <c r="I63" s="144">
        <v>2.261</v>
      </c>
      <c r="J63" s="144">
        <v>12.898</v>
      </c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5789</v>
      </c>
      <c r="E64" s="38">
        <v>12233.5</v>
      </c>
      <c r="F64" s="39">
        <v>211.32319917084126</v>
      </c>
      <c r="G64" s="40"/>
      <c r="H64" s="145">
        <v>21.198</v>
      </c>
      <c r="I64" s="146">
        <v>9.107</v>
      </c>
      <c r="J64" s="146">
        <v>20.744</v>
      </c>
      <c r="K64" s="41">
        <v>227.78082793455587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10619</v>
      </c>
      <c r="E66" s="38">
        <v>9859</v>
      </c>
      <c r="F66" s="39">
        <v>92.84301723326114</v>
      </c>
      <c r="G66" s="40"/>
      <c r="H66" s="145">
        <v>11.032</v>
      </c>
      <c r="I66" s="146">
        <v>12.582</v>
      </c>
      <c r="J66" s="146">
        <v>10.663</v>
      </c>
      <c r="K66" s="41">
        <v>84.74805277380383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55753</v>
      </c>
      <c r="E68" s="30">
        <v>55000</v>
      </c>
      <c r="F68" s="31"/>
      <c r="G68" s="31"/>
      <c r="H68" s="144">
        <v>120.404</v>
      </c>
      <c r="I68" s="144">
        <v>232.482</v>
      </c>
      <c r="J68" s="144">
        <v>110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768</v>
      </c>
      <c r="E69" s="30">
        <v>1000</v>
      </c>
      <c r="F69" s="31"/>
      <c r="G69" s="31"/>
      <c r="H69" s="144">
        <v>1.622</v>
      </c>
      <c r="I69" s="144">
        <v>2.442</v>
      </c>
      <c r="J69" s="144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56521</v>
      </c>
      <c r="E70" s="38">
        <v>56000</v>
      </c>
      <c r="F70" s="39">
        <v>99.07821871516781</v>
      </c>
      <c r="G70" s="40"/>
      <c r="H70" s="145">
        <v>122.026</v>
      </c>
      <c r="I70" s="146">
        <v>234.924</v>
      </c>
      <c r="J70" s="146">
        <v>111.8</v>
      </c>
      <c r="K70" s="41">
        <v>47.589858847967854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8968</v>
      </c>
      <c r="E73" s="30">
        <v>10807</v>
      </c>
      <c r="F73" s="31"/>
      <c r="G73" s="31"/>
      <c r="H73" s="144">
        <v>25.552</v>
      </c>
      <c r="I73" s="144">
        <v>49.414</v>
      </c>
      <c r="J73" s="144">
        <v>59.676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3719</v>
      </c>
      <c r="E74" s="30">
        <v>8426</v>
      </c>
      <c r="F74" s="31"/>
      <c r="G74" s="31"/>
      <c r="H74" s="144">
        <v>3.768</v>
      </c>
      <c r="I74" s="144">
        <v>13.76</v>
      </c>
      <c r="J74" s="144">
        <v>16.991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6640</v>
      </c>
      <c r="E75" s="30">
        <v>6640</v>
      </c>
      <c r="F75" s="31"/>
      <c r="G75" s="31"/>
      <c r="H75" s="144">
        <v>29.426</v>
      </c>
      <c r="I75" s="144">
        <v>10.375</v>
      </c>
      <c r="J75" s="144">
        <v>10.353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612</v>
      </c>
      <c r="E76" s="30">
        <v>826</v>
      </c>
      <c r="F76" s="31"/>
      <c r="G76" s="31"/>
      <c r="H76" s="144">
        <v>2.795</v>
      </c>
      <c r="I76" s="144">
        <v>2.176</v>
      </c>
      <c r="J76" s="144">
        <v>2.597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4275</v>
      </c>
      <c r="E77" s="30">
        <v>4641</v>
      </c>
      <c r="F77" s="31"/>
      <c r="G77" s="31"/>
      <c r="H77" s="144">
        <v>7.149</v>
      </c>
      <c r="I77" s="144">
        <v>15.476</v>
      </c>
      <c r="J77" s="144">
        <v>11.445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12263</v>
      </c>
      <c r="E78" s="30">
        <v>12117</v>
      </c>
      <c r="F78" s="31"/>
      <c r="G78" s="31"/>
      <c r="H78" s="144">
        <v>29.678</v>
      </c>
      <c r="I78" s="144">
        <v>48.618</v>
      </c>
      <c r="J78" s="144">
        <v>35.684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16956</v>
      </c>
      <c r="E79" s="30">
        <v>18303</v>
      </c>
      <c r="F79" s="31"/>
      <c r="G79" s="31"/>
      <c r="H79" s="144">
        <v>49.085</v>
      </c>
      <c r="I79" s="144">
        <v>64.268</v>
      </c>
      <c r="J79" s="144">
        <v>58.57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53433</v>
      </c>
      <c r="E80" s="38">
        <v>61760</v>
      </c>
      <c r="F80" s="39">
        <v>115.58400239552337</v>
      </c>
      <c r="G80" s="40"/>
      <c r="H80" s="145">
        <v>147.453</v>
      </c>
      <c r="I80" s="146">
        <v>204.08700000000002</v>
      </c>
      <c r="J80" s="146">
        <v>195.31599999999997</v>
      </c>
      <c r="K80" s="41">
        <v>95.70232302890433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123</v>
      </c>
      <c r="E82" s="30">
        <v>123</v>
      </c>
      <c r="F82" s="31"/>
      <c r="G82" s="31"/>
      <c r="H82" s="144">
        <v>0.192</v>
      </c>
      <c r="I82" s="144">
        <v>0.192</v>
      </c>
      <c r="J82" s="144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4">
        <v>0.052</v>
      </c>
      <c r="I83" s="144">
        <v>0.053</v>
      </c>
      <c r="J83" s="144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173</v>
      </c>
      <c r="E84" s="38">
        <v>173</v>
      </c>
      <c r="F84" s="39">
        <v>100</v>
      </c>
      <c r="G84" s="40"/>
      <c r="H84" s="145">
        <v>0.244</v>
      </c>
      <c r="I84" s="146">
        <v>0.245</v>
      </c>
      <c r="J84" s="146">
        <v>0.242</v>
      </c>
      <c r="K84" s="41">
        <v>98.77551020408163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2232782</v>
      </c>
      <c r="E87" s="53">
        <v>2377004.5</v>
      </c>
      <c r="F87" s="54">
        <f>IF(D87&gt;0,100*E87/D87,0)</f>
        <v>106.45931846458812</v>
      </c>
      <c r="G87" s="40"/>
      <c r="H87" s="149">
        <v>5019.581</v>
      </c>
      <c r="I87" s="150">
        <v>8108.866</v>
      </c>
      <c r="J87" s="150">
        <v>6686.697999999999</v>
      </c>
      <c r="K87" s="54">
        <f>IF(I87&gt;0,100*J87/I87,0)</f>
        <v>82.46156737575882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4" t="s">
        <v>69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5" t="s">
        <v>2</v>
      </c>
      <c r="D4" s="186"/>
      <c r="E4" s="186"/>
      <c r="F4" s="187"/>
      <c r="G4" s="9"/>
      <c r="H4" s="188" t="s">
        <v>3</v>
      </c>
      <c r="I4" s="189"/>
      <c r="J4" s="189"/>
      <c r="K4" s="19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326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326</v>
      </c>
      <c r="I7" s="21" t="s">
        <v>6</v>
      </c>
      <c r="J7" s="21">
        <v>8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140</v>
      </c>
      <c r="E9" s="30">
        <v>128</v>
      </c>
      <c r="F9" s="31"/>
      <c r="G9" s="31"/>
      <c r="H9" s="144">
        <v>0.248</v>
      </c>
      <c r="I9" s="144">
        <v>0.291</v>
      </c>
      <c r="J9" s="144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177</v>
      </c>
      <c r="E10" s="30">
        <v>38</v>
      </c>
      <c r="F10" s="31"/>
      <c r="G10" s="31"/>
      <c r="H10" s="144">
        <v>0.312</v>
      </c>
      <c r="I10" s="144">
        <v>0.381</v>
      </c>
      <c r="J10" s="144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231</v>
      </c>
      <c r="E11" s="30">
        <v>231</v>
      </c>
      <c r="F11" s="31"/>
      <c r="G11" s="31"/>
      <c r="H11" s="144">
        <v>0.685</v>
      </c>
      <c r="I11" s="144">
        <v>0.497</v>
      </c>
      <c r="J11" s="144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548</v>
      </c>
      <c r="E13" s="38">
        <v>397</v>
      </c>
      <c r="F13" s="39">
        <v>72.44525547445255</v>
      </c>
      <c r="G13" s="40"/>
      <c r="H13" s="145">
        <v>1.245</v>
      </c>
      <c r="I13" s="146">
        <v>1.169</v>
      </c>
      <c r="J13" s="146">
        <v>0.845</v>
      </c>
      <c r="K13" s="41">
        <v>72.28400342172797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5"/>
      <c r="I15" s="146"/>
      <c r="J15" s="146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5">
        <v>0.255</v>
      </c>
      <c r="I17" s="146">
        <v>0.191</v>
      </c>
      <c r="J17" s="146">
        <v>0.43</v>
      </c>
      <c r="K17" s="41">
        <v>225.13089005235602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13107</v>
      </c>
      <c r="E19" s="30">
        <v>13783</v>
      </c>
      <c r="F19" s="31"/>
      <c r="G19" s="31"/>
      <c r="H19" s="144">
        <v>63.686</v>
      </c>
      <c r="I19" s="144">
        <v>57.671</v>
      </c>
      <c r="J19" s="144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13107</v>
      </c>
      <c r="E22" s="38">
        <v>13783</v>
      </c>
      <c r="F22" s="39">
        <v>105.15754940108339</v>
      </c>
      <c r="G22" s="40"/>
      <c r="H22" s="145">
        <v>63.686</v>
      </c>
      <c r="I22" s="146">
        <v>57.671</v>
      </c>
      <c r="J22" s="146">
        <v>96.48</v>
      </c>
      <c r="K22" s="41">
        <v>167.29378717206222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83360</v>
      </c>
      <c r="E24" s="38">
        <v>77134</v>
      </c>
      <c r="F24" s="39">
        <v>92.53119001919386</v>
      </c>
      <c r="G24" s="40"/>
      <c r="H24" s="145">
        <v>359.935</v>
      </c>
      <c r="I24" s="146">
        <v>334.378</v>
      </c>
      <c r="J24" s="146">
        <v>293.581</v>
      </c>
      <c r="K24" s="41">
        <v>87.79913750306541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17268</v>
      </c>
      <c r="E26" s="38">
        <v>17000</v>
      </c>
      <c r="F26" s="39">
        <v>98.4479962937225</v>
      </c>
      <c r="G26" s="40"/>
      <c r="H26" s="145">
        <v>69.965</v>
      </c>
      <c r="I26" s="146">
        <v>87.095</v>
      </c>
      <c r="J26" s="146">
        <v>77.5</v>
      </c>
      <c r="K26" s="41">
        <v>88.98329410413916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190560</v>
      </c>
      <c r="E28" s="30">
        <v>175862</v>
      </c>
      <c r="F28" s="31"/>
      <c r="G28" s="31"/>
      <c r="H28" s="144">
        <v>785.161</v>
      </c>
      <c r="I28" s="144">
        <v>836.325</v>
      </c>
      <c r="J28" s="144">
        <v>681.647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92247</v>
      </c>
      <c r="E29" s="30">
        <v>104362</v>
      </c>
      <c r="F29" s="31"/>
      <c r="G29" s="31"/>
      <c r="H29" s="144">
        <v>156.5</v>
      </c>
      <c r="I29" s="144">
        <v>229.484</v>
      </c>
      <c r="J29" s="144">
        <v>239.743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171834</v>
      </c>
      <c r="E30" s="30">
        <v>194992</v>
      </c>
      <c r="F30" s="31"/>
      <c r="G30" s="31"/>
      <c r="H30" s="144">
        <v>376.83</v>
      </c>
      <c r="I30" s="144">
        <v>470.844</v>
      </c>
      <c r="J30" s="144">
        <v>475.488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454641</v>
      </c>
      <c r="E31" s="38">
        <v>475216</v>
      </c>
      <c r="F31" s="39">
        <v>104.52554872965703</v>
      </c>
      <c r="G31" s="40"/>
      <c r="H31" s="145">
        <v>1318.491</v>
      </c>
      <c r="I31" s="146">
        <v>1536.653</v>
      </c>
      <c r="J31" s="146">
        <v>1396.8780000000002</v>
      </c>
      <c r="K31" s="41">
        <v>90.90393211740061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34496</v>
      </c>
      <c r="E33" s="30">
        <v>39990</v>
      </c>
      <c r="F33" s="31"/>
      <c r="G33" s="31"/>
      <c r="H33" s="144">
        <v>130.748</v>
      </c>
      <c r="I33" s="144">
        <v>163.417</v>
      </c>
      <c r="J33" s="144">
        <v>136.6</v>
      </c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17064</v>
      </c>
      <c r="E34" s="30">
        <v>19500</v>
      </c>
      <c r="F34" s="31"/>
      <c r="G34" s="31"/>
      <c r="H34" s="144">
        <v>56.322</v>
      </c>
      <c r="I34" s="144">
        <v>60.658</v>
      </c>
      <c r="J34" s="144">
        <v>78</v>
      </c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103594</v>
      </c>
      <c r="E35" s="30">
        <v>105450</v>
      </c>
      <c r="F35" s="31"/>
      <c r="G35" s="31"/>
      <c r="H35" s="144">
        <v>418.212</v>
      </c>
      <c r="I35" s="144">
        <v>488.227</v>
      </c>
      <c r="J35" s="144">
        <v>296.2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13855</v>
      </c>
      <c r="E36" s="30">
        <v>14200</v>
      </c>
      <c r="F36" s="31"/>
      <c r="G36" s="31"/>
      <c r="H36" s="144">
        <v>29.417</v>
      </c>
      <c r="I36" s="144">
        <v>45.887</v>
      </c>
      <c r="J36" s="144">
        <v>25.078</v>
      </c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169009</v>
      </c>
      <c r="E37" s="38">
        <v>179140</v>
      </c>
      <c r="F37" s="39">
        <v>105.99435533018952</v>
      </c>
      <c r="G37" s="40"/>
      <c r="H37" s="145">
        <v>634.699</v>
      </c>
      <c r="I37" s="146">
        <v>758.1889999999999</v>
      </c>
      <c r="J37" s="146">
        <v>535.8779999999999</v>
      </c>
      <c r="K37" s="41">
        <v>70.67868301966925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20194</v>
      </c>
      <c r="E39" s="38">
        <v>20200</v>
      </c>
      <c r="F39" s="39">
        <v>100.02971179558284</v>
      </c>
      <c r="G39" s="40"/>
      <c r="H39" s="145">
        <v>28.607</v>
      </c>
      <c r="I39" s="146">
        <v>33.582</v>
      </c>
      <c r="J39" s="146">
        <v>32</v>
      </c>
      <c r="K39" s="41">
        <v>95.2891429932702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52580</v>
      </c>
      <c r="F41" s="31"/>
      <c r="G41" s="31"/>
      <c r="H41" s="144">
        <v>37.051</v>
      </c>
      <c r="I41" s="144">
        <v>150.574</v>
      </c>
      <c r="J41" s="144">
        <v>74.86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134708</v>
      </c>
      <c r="E42" s="30">
        <v>151763</v>
      </c>
      <c r="F42" s="31"/>
      <c r="G42" s="31"/>
      <c r="H42" s="144">
        <v>233.944</v>
      </c>
      <c r="I42" s="144">
        <v>585.708</v>
      </c>
      <c r="J42" s="144">
        <v>603.201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19744</v>
      </c>
      <c r="E43" s="30">
        <v>23701</v>
      </c>
      <c r="F43" s="31"/>
      <c r="G43" s="31"/>
      <c r="H43" s="144">
        <v>23.117</v>
      </c>
      <c r="I43" s="144">
        <v>78.096</v>
      </c>
      <c r="J43" s="144">
        <v>60.599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116443</v>
      </c>
      <c r="E44" s="30">
        <v>127382</v>
      </c>
      <c r="F44" s="31"/>
      <c r="G44" s="31"/>
      <c r="H44" s="144">
        <v>111.36</v>
      </c>
      <c r="I44" s="144">
        <v>520.422</v>
      </c>
      <c r="J44" s="144">
        <v>384.133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37282</v>
      </c>
      <c r="E45" s="30">
        <v>39741</v>
      </c>
      <c r="F45" s="31"/>
      <c r="G45" s="31"/>
      <c r="H45" s="144">
        <v>53.929</v>
      </c>
      <c r="I45" s="144">
        <v>149.866</v>
      </c>
      <c r="J45" s="144">
        <v>76.39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75470</v>
      </c>
      <c r="F46" s="31"/>
      <c r="G46" s="31"/>
      <c r="H46" s="144">
        <v>105.957</v>
      </c>
      <c r="I46" s="144">
        <v>237.336</v>
      </c>
      <c r="J46" s="144">
        <v>180.764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86580</v>
      </c>
      <c r="E47" s="30">
        <v>89973</v>
      </c>
      <c r="F47" s="31"/>
      <c r="G47" s="31"/>
      <c r="H47" s="144">
        <v>140.632</v>
      </c>
      <c r="I47" s="144">
        <v>302.559</v>
      </c>
      <c r="J47" s="144">
        <v>291.746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183384</v>
      </c>
      <c r="E48" s="30">
        <v>185970</v>
      </c>
      <c r="F48" s="31"/>
      <c r="G48" s="31"/>
      <c r="H48" s="144">
        <v>191.557</v>
      </c>
      <c r="I48" s="144">
        <v>742.837</v>
      </c>
      <c r="J48" s="144">
        <v>478.3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61802</v>
      </c>
      <c r="E49" s="30">
        <v>65953</v>
      </c>
      <c r="F49" s="31"/>
      <c r="G49" s="31"/>
      <c r="H49" s="144">
        <v>75.562</v>
      </c>
      <c r="I49" s="144">
        <v>252.076</v>
      </c>
      <c r="J49" s="144">
        <v>177.281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764768</v>
      </c>
      <c r="E50" s="38">
        <v>812533</v>
      </c>
      <c r="F50" s="39">
        <v>106.24568496589815</v>
      </c>
      <c r="G50" s="40"/>
      <c r="H50" s="145">
        <v>973.109</v>
      </c>
      <c r="I50" s="146">
        <v>3019.474</v>
      </c>
      <c r="J50" s="146">
        <v>2327.2740000000003</v>
      </c>
      <c r="K50" s="41">
        <v>77.0754773844716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45376</v>
      </c>
      <c r="E52" s="38">
        <v>45376</v>
      </c>
      <c r="F52" s="39">
        <v>100</v>
      </c>
      <c r="G52" s="40"/>
      <c r="H52" s="145">
        <v>66.789</v>
      </c>
      <c r="I52" s="146">
        <v>154.575</v>
      </c>
      <c r="J52" s="146">
        <v>154.575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131429</v>
      </c>
      <c r="E54" s="30">
        <v>133326</v>
      </c>
      <c r="F54" s="31"/>
      <c r="G54" s="31"/>
      <c r="H54" s="144">
        <v>320.18</v>
      </c>
      <c r="I54" s="144">
        <v>391.928</v>
      </c>
      <c r="J54" s="144">
        <v>405.346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146140</v>
      </c>
      <c r="E55" s="30">
        <v>148956</v>
      </c>
      <c r="F55" s="31"/>
      <c r="G55" s="31"/>
      <c r="H55" s="144">
        <v>411.48</v>
      </c>
      <c r="I55" s="144">
        <v>451.368</v>
      </c>
      <c r="J55" s="144">
        <v>363.154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264612</v>
      </c>
      <c r="E56" s="30">
        <v>268997</v>
      </c>
      <c r="F56" s="31"/>
      <c r="G56" s="31"/>
      <c r="H56" s="144">
        <v>718.133</v>
      </c>
      <c r="I56" s="144">
        <v>807.611</v>
      </c>
      <c r="J56" s="144">
        <v>644.848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90737</v>
      </c>
      <c r="E57" s="30">
        <v>99119</v>
      </c>
      <c r="F57" s="31"/>
      <c r="G57" s="31"/>
      <c r="H57" s="144">
        <v>160.827</v>
      </c>
      <c r="I57" s="144">
        <v>269.931</v>
      </c>
      <c r="J57" s="144">
        <v>282.733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149001</v>
      </c>
      <c r="E58" s="30">
        <v>148922</v>
      </c>
      <c r="F58" s="31"/>
      <c r="G58" s="31"/>
      <c r="H58" s="144">
        <v>246.198</v>
      </c>
      <c r="I58" s="144">
        <v>519.81</v>
      </c>
      <c r="J58" s="144">
        <v>235.798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781919</v>
      </c>
      <c r="E59" s="38">
        <v>799320</v>
      </c>
      <c r="F59" s="39">
        <v>102.2254223263535</v>
      </c>
      <c r="G59" s="40"/>
      <c r="H59" s="145">
        <v>1856.8180000000002</v>
      </c>
      <c r="I59" s="146">
        <v>2440.648</v>
      </c>
      <c r="J59" s="146">
        <v>1931.879</v>
      </c>
      <c r="K59" s="41">
        <v>79.1543475339336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2751</v>
      </c>
      <c r="E61" s="30">
        <v>2155</v>
      </c>
      <c r="F61" s="31"/>
      <c r="G61" s="31"/>
      <c r="H61" s="144">
        <v>4.59</v>
      </c>
      <c r="I61" s="144">
        <v>4.617</v>
      </c>
      <c r="J61" s="144">
        <v>4.352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3030</v>
      </c>
      <c r="E62" s="30">
        <v>3315</v>
      </c>
      <c r="F62" s="31"/>
      <c r="G62" s="31"/>
      <c r="H62" s="144">
        <v>4.322</v>
      </c>
      <c r="I62" s="144">
        <v>3.567</v>
      </c>
      <c r="J62" s="144">
        <v>4.787</v>
      </c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8345</v>
      </c>
      <c r="E63" s="30">
        <v>8435.5</v>
      </c>
      <c r="F63" s="31"/>
      <c r="G63" s="31"/>
      <c r="H63" s="144">
        <v>17.43</v>
      </c>
      <c r="I63" s="144">
        <v>22.832</v>
      </c>
      <c r="J63" s="144">
        <v>14.331</v>
      </c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14126</v>
      </c>
      <c r="E64" s="38">
        <v>13905.5</v>
      </c>
      <c r="F64" s="39">
        <v>98.43904856293359</v>
      </c>
      <c r="G64" s="40"/>
      <c r="H64" s="145">
        <v>26.342</v>
      </c>
      <c r="I64" s="146">
        <v>31.016000000000002</v>
      </c>
      <c r="J64" s="146">
        <v>23.47</v>
      </c>
      <c r="K64" s="41">
        <v>75.6706216146505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21773</v>
      </c>
      <c r="E66" s="38">
        <v>20849</v>
      </c>
      <c r="F66" s="39">
        <v>95.75621182198135</v>
      </c>
      <c r="G66" s="40"/>
      <c r="H66" s="145">
        <v>24.965</v>
      </c>
      <c r="I66" s="146">
        <v>28.152</v>
      </c>
      <c r="J66" s="146">
        <v>23.643</v>
      </c>
      <c r="K66" s="41">
        <v>83.98337595907928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55753</v>
      </c>
      <c r="E68" s="30">
        <v>55000</v>
      </c>
      <c r="F68" s="31"/>
      <c r="G68" s="31"/>
      <c r="H68" s="144">
        <v>120.404</v>
      </c>
      <c r="I68" s="144">
        <v>232.482</v>
      </c>
      <c r="J68" s="144">
        <v>110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768</v>
      </c>
      <c r="E69" s="30">
        <v>1000</v>
      </c>
      <c r="F69" s="31"/>
      <c r="G69" s="31"/>
      <c r="H69" s="144">
        <v>1.622</v>
      </c>
      <c r="I69" s="144">
        <v>2.442</v>
      </c>
      <c r="J69" s="144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56521</v>
      </c>
      <c r="E70" s="38">
        <v>56000</v>
      </c>
      <c r="F70" s="39">
        <v>99.07821871516781</v>
      </c>
      <c r="G70" s="40"/>
      <c r="H70" s="145">
        <v>122.026</v>
      </c>
      <c r="I70" s="146">
        <v>234.924</v>
      </c>
      <c r="J70" s="146">
        <v>111.8</v>
      </c>
      <c r="K70" s="41">
        <v>47.589858847967854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8409</v>
      </c>
      <c r="E72" s="30">
        <v>9285</v>
      </c>
      <c r="F72" s="31"/>
      <c r="G72" s="31"/>
      <c r="H72" s="144">
        <v>13.818</v>
      </c>
      <c r="I72" s="144">
        <v>14.848</v>
      </c>
      <c r="J72" s="144">
        <v>15.586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9750</v>
      </c>
      <c r="E73" s="30">
        <v>11713</v>
      </c>
      <c r="F73" s="31"/>
      <c r="G73" s="31"/>
      <c r="H73" s="144">
        <v>27.54</v>
      </c>
      <c r="I73" s="144">
        <v>51.76</v>
      </c>
      <c r="J73" s="144">
        <v>62.333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18597</v>
      </c>
      <c r="E74" s="30">
        <v>22060</v>
      </c>
      <c r="F74" s="31"/>
      <c r="G74" s="31"/>
      <c r="H74" s="144">
        <v>24.357</v>
      </c>
      <c r="I74" s="144">
        <v>80.711</v>
      </c>
      <c r="J74" s="144">
        <v>42.883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43329</v>
      </c>
      <c r="E75" s="30">
        <v>43328</v>
      </c>
      <c r="F75" s="31"/>
      <c r="G75" s="31"/>
      <c r="H75" s="144">
        <v>65.502</v>
      </c>
      <c r="I75" s="144">
        <v>86.155</v>
      </c>
      <c r="J75" s="144">
        <v>86.847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1302</v>
      </c>
      <c r="E76" s="30">
        <v>1795</v>
      </c>
      <c r="F76" s="31"/>
      <c r="G76" s="31"/>
      <c r="H76" s="144">
        <v>5.35</v>
      </c>
      <c r="I76" s="144">
        <v>4.95</v>
      </c>
      <c r="J76" s="144">
        <v>5.646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7125</v>
      </c>
      <c r="E77" s="30">
        <v>7608</v>
      </c>
      <c r="F77" s="31"/>
      <c r="G77" s="31"/>
      <c r="H77" s="144">
        <v>17.825</v>
      </c>
      <c r="I77" s="144">
        <v>25.589</v>
      </c>
      <c r="J77" s="144">
        <v>18.169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13818</v>
      </c>
      <c r="E78" s="30">
        <v>13417</v>
      </c>
      <c r="F78" s="31"/>
      <c r="G78" s="31"/>
      <c r="H78" s="144">
        <v>33.612</v>
      </c>
      <c r="I78" s="144">
        <v>54.63</v>
      </c>
      <c r="J78" s="144">
        <v>39.324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24222</v>
      </c>
      <c r="E79" s="30">
        <v>30505</v>
      </c>
      <c r="F79" s="31"/>
      <c r="G79" s="31"/>
      <c r="H79" s="144">
        <v>50.764</v>
      </c>
      <c r="I79" s="144">
        <v>92.93</v>
      </c>
      <c r="J79" s="144">
        <v>101.277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126552</v>
      </c>
      <c r="E80" s="38">
        <v>139711</v>
      </c>
      <c r="F80" s="39">
        <v>110.39809722485619</v>
      </c>
      <c r="G80" s="40"/>
      <c r="H80" s="145">
        <v>238.76799999999997</v>
      </c>
      <c r="I80" s="146">
        <v>411.57300000000004</v>
      </c>
      <c r="J80" s="146">
        <v>372.065</v>
      </c>
      <c r="K80" s="41">
        <v>90.4007308545507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123</v>
      </c>
      <c r="E82" s="30">
        <v>123</v>
      </c>
      <c r="F82" s="31"/>
      <c r="G82" s="31"/>
      <c r="H82" s="144">
        <v>0.192</v>
      </c>
      <c r="I82" s="144">
        <v>0.192</v>
      </c>
      <c r="J82" s="144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4">
        <v>0.052</v>
      </c>
      <c r="I83" s="144">
        <v>0.053</v>
      </c>
      <c r="J83" s="144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173</v>
      </c>
      <c r="E84" s="38">
        <v>173</v>
      </c>
      <c r="F84" s="39">
        <v>100</v>
      </c>
      <c r="G84" s="40"/>
      <c r="H84" s="145">
        <v>0.244</v>
      </c>
      <c r="I84" s="146">
        <v>0.245</v>
      </c>
      <c r="J84" s="146">
        <v>0.242</v>
      </c>
      <c r="K84" s="41">
        <v>98.77551020408163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7"/>
      <c r="I86" s="148"/>
      <c r="J86" s="148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2569462</v>
      </c>
      <c r="E87" s="53">
        <v>2670864.5</v>
      </c>
      <c r="F87" s="54">
        <f>IF(D87&gt;0,100*E87/D87,0)</f>
        <v>103.94644871183151</v>
      </c>
      <c r="G87" s="40"/>
      <c r="H87" s="149">
        <v>5785.9439999999995</v>
      </c>
      <c r="I87" s="150">
        <v>9129.535000000002</v>
      </c>
      <c r="J87" s="150">
        <v>7378.54</v>
      </c>
      <c r="K87" s="54">
        <f>IF(I87&gt;0,100*J87/I87,0)</f>
        <v>80.82054562472239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2019-10-14T07:28:24Z</cp:lastPrinted>
  <dcterms:created xsi:type="dcterms:W3CDTF">2019-10-08T10:49:23Z</dcterms:created>
  <dcterms:modified xsi:type="dcterms:W3CDTF">2019-10-16T07:04:28Z</dcterms:modified>
  <cp:category/>
  <cp:version/>
  <cp:contentType/>
  <cp:contentStatus/>
</cp:coreProperties>
</file>