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pat10ana" sheetId="14" r:id="rId14"/>
    <sheet name="pat11ana" sheetId="15" r:id="rId15"/>
    <sheet name="rem12no)" sheetId="16" r:id="rId16"/>
    <sheet name="alg13dón" sheetId="17" r:id="rId17"/>
    <sheet name="lec14tal" sheetId="18" r:id="rId18"/>
    <sheet name="tom15-V)" sheetId="19" r:id="rId19"/>
    <sheet name="alc16ofa" sheetId="20" r:id="rId20"/>
    <sheet name="col17lor" sheetId="21" r:id="rId21"/>
    <sheet name="ajo18ajo" sheetId="22" r:id="rId22"/>
    <sheet name="ceb19osa" sheetId="23" r:id="rId23"/>
    <sheet name="ceb20ano" sheetId="24" r:id="rId24"/>
    <sheet name="gui21des" sheetId="25" r:id="rId25"/>
    <sheet name="hab22des" sheetId="26" r:id="rId26"/>
    <sheet name="esc23las" sheetId="27" r:id="rId27"/>
    <sheet name="esp24cas" sheetId="28" r:id="rId28"/>
    <sheet name="otr25tas" sheetId="29" r:id="rId29"/>
    <sheet name="bró26oli" sheetId="30" r:id="rId30"/>
    <sheet name="ber27ena" sheetId="31" r:id="rId31"/>
    <sheet name="zan28ria" sheetId="32" r:id="rId32"/>
    <sheet name="cle29nas" sheetId="33" r:id="rId33"/>
    <sheet name="híb30na)" sheetId="34" r:id="rId34"/>
    <sheet name="agu31ate" sheetId="35" r:id="rId35"/>
    <sheet name="ace32ara" sheetId="36" r:id="rId36"/>
    <sheet name="ace33ite" sheetId="37" r:id="rId37"/>
    <sheet name="Hoja_del_programa" sheetId="38" r:id="rId38"/>
  </sheets>
  <definedNames>
    <definedName name="_xlnm.Print_Area" localSheetId="0">'portada'!$A$1:$K$70</definedName>
    <definedName name="_xlnm.Print_Area" localSheetId="2">'resumen nacional'!$A$1:$AB$98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35">'ace32ara'!#REF!</definedName>
    <definedName name="Menú_cuaderno" localSheetId="36">'ace33ite'!#REF!</definedName>
    <definedName name="Menú_cuaderno" localSheetId="34">'agu31ate'!#REF!</definedName>
    <definedName name="Menú_cuaderno" localSheetId="21">'ajo18ajo'!#REF!</definedName>
    <definedName name="Menú_cuaderno" localSheetId="19">'alc16ofa'!#REF!</definedName>
    <definedName name="Menú_cuaderno" localSheetId="16">'alg13dón'!#REF!</definedName>
    <definedName name="Menú_cuaderno" localSheetId="9">'ave6ena'!#REF!</definedName>
    <definedName name="Menú_cuaderno" localSheetId="30">'ber27ena'!#REF!</definedName>
    <definedName name="Menú_cuaderno" localSheetId="29">'bró26oli'!#REF!</definedName>
    <definedName name="Menú_cuaderno" localSheetId="22">'ceb19osa'!#REF!</definedName>
    <definedName name="Menú_cuaderno" localSheetId="23">'ceb20ano'!#REF!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'cle29nas'!#REF!</definedName>
    <definedName name="Menú_cuaderno" localSheetId="20">'col17lor'!#REF!</definedName>
    <definedName name="Menú_cuaderno" localSheetId="26">'esc23las'!#REF!</definedName>
    <definedName name="Menú_cuaderno" localSheetId="27">'esp24cas'!#REF!</definedName>
    <definedName name="Menú_cuaderno" localSheetId="24">'gui21des'!#REF!</definedName>
    <definedName name="Menú_cuaderno" localSheetId="25">'hab22des'!#REF!</definedName>
    <definedName name="Menú_cuaderno" localSheetId="33">'híb30na)'!#REF!</definedName>
    <definedName name="Menú_cuaderno" localSheetId="17">'lec14tal'!#REF!</definedName>
    <definedName name="Menú_cuaderno" localSheetId="12">'maí9aíz'!#REF!</definedName>
    <definedName name="Menú_cuaderno" localSheetId="28">'otr25tas'!#REF!</definedName>
    <definedName name="Menú_cuaderno" localSheetId="13">'pat10ana'!#REF!</definedName>
    <definedName name="Menú_cuaderno" localSheetId="14">'pat11ana'!#REF!</definedName>
    <definedName name="Menú_cuaderno" localSheetId="15">'rem12no)'!#REF!</definedName>
    <definedName name="Menú_cuaderno" localSheetId="18">'tom15-V)'!#REF!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31">'zan28ria'!#REF!</definedName>
    <definedName name="Menú_cuaderno">'tri0ndo'!#REF!</definedName>
    <definedName name="Menú_índice">'índice'!#REF!</definedName>
    <definedName name="Menú_portada">'portada'!$A$77:$D$79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<sst xmlns="http://schemas.openxmlformats.org/spreadsheetml/2006/main" count="2742" uniqueCount="302">
  <si>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</si>
  <si>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</si>
  <si>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</si>
  <si>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</si>
  <si>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</si>
  <si>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</si>
  <si>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</si>
  <si>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</si>
  <si>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</si>
  <si>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</si>
  <si>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</si>
  <si>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</si>
  <si>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</si>
  <si>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</si>
  <si>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</si>
  <si>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</si>
  <si>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</si>
  <si>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</si>
  <si>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</si>
  <si>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</si>
  <si>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</si>
  <si>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</si>
  <si>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</si>
  <si>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</si>
  <si>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</si>
  <si>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</si>
  <si>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</si>
  <si>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</si>
  <si>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</si>
  <si>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</si>
  <si>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</si>
  <si>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</si>
  <si>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</si>
  <si>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</si>
  <si>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</si>
  <si>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</si>
  <si>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</si>
  <si>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</si>
  <si>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</si>
  <si>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</si>
  <si>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</si>
  <si>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</si>
  <si>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</si>
  <si>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</si>
  <si>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</si>
  <si>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</si>
  <si>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</si>
  <si>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</si>
  <si>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</si>
  <si>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</si>
  <si>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</si>
  <si>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</si>
  <si>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</si>
  <si>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</si>
  <si>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</si>
  <si>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</si>
  <si>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</si>
  <si>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</si>
  <si>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</si>
  <si>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</si>
  <si>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</si>
  <si>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</si>
  <si>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</si>
  <si>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</si>
  <si>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</si>
  <si>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</si>
  <si>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</si>
  <si>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</si>
  <si>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</si>
  <si>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</si>
  <si>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2024 ENERO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</si>
  <si>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</si>
  <si>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</si>
  <si>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</si>
  <si>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</si>
  <si>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</si>
  <si>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</si>
  <si>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</si>
  <si>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</si>
  <si>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</si>
  <si>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PATATA EXTRATEMPRANA</t>
  </si>
  <si>
    <t>PATATA TEMPRANA</t>
  </si>
  <si>
    <t>REMOLACHA AZUCARERA (R. VERANO)</t>
  </si>
  <si>
    <t>ALGODÓN</t>
  </si>
  <si>
    <t>LECHUGA TOTAL</t>
  </si>
  <si>
    <t>TOMATE (REC. 1-I/31-V)</t>
  </si>
  <si>
    <t>ALCACHOFA</t>
  </si>
  <si>
    <t>COLIFLOR</t>
  </si>
  <si>
    <t>AJO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</si>
  <si>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</si>
  <si>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</si>
  <si>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</si>
  <si>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</si>
  <si>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</si>
  <si>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</si>
  <si>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</si>
  <si>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</si>
  <si>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BERENJENA</t>
  </si>
  <si>
    <t>ZANAHORIA</t>
  </si>
  <si>
    <t>CLEMENTINAS</t>
  </si>
  <si>
    <t>HÍBRIDOS (MANDARINA)</t>
  </si>
  <si>
    <t>AGUACATE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</si>
  <si>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</si>
  <si>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</si>
  <si>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</si>
  <si>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</si>
  <si>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</si>
  <si>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</si>
  <si>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</si>
  <si>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</si>
  <si>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</si>
  <si>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ENERO 2024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</si>
  <si>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</si>
  <si>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</si>
  <si>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</si>
  <si>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</si>
  <si>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</si>
  <si>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</si>
  <si>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</si>
  <si>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</si>
  <si>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</si>
  <si>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</si>
  <si>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</si>
  <si>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</si>
  <si>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</si>
  <si>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</si>
  <si>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</si>
  <si>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</si>
  <si>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</si>
  <si>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</si>
  <si>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</si>
  <si>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</si>
  <si>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</si>
  <si>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</si>
  <si>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</si>
  <si>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</si>
  <si>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</si>
  <si>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</si>
  <si>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</si>
  <si>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</si>
  <si>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</si>
  <si>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</si>
  <si>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</si>
  <si>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</si>
  <si>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</si>
  <si>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</si>
  <si>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</si>
  <si>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</si>
  <si>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</si>
  <si>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</si>
  <si>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</si>
  <si>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</si>
  <si>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</si>
  <si>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</si>
  <si>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</si>
  <si>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</si>
  <si>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</si>
  <si>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</si>
  <si>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</si>
  <si>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</si>
  <si>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</si>
  <si>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</si>
  <si>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</si>
  <si>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</si>
  <si>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</si>
  <si>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</si>
  <si>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habas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</si>
  <si>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</si>
  <si>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</si>
  <si>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</si>
  <si>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</si>
  <si>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</si>
  <si>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</si>
  <si>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</si>
  <si>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</si>
  <si>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</si>
  <si>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</si>
  <si>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</si>
  <si>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</si>
  <si>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</si>
  <si>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</si>
  <si>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</si>
  <si>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</si>
  <si>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</si>
  <si>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</si>
  <si>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</si>
  <si>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</si>
  <si>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</si>
  <si>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</si>
  <si>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</si>
  <si>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</si>
  <si>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</si>
  <si>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</si>
  <si>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</si>
  <si>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</si>
  <si>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</si>
  <si>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</si>
  <si>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</si>
  <si>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</si>
  <si>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</si>
  <si>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</si>
  <si>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</si>
  <si>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</si>
  <si>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</si>
  <si>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</si>
  <si>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</si>
  <si>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</si>
  <si>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</si>
  <si>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</si>
  <si>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</si>
  <si>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</si>
  <si>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</si>
  <si>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</si>
  <si>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</si>
  <si>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</si>
  <si>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</si>
  <si>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patata extratemprana</t>
  </si>
  <si>
    <t xml:space="preserve"> patata temprana</t>
  </si>
  <si>
    <t xml:space="preserve"> remolacha azucarera (r. verano)</t>
  </si>
  <si>
    <t xml:space="preserve"> algodón</t>
  </si>
  <si>
    <t xml:space="preserve"> lechuga total</t>
  </si>
  <si>
    <t xml:space="preserve"> tomate (rec. 1-i/31-v)</t>
  </si>
  <si>
    <t xml:space="preserve"> alcachofa</t>
  </si>
  <si>
    <t xml:space="preserve"> coliflor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</si>
  <si>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</si>
  <si>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</si>
  <si>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</si>
  <si>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</si>
  <si>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</si>
  <si>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</si>
  <si>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</si>
  <si>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</si>
  <si>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</si>
  <si>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berenjena</t>
  </si>
  <si>
    <t xml:space="preserve"> zanahoria</t>
  </si>
  <si>
    <t xml:space="preserve"> clementinas</t>
  </si>
  <si>
    <t xml:space="preserve"> híbridos (mandarina)</t>
  </si>
  <si>
    <t xml:space="preserve"> aguacate</t>
  </si>
  <si>
    <t xml:space="preserve"> aceituna de almazara</t>
  </si>
  <si>
    <t xml:space="preserve"> aceite</t>
  </si>
  <si>
    <t>SUBSECRETARÍA</t>
  </si>
  <si>
    <t>SECRETARÍA GENERAL TÉCNICA</t>
  </si>
  <si>
    <t>SUBDIRECCIÓN GENERAL DE ESTADÍSTICAS AGROALIMENTARIAS</t>
  </si>
  <si>
    <t>Servicio de Estadísticas Agrarias</t>
  </si>
  <si>
    <t>AVANCES DE SUPERFICIES Y PRODUCCIONES AGRÍCOLAS</t>
  </si>
  <si>
    <t>1. COMENTARIO</t>
  </si>
  <si>
    <t>2. ÍNDICE</t>
  </si>
  <si>
    <t>3. DISPONIBLE EN LA WEB DEL MAGRAMA:</t>
  </si>
  <si>
    <t>ESTIMACIONES DE ENERO</t>
  </si>
  <si>
    <t xml:space="preserve">     http://www.mapa.es/</t>
  </si>
  <si>
    <t>FECHA: Madrid, 15/03/2024</t>
  </si>
  <si>
    <t>DEFINITIVO</t>
  </si>
  <si>
    <t>DEFINIT.</t>
  </si>
  <si>
    <t>MES (1)</t>
  </si>
  <si>
    <t>cereales otoño invierno</t>
  </si>
  <si>
    <t>arroz (2)</t>
  </si>
  <si>
    <t>remolacha total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</si>
  <si>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</si>
  <si>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</si>
  <si>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</si>
  <si>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</si>
  <si>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</si>
  <si>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</si>
  <si>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</si>
  <si>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</si>
  <si>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</si>
  <si>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</si>
  <si>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</si>
  <si>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</si>
  <si>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</si>
  <si>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</si>
  <si>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/>
  </si>
  <si>
    <t>(8) Con vaina</t>
  </si>
  <si>
    <t>mandarina total (11)</t>
  </si>
  <si>
    <t>manzana total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</si>
  <si>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</si>
  <si>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</si>
  <si>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</si>
  <si>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</si>
  <si>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</si>
  <si>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</si>
  <si>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</si>
  <si>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</si>
  <si>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ccaa de uva de vinificación producida. </t>
  </si>
  <si>
    <t xml:space="preserve">(17) La superficie de endivia indica la superficie de raíz de endivia mientras que la producción de endivia recoge la endivia de hoja por lo que no tienen que estar ligadas. </t>
  </si>
  <si>
    <t>endivias (9) (15)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</si>
  <si>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</si>
  <si>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</si>
  <si>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</si>
  <si>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</si>
  <si>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</si>
  <si>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</si>
  <si>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</si>
  <si>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</si>
  <si>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</si>
  <si>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</si>
  <si>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</si>
  <si>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</si>
  <si>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 xml:space="preserve">guisantes verdes </t>
  </si>
  <si>
    <t>judías verdes (8)</t>
  </si>
  <si>
    <t xml:space="preserve">   Resumen de cifras nacionales ....................................................................................................... páginas 12 y 13</t>
  </si>
  <si>
    <t xml:space="preserve">   Análisis provincial y autonómico ................................................................................................... páginas 15 y 48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</si>
</sst>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49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 applyAlignment="1" quotePrefix="1">
      <alignment horizontal="left" vertical="justify"/>
      <protection/>
    </xf>
    <xf numFmtId="0" fontId="5" fillId="33" borderId="0" xfId="52" applyFont="1" applyFill="1" applyAlignment="1">
      <alignment horizontal="left" vertical="center"/>
      <protection/>
    </xf>
    <xf numFmtId="0" fontId="4" fillId="34" borderId="0" xfId="52" applyFont="1" applyFill="1" applyAlignment="1">
      <alignment vertical="justify"/>
      <protection/>
    </xf>
    <xf numFmtId="0" fontId="2" fillId="0" borderId="0" xfId="52">
      <alignment/>
      <protection/>
    </xf>
    <xf numFmtId="0" fontId="6" fillId="35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5" fillId="34" borderId="0" xfId="52" applyFont="1" applyFill="1" applyAlignment="1">
      <alignment vertical="justify"/>
      <protection/>
    </xf>
    <xf numFmtId="0" fontId="6" fillId="35" borderId="11" xfId="52" applyFont="1" applyFill="1" applyBorder="1" applyAlignment="1" quotePrefix="1">
      <alignment horizontal="center" vertical="justify"/>
      <protection/>
    </xf>
    <xf numFmtId="0" fontId="6" fillId="35" borderId="12" xfId="52" applyFont="1" applyFill="1" applyBorder="1" applyAlignment="1">
      <alignment vertical="justify"/>
      <protection/>
    </xf>
    <xf numFmtId="0" fontId="6" fillId="35" borderId="13" xfId="52" applyFont="1" applyFill="1" applyBorder="1" applyAlignment="1">
      <alignment vertical="justify"/>
      <protection/>
    </xf>
    <xf numFmtId="0" fontId="6" fillId="35" borderId="14" xfId="52" applyFont="1" applyFill="1" applyBorder="1" applyAlignment="1">
      <alignment vertical="justify"/>
      <protection/>
    </xf>
    <xf numFmtId="1" fontId="6" fillId="35" borderId="15" xfId="52" applyNumberFormat="1" applyFont="1" applyFill="1" applyBorder="1" applyAlignment="1">
      <alignment horizontal="center" vertical="justify"/>
      <protection/>
    </xf>
    <xf numFmtId="1" fontId="6" fillId="35" borderId="16" xfId="52" applyNumberFormat="1" applyFont="1" applyFill="1" applyBorder="1" applyAlignment="1">
      <alignment horizontal="center" vertical="justify"/>
      <protection/>
    </xf>
    <xf numFmtId="1" fontId="6" fillId="35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5" borderId="18" xfId="52" applyFont="1" applyFill="1" applyBorder="1" applyAlignment="1">
      <alignment vertical="justify"/>
      <protection/>
    </xf>
    <xf numFmtId="0" fontId="6" fillId="35" borderId="12" xfId="52" applyFont="1" applyFill="1" applyBorder="1" applyAlignment="1">
      <alignment horizontal="center" vertical="justify"/>
      <protection/>
    </xf>
    <xf numFmtId="0" fontId="6" fillId="35" borderId="13" xfId="52" applyFont="1" applyFill="1" applyBorder="1" applyAlignment="1">
      <alignment horizontal="center" vertical="justify"/>
      <protection/>
    </xf>
    <xf numFmtId="0" fontId="6" fillId="35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6" fillId="0" borderId="0" xfId="52" applyFont="1" applyAlignment="1">
      <alignment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>
      <alignment vertical="justify"/>
      <protection/>
    </xf>
    <xf numFmtId="164" fontId="7" fillId="33" borderId="0" xfId="52" applyNumberFormat="1" applyFont="1" applyFill="1" applyAlignment="1">
      <alignment vertical="justify"/>
      <protection/>
    </xf>
    <xf numFmtId="164" fontId="7" fillId="33" borderId="20" xfId="52" applyNumberFormat="1" applyFont="1" applyFill="1" applyBorder="1" applyAlignment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5" borderId="21" xfId="52" applyFont="1" applyFill="1" applyBorder="1" applyAlignment="1">
      <alignment vertical="justify"/>
      <protection/>
    </xf>
    <xf numFmtId="0" fontId="6" fillId="35" borderId="22" xfId="52" applyFont="1" applyFill="1" applyBorder="1" applyAlignment="1">
      <alignment vertical="justify"/>
      <protection/>
    </xf>
    <xf numFmtId="3" fontId="6" fillId="35" borderId="22" xfId="52" applyNumberFormat="1" applyFont="1" applyFill="1" applyBorder="1" applyAlignment="1">
      <alignment vertical="justify"/>
      <protection/>
    </xf>
    <xf numFmtId="164" fontId="6" fillId="35" borderId="23" xfId="52" applyNumberFormat="1" applyFont="1" applyFill="1" applyBorder="1" applyAlignment="1">
      <alignment vertical="justify"/>
      <protection/>
    </xf>
    <xf numFmtId="164" fontId="6" fillId="33" borderId="0" xfId="52" applyNumberFormat="1" applyFont="1" applyFill="1" applyAlignment="1">
      <alignment vertical="justify"/>
      <protection/>
    </xf>
    <xf numFmtId="164" fontId="6" fillId="35" borderId="24" xfId="52" applyNumberFormat="1" applyFont="1" applyFill="1" applyBorder="1" applyAlignment="1">
      <alignment vertical="justify"/>
      <protection/>
    </xf>
    <xf numFmtId="0" fontId="6" fillId="35" borderId="21" xfId="52" applyFont="1" applyFill="1" applyBorder="1" applyAlignment="1" quotePrefix="1">
      <alignment horizontal="left" vertical="justify"/>
      <protection/>
    </xf>
    <xf numFmtId="0" fontId="7" fillId="35" borderId="25" xfId="52" applyFont="1" applyFill="1" applyBorder="1" applyAlignment="1">
      <alignment vertical="justify"/>
      <protection/>
    </xf>
    <xf numFmtId="0" fontId="7" fillId="35" borderId="16" xfId="52" applyFont="1" applyFill="1" applyBorder="1" applyAlignment="1">
      <alignment vertical="justify"/>
      <protection/>
    </xf>
    <xf numFmtId="3" fontId="7" fillId="35" borderId="16" xfId="52" applyNumberFormat="1" applyFont="1" applyFill="1" applyBorder="1" applyAlignment="1">
      <alignment vertical="justify"/>
      <protection/>
    </xf>
    <xf numFmtId="164" fontId="7" fillId="35" borderId="17" xfId="52" applyNumberFormat="1" applyFont="1" applyFill="1" applyBorder="1" applyAlignment="1">
      <alignment vertical="justify"/>
      <protection/>
    </xf>
    <xf numFmtId="0" fontId="6" fillId="35" borderId="19" xfId="52" applyFont="1" applyFill="1" applyBorder="1" applyAlignment="1">
      <alignment vertical="justify"/>
      <protection/>
    </xf>
    <xf numFmtId="0" fontId="6" fillId="35" borderId="0" xfId="52" applyFont="1" applyFill="1" applyAlignment="1">
      <alignment vertical="justify"/>
      <protection/>
    </xf>
    <xf numFmtId="3" fontId="6" fillId="35" borderId="0" xfId="52" applyNumberFormat="1" applyFont="1" applyFill="1" applyAlignment="1">
      <alignment vertical="justify"/>
      <protection/>
    </xf>
    <xf numFmtId="164" fontId="6" fillId="35" borderId="20" xfId="52" applyNumberFormat="1" applyFont="1" applyFill="1" applyBorder="1" applyAlignment="1">
      <alignment vertical="justify"/>
      <protection/>
    </xf>
    <xf numFmtId="0" fontId="2" fillId="35" borderId="26" xfId="52" applyFill="1" applyBorder="1" applyAlignment="1">
      <alignment vertical="justify"/>
      <protection/>
    </xf>
    <xf numFmtId="0" fontId="2" fillId="35" borderId="13" xfId="52" applyFill="1" applyBorder="1" applyAlignment="1">
      <alignment vertical="justify"/>
      <protection/>
    </xf>
    <xf numFmtId="3" fontId="2" fillId="35" borderId="13" xfId="52" applyNumberFormat="1" applyFill="1" applyBorder="1" applyAlignment="1">
      <alignment vertical="justify"/>
      <protection/>
    </xf>
    <xf numFmtId="0" fontId="2" fillId="35" borderId="14" xfId="52" applyFill="1" applyBorder="1" applyAlignment="1">
      <alignment vertical="justify"/>
      <protection/>
    </xf>
    <xf numFmtId="0" fontId="2" fillId="33" borderId="13" xfId="52" applyFill="1" applyBorder="1" applyAlignment="1">
      <alignment vertical="justify"/>
      <protection/>
    </xf>
    <xf numFmtId="165" fontId="2" fillId="35" borderId="12" xfId="52" applyNumberFormat="1" applyFill="1" applyBorder="1" applyAlignment="1">
      <alignment vertical="justify"/>
      <protection/>
    </xf>
    <xf numFmtId="165" fontId="2" fillId="35" borderId="13" xfId="52" applyNumberFormat="1" applyFill="1" applyBorder="1" applyAlignment="1">
      <alignment vertical="justify"/>
      <protection/>
    </xf>
    <xf numFmtId="0" fontId="2" fillId="0" borderId="0" xfId="52" applyAlignment="1">
      <alignment vertical="justify"/>
      <protection/>
    </xf>
    <xf numFmtId="37" fontId="2" fillId="0" borderId="0" xfId="52" applyNumberFormat="1" applyAlignment="1">
      <alignment vertical="justify"/>
      <protection/>
    </xf>
    <xf numFmtId="0" fontId="4" fillId="0" borderId="0" xfId="53" applyFont="1" applyAlignment="1">
      <alignment vertical="justify"/>
      <protection/>
    </xf>
    <xf numFmtId="0" fontId="4" fillId="33" borderId="0" xfId="53" applyFont="1" applyFill="1" applyAlignment="1">
      <alignment vertical="justify"/>
      <protection/>
    </xf>
    <xf numFmtId="0" fontId="5" fillId="33" borderId="0" xfId="53" applyFont="1" applyFill="1" applyAlignment="1">
      <alignment vertical="center"/>
      <protection/>
    </xf>
    <xf numFmtId="0" fontId="5" fillId="33" borderId="0" xfId="53" applyFont="1" applyFill="1" applyAlignment="1" quotePrefix="1">
      <alignment horizontal="left" vertical="justify"/>
      <protection/>
    </xf>
    <xf numFmtId="0" fontId="5" fillId="33" borderId="0" xfId="53" applyFont="1" applyFill="1" applyAlignment="1">
      <alignment horizontal="left" vertical="center"/>
      <protection/>
    </xf>
    <xf numFmtId="0" fontId="2" fillId="0" borderId="0" xfId="53">
      <alignment/>
      <protection/>
    </xf>
    <xf numFmtId="0" fontId="6" fillId="35" borderId="10" xfId="53" applyFont="1" applyFill="1" applyBorder="1" applyAlignment="1" quotePrefix="1">
      <alignment horizontal="center" vertical="justify"/>
      <protection/>
    </xf>
    <xf numFmtId="0" fontId="6" fillId="33" borderId="0" xfId="53" applyFont="1" applyFill="1" applyAlignment="1">
      <alignment vertical="justify"/>
      <protection/>
    </xf>
    <xf numFmtId="0" fontId="5" fillId="0" borderId="0" xfId="53" applyFont="1" applyAlignment="1">
      <alignment vertical="justify"/>
      <protection/>
    </xf>
    <xf numFmtId="0" fontId="6" fillId="35" borderId="11" xfId="53" applyFont="1" applyFill="1" applyBorder="1" applyAlignment="1" quotePrefix="1">
      <alignment horizontal="center" vertical="justify"/>
      <protection/>
    </xf>
    <xf numFmtId="0" fontId="6" fillId="35" borderId="12" xfId="53" applyFont="1" applyFill="1" applyBorder="1" applyAlignment="1">
      <alignment vertical="justify"/>
      <protection/>
    </xf>
    <xf numFmtId="0" fontId="6" fillId="35" borderId="13" xfId="53" applyFont="1" applyFill="1" applyBorder="1" applyAlignment="1">
      <alignment vertical="justify"/>
      <protection/>
    </xf>
    <xf numFmtId="0" fontId="6" fillId="35" borderId="14" xfId="53" applyFont="1" applyFill="1" applyBorder="1" applyAlignment="1">
      <alignment vertical="justify"/>
      <protection/>
    </xf>
    <xf numFmtId="1" fontId="6" fillId="35" borderId="15" xfId="53" applyNumberFormat="1" applyFont="1" applyFill="1" applyBorder="1" applyAlignment="1">
      <alignment horizontal="center" vertical="justify"/>
      <protection/>
    </xf>
    <xf numFmtId="1" fontId="6" fillId="35" borderId="16" xfId="53" applyNumberFormat="1" applyFont="1" applyFill="1" applyBorder="1" applyAlignment="1">
      <alignment horizontal="center" vertical="justify"/>
      <protection/>
    </xf>
    <xf numFmtId="1" fontId="6" fillId="35" borderId="17" xfId="53" applyNumberFormat="1" applyFont="1" applyFill="1" applyBorder="1" applyAlignment="1">
      <alignment horizontal="center" vertical="justify"/>
      <protection/>
    </xf>
    <xf numFmtId="1" fontId="6" fillId="33" borderId="0" xfId="53" applyNumberFormat="1" applyFont="1" applyFill="1" applyAlignment="1">
      <alignment horizontal="center" vertical="justify"/>
      <protection/>
    </xf>
    <xf numFmtId="0" fontId="6" fillId="35" borderId="18" xfId="53" applyFont="1" applyFill="1" applyBorder="1" applyAlignment="1">
      <alignment vertical="justify"/>
      <protection/>
    </xf>
    <xf numFmtId="0" fontId="6" fillId="35" borderId="12" xfId="53" applyFont="1" applyFill="1" applyBorder="1" applyAlignment="1">
      <alignment horizontal="center" vertical="justify"/>
      <protection/>
    </xf>
    <xf numFmtId="0" fontId="6" fillId="35" borderId="13" xfId="53" applyFont="1" applyFill="1" applyBorder="1" applyAlignment="1">
      <alignment horizontal="center" vertical="justify"/>
      <protection/>
    </xf>
    <xf numFmtId="0" fontId="6" fillId="35" borderId="14" xfId="53" applyFont="1" applyFill="1" applyBorder="1" applyAlignment="1">
      <alignment horizontal="center" vertical="justify"/>
      <protection/>
    </xf>
    <xf numFmtId="0" fontId="6" fillId="33" borderId="0" xfId="53" applyFont="1" applyFill="1" applyAlignment="1">
      <alignment horizontal="center" vertical="justify"/>
      <protection/>
    </xf>
    <xf numFmtId="0" fontId="6" fillId="0" borderId="0" xfId="53" applyFont="1" applyAlignment="1">
      <alignment vertical="justify"/>
      <protection/>
    </xf>
    <xf numFmtId="0" fontId="4" fillId="33" borderId="19" xfId="53" applyFont="1" applyFill="1" applyBorder="1" applyAlignment="1">
      <alignment horizontal="fill" vertical="justify"/>
      <protection/>
    </xf>
    <xf numFmtId="0" fontId="4" fillId="33" borderId="0" xfId="53" applyFont="1" applyFill="1" applyAlignment="1">
      <alignment horizontal="fill" vertical="justify"/>
      <protection/>
    </xf>
    <xf numFmtId="0" fontId="4" fillId="33" borderId="20" xfId="53" applyFont="1" applyFill="1" applyBorder="1" applyAlignment="1">
      <alignment horizontal="fill" vertical="justify"/>
      <protection/>
    </xf>
    <xf numFmtId="0" fontId="7" fillId="33" borderId="19" xfId="53" applyFont="1" applyFill="1" applyBorder="1" applyAlignment="1" quotePrefix="1">
      <alignment horizontal="left" vertical="justify"/>
      <protection/>
    </xf>
    <xf numFmtId="0" fontId="7" fillId="33" borderId="0" xfId="53" applyFont="1" applyFill="1" applyAlignment="1">
      <alignment vertical="justify"/>
      <protection/>
    </xf>
    <xf numFmtId="3" fontId="7" fillId="33" borderId="0" xfId="53" applyNumberFormat="1" applyFont="1" applyFill="1" applyAlignment="1">
      <alignment vertical="justify"/>
      <protection/>
    </xf>
    <xf numFmtId="164" fontId="7" fillId="33" borderId="0" xfId="53" applyNumberFormat="1" applyFont="1" applyFill="1" applyAlignment="1">
      <alignment vertical="justify"/>
      <protection/>
    </xf>
    <xf numFmtId="164" fontId="7" fillId="33" borderId="20" xfId="53" applyNumberFormat="1" applyFont="1" applyFill="1" applyBorder="1" applyAlignment="1">
      <alignment vertical="justify"/>
      <protection/>
    </xf>
    <xf numFmtId="0" fontId="7" fillId="0" borderId="0" xfId="53" applyFont="1" applyAlignment="1">
      <alignment vertical="justify"/>
      <protection/>
    </xf>
    <xf numFmtId="0" fontId="7" fillId="0" borderId="19" xfId="53" applyFont="1" applyBorder="1" applyAlignment="1">
      <alignment vertical="justify"/>
      <protection/>
    </xf>
    <xf numFmtId="0" fontId="7" fillId="33" borderId="19" xfId="53" applyFont="1" applyFill="1" applyBorder="1" applyAlignment="1">
      <alignment vertical="justify"/>
      <protection/>
    </xf>
    <xf numFmtId="0" fontId="6" fillId="35" borderId="21" xfId="53" applyFont="1" applyFill="1" applyBorder="1" applyAlignment="1">
      <alignment vertical="justify"/>
      <protection/>
    </xf>
    <xf numFmtId="0" fontId="6" fillId="35" borderId="22" xfId="53" applyFont="1" applyFill="1" applyBorder="1" applyAlignment="1">
      <alignment vertical="justify"/>
      <protection/>
    </xf>
    <xf numFmtId="3" fontId="6" fillId="35" borderId="22" xfId="53" applyNumberFormat="1" applyFont="1" applyFill="1" applyBorder="1" applyAlignment="1">
      <alignment vertical="justify"/>
      <protection/>
    </xf>
    <xf numFmtId="164" fontId="6" fillId="35" borderId="23" xfId="53" applyNumberFormat="1" applyFont="1" applyFill="1" applyBorder="1" applyAlignment="1">
      <alignment vertical="justify"/>
      <protection/>
    </xf>
    <xf numFmtId="164" fontId="6" fillId="33" borderId="0" xfId="53" applyNumberFormat="1" applyFont="1" applyFill="1" applyAlignment="1">
      <alignment vertical="justify"/>
      <protection/>
    </xf>
    <xf numFmtId="164" fontId="6" fillId="35" borderId="24" xfId="53" applyNumberFormat="1" applyFont="1" applyFill="1" applyBorder="1" applyAlignment="1">
      <alignment vertical="justify"/>
      <protection/>
    </xf>
    <xf numFmtId="0" fontId="6" fillId="35" borderId="21" xfId="53" applyFont="1" applyFill="1" applyBorder="1" applyAlignment="1" quotePrefix="1">
      <alignment horizontal="left" vertical="justify"/>
      <protection/>
    </xf>
    <xf numFmtId="0" fontId="7" fillId="35" borderId="25" xfId="53" applyFont="1" applyFill="1" applyBorder="1" applyAlignment="1">
      <alignment vertical="justify"/>
      <protection/>
    </xf>
    <xf numFmtId="0" fontId="7" fillId="35" borderId="16" xfId="53" applyFont="1" applyFill="1" applyBorder="1" applyAlignment="1">
      <alignment vertical="justify"/>
      <protection/>
    </xf>
    <xf numFmtId="3" fontId="7" fillId="35" borderId="16" xfId="53" applyNumberFormat="1" applyFont="1" applyFill="1" applyBorder="1" applyAlignment="1">
      <alignment vertical="justify"/>
      <protection/>
    </xf>
    <xf numFmtId="164" fontId="7" fillId="35" borderId="17" xfId="53" applyNumberFormat="1" applyFont="1" applyFill="1" applyBorder="1" applyAlignment="1">
      <alignment vertical="justify"/>
      <protection/>
    </xf>
    <xf numFmtId="0" fontId="6" fillId="35" borderId="19" xfId="53" applyFont="1" applyFill="1" applyBorder="1" applyAlignment="1">
      <alignment vertical="justify"/>
      <protection/>
    </xf>
    <xf numFmtId="0" fontId="6" fillId="35" borderId="0" xfId="53" applyFont="1" applyFill="1" applyAlignment="1">
      <alignment vertical="justify"/>
      <protection/>
    </xf>
    <xf numFmtId="3" fontId="6" fillId="35" borderId="0" xfId="53" applyNumberFormat="1" applyFont="1" applyFill="1" applyAlignment="1">
      <alignment vertical="justify"/>
      <protection/>
    </xf>
    <xf numFmtId="164" fontId="6" fillId="35" borderId="20" xfId="53" applyNumberFormat="1" applyFont="1" applyFill="1" applyBorder="1" applyAlignment="1">
      <alignment vertical="justify"/>
      <protection/>
    </xf>
    <xf numFmtId="0" fontId="2" fillId="35" borderId="26" xfId="53" applyFont="1" applyFill="1" applyBorder="1" applyAlignment="1">
      <alignment vertical="justify"/>
      <protection/>
    </xf>
    <xf numFmtId="0" fontId="2" fillId="35" borderId="13" xfId="53" applyFont="1" applyFill="1" applyBorder="1" applyAlignment="1">
      <alignment vertical="justify"/>
      <protection/>
    </xf>
    <xf numFmtId="3" fontId="2" fillId="35" borderId="13" xfId="53" applyNumberFormat="1" applyFont="1" applyFill="1" applyBorder="1" applyAlignment="1">
      <alignment vertical="justify"/>
      <protection/>
    </xf>
    <xf numFmtId="0" fontId="2" fillId="35" borderId="14" xfId="53" applyFont="1" applyFill="1" applyBorder="1" applyAlignment="1">
      <alignment vertical="justify"/>
      <protection/>
    </xf>
    <xf numFmtId="0" fontId="2" fillId="33" borderId="13" xfId="53" applyFont="1" applyFill="1" applyBorder="1" applyAlignment="1">
      <alignment vertical="justify"/>
      <protection/>
    </xf>
    <xf numFmtId="165" fontId="2" fillId="35" borderId="12" xfId="53" applyNumberFormat="1" applyFont="1" applyFill="1" applyBorder="1" applyAlignment="1">
      <alignment vertical="justify"/>
      <protection/>
    </xf>
    <xf numFmtId="165" fontId="2" fillId="35" borderId="13" xfId="53" applyNumberFormat="1" applyFont="1" applyFill="1" applyBorder="1" applyAlignment="1">
      <alignment vertical="justify"/>
      <protection/>
    </xf>
    <xf numFmtId="0" fontId="2" fillId="0" borderId="0" xfId="53" applyFont="1" applyAlignment="1">
      <alignment vertical="justify"/>
      <protection/>
    </xf>
    <xf numFmtId="37" fontId="2" fillId="0" borderId="0" xfId="53" applyNumberFormat="1" applyFont="1" applyAlignment="1">
      <alignment vertical="justify"/>
      <protection/>
    </xf>
    <xf numFmtId="0" fontId="9" fillId="0" borderId="0" xfId="55" applyFont="1">
      <alignment/>
      <protection/>
    </xf>
    <xf numFmtId="0" fontId="6" fillId="0" borderId="0" xfId="55" applyFont="1" applyAlignment="1" quotePrefix="1">
      <alignment horizontal="left"/>
      <protection/>
    </xf>
    <xf numFmtId="0" fontId="6" fillId="0" borderId="0" xfId="55" applyFont="1">
      <alignment/>
      <protection/>
    </xf>
    <xf numFmtId="0" fontId="6" fillId="35" borderId="15" xfId="55" applyFont="1" applyFill="1" applyBorder="1">
      <alignment/>
      <protection/>
    </xf>
    <xf numFmtId="0" fontId="6" fillId="35" borderId="17" xfId="55" applyFont="1" applyFill="1" applyBorder="1">
      <alignment/>
      <protection/>
    </xf>
    <xf numFmtId="0" fontId="6" fillId="35" borderId="27" xfId="55" applyFont="1" applyFill="1" applyBorder="1" applyAlignment="1" quotePrefix="1">
      <alignment horizontal="center"/>
      <protection/>
    </xf>
    <xf numFmtId="0" fontId="6" fillId="35" borderId="20" xfId="55" applyFont="1" applyFill="1" applyBorder="1">
      <alignment/>
      <protection/>
    </xf>
    <xf numFmtId="0" fontId="6" fillId="35" borderId="16" xfId="55" applyFont="1" applyFill="1" applyBorder="1" applyAlignment="1">
      <alignment horizontal="center"/>
      <protection/>
    </xf>
    <xf numFmtId="0" fontId="6" fillId="35" borderId="17" xfId="55" applyFont="1" applyFill="1" applyBorder="1" applyAlignment="1">
      <alignment horizontal="center"/>
      <protection/>
    </xf>
    <xf numFmtId="0" fontId="6" fillId="35" borderId="12" xfId="55" applyFont="1" applyFill="1" applyBorder="1" applyAlignment="1">
      <alignment vertical="center"/>
      <protection/>
    </xf>
    <xf numFmtId="0" fontId="6" fillId="35" borderId="14" xfId="55" applyFont="1" applyFill="1" applyBorder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6" fillId="35" borderId="12" xfId="55" applyFont="1" applyFill="1" applyBorder="1" applyAlignment="1">
      <alignment horizontal="center" vertical="center"/>
      <protection/>
    </xf>
    <xf numFmtId="0" fontId="6" fillId="35" borderId="13" xfId="55" applyFont="1" applyFill="1" applyBorder="1" applyAlignment="1">
      <alignment horizontal="center" vertical="center"/>
      <protection/>
    </xf>
    <xf numFmtId="0" fontId="6" fillId="35" borderId="14" xfId="53" applyFont="1" applyFill="1" applyBorder="1" applyAlignment="1">
      <alignment horizontal="center" vertical="center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5" borderId="12" xfId="55" applyFont="1" applyFill="1" applyBorder="1">
      <alignment/>
      <protection/>
    </xf>
    <xf numFmtId="0" fontId="6" fillId="35" borderId="14" xfId="55" applyFont="1" applyFill="1" applyBorder="1">
      <alignment/>
      <protection/>
    </xf>
    <xf numFmtId="0" fontId="7" fillId="0" borderId="0" xfId="55" applyFont="1">
      <alignment/>
      <protection/>
    </xf>
    <xf numFmtId="165" fontId="4" fillId="0" borderId="0" xfId="55" applyNumberFormat="1" applyFont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2" applyFill="1">
      <alignment/>
      <protection/>
    </xf>
    <xf numFmtId="0" fontId="5" fillId="33" borderId="0" xfId="52" applyFont="1" applyFill="1" applyAlignment="1" quotePrefix="1">
      <alignment horizontal="left"/>
      <protection/>
    </xf>
    <xf numFmtId="0" fontId="5" fillId="33" borderId="0" xfId="52" applyFont="1" applyFill="1" quotePrefix="1">
      <alignment/>
      <protection/>
    </xf>
    <xf numFmtId="0" fontId="5" fillId="33" borderId="0" xfId="52" applyFont="1" applyFill="1">
      <alignment/>
      <protection/>
    </xf>
    <xf numFmtId="0" fontId="11" fillId="33" borderId="0" xfId="52" applyFont="1" applyFill="1">
      <alignment/>
      <protection/>
    </xf>
    <xf numFmtId="0" fontId="5" fillId="35" borderId="28" xfId="52" applyFont="1" applyFill="1" applyBorder="1">
      <alignment/>
      <protection/>
    </xf>
    <xf numFmtId="0" fontId="5" fillId="35" borderId="29" xfId="52" applyFont="1" applyFill="1" applyBorder="1">
      <alignment/>
      <protection/>
    </xf>
    <xf numFmtId="0" fontId="5" fillId="35" borderId="30" xfId="52" applyFont="1" applyFill="1" applyBorder="1" applyAlignment="1" quotePrefix="1">
      <alignment horizontal="center"/>
      <protection/>
    </xf>
    <xf numFmtId="0" fontId="5" fillId="35" borderId="19" xfId="52" applyFont="1" applyFill="1" applyBorder="1" applyAlignment="1">
      <alignment horizontal="left"/>
      <protection/>
    </xf>
    <xf numFmtId="0" fontId="5" fillId="35" borderId="0" xfId="52" applyFont="1" applyFill="1" applyAlignment="1">
      <alignment horizontal="left"/>
      <protection/>
    </xf>
    <xf numFmtId="0" fontId="5" fillId="35" borderId="31" xfId="52" applyFont="1" applyFill="1" applyBorder="1" applyAlignment="1">
      <alignment horizontal="center"/>
      <protection/>
    </xf>
    <xf numFmtId="0" fontId="5" fillId="33" borderId="19" xfId="52" applyFont="1" applyFill="1" applyBorder="1" applyAlignment="1">
      <alignment horizontal="left"/>
      <protection/>
    </xf>
    <xf numFmtId="0" fontId="5" fillId="33" borderId="0" xfId="52" applyFont="1" applyFill="1" applyAlignment="1">
      <alignment horizontal="left"/>
      <protection/>
    </xf>
    <xf numFmtId="0" fontId="5" fillId="33" borderId="31" xfId="52" applyFont="1" applyFill="1" applyBorder="1" applyAlignment="1">
      <alignment horizontal="center"/>
      <protection/>
    </xf>
    <xf numFmtId="0" fontId="5" fillId="35" borderId="32" xfId="52" applyFont="1" applyFill="1" applyBorder="1" applyAlignment="1">
      <alignment horizontal="left"/>
      <protection/>
    </xf>
    <xf numFmtId="0" fontId="5" fillId="35" borderId="33" xfId="52" applyFont="1" applyFill="1" applyBorder="1" applyAlignment="1">
      <alignment horizontal="left"/>
      <protection/>
    </xf>
    <xf numFmtId="0" fontId="5" fillId="35" borderId="34" xfId="52" applyFont="1" applyFill="1" applyBorder="1" applyAlignment="1">
      <alignment horizontal="center"/>
      <protection/>
    </xf>
    <xf numFmtId="0" fontId="2" fillId="33" borderId="19" xfId="52" applyFill="1" applyBorder="1" applyAlignment="1">
      <alignment horizontal="left"/>
      <protection/>
    </xf>
    <xf numFmtId="0" fontId="4" fillId="33" borderId="0" xfId="52" applyFont="1" applyFill="1" applyAlignment="1">
      <alignment horizontal="left"/>
      <protection/>
    </xf>
    <xf numFmtId="0" fontId="4" fillId="33" borderId="31" xfId="52" applyFont="1" applyFill="1" applyBorder="1" applyAlignment="1">
      <alignment horizontal="left"/>
      <protection/>
    </xf>
    <xf numFmtId="0" fontId="2" fillId="33" borderId="0" xfId="52" applyFill="1" applyAlignment="1">
      <alignment horizontal="left"/>
      <protection/>
    </xf>
    <xf numFmtId="0" fontId="7" fillId="33" borderId="0" xfId="52" applyFont="1" applyFill="1" applyAlignment="1">
      <alignment horizontal="center"/>
      <protection/>
    </xf>
    <xf numFmtId="0" fontId="2" fillId="35" borderId="35" xfId="52" applyFill="1" applyBorder="1">
      <alignment/>
      <protection/>
    </xf>
    <xf numFmtId="0" fontId="2" fillId="35" borderId="36" xfId="52" applyFill="1" applyBorder="1">
      <alignment/>
      <protection/>
    </xf>
    <xf numFmtId="0" fontId="2" fillId="35" borderId="37" xfId="52" applyFill="1" applyBorder="1">
      <alignment/>
      <protection/>
    </xf>
    <xf numFmtId="0" fontId="2" fillId="35" borderId="38" xfId="52" applyFill="1" applyBorder="1">
      <alignment/>
      <protection/>
    </xf>
    <xf numFmtId="0" fontId="2" fillId="35" borderId="0" xfId="52" applyFill="1">
      <alignment/>
      <protection/>
    </xf>
    <xf numFmtId="0" fontId="2" fillId="35" borderId="39" xfId="52" applyFill="1" applyBorder="1">
      <alignment/>
      <protection/>
    </xf>
    <xf numFmtId="0" fontId="2" fillId="35" borderId="40" xfId="52" applyFill="1" applyBorder="1">
      <alignment/>
      <protection/>
    </xf>
    <xf numFmtId="0" fontId="2" fillId="35" borderId="41" xfId="52" applyFill="1" applyBorder="1">
      <alignment/>
      <protection/>
    </xf>
    <xf numFmtId="0" fontId="2" fillId="35" borderId="42" xfId="52" applyFill="1" applyBorder="1">
      <alignment/>
      <protection/>
    </xf>
    <xf numFmtId="0" fontId="10" fillId="33" borderId="0" xfId="52" applyFont="1" applyFill="1">
      <alignment/>
      <protection/>
    </xf>
    <xf numFmtId="0" fontId="13" fillId="33" borderId="0" xfId="52" applyFont="1" applyFill="1">
      <alignment/>
      <protection/>
    </xf>
    <xf numFmtId="0" fontId="3" fillId="33" borderId="0" xfId="52" applyFont="1" applyFill="1" applyAlignment="1">
      <alignment horizontal="center"/>
      <protection/>
    </xf>
    <xf numFmtId="0" fontId="10" fillId="33" borderId="0" xfId="52" applyFont="1" applyFill="1" applyAlignment="1" quotePrefix="1">
      <alignment horizontal="center" vertical="center"/>
      <protection/>
    </xf>
    <xf numFmtId="0" fontId="13" fillId="0" borderId="0" xfId="52" applyFont="1">
      <alignment/>
      <protection/>
    </xf>
    <xf numFmtId="0" fontId="6" fillId="35" borderId="43" xfId="55" applyFont="1" applyFill="1" applyBorder="1" applyAlignment="1" quotePrefix="1">
      <alignment horizontal="center"/>
      <protection/>
    </xf>
    <xf numFmtId="0" fontId="6" fillId="35" borderId="44" xfId="55" applyFont="1" applyFill="1" applyBorder="1" applyAlignment="1" quotePrefix="1">
      <alignment horizontal="center"/>
      <protection/>
    </xf>
    <xf numFmtId="0" fontId="6" fillId="35" borderId="45" xfId="55" applyFont="1" applyFill="1" applyBorder="1" applyAlignment="1" quotePrefix="1">
      <alignment horizontal="center"/>
      <protection/>
    </xf>
    <xf numFmtId="0" fontId="5" fillId="33" borderId="0" xfId="54" applyFont="1" applyFill="1" applyAlignment="1" quotePrefix="1">
      <alignment horizontal="left"/>
      <protection/>
    </xf>
    <xf numFmtId="0" fontId="5" fillId="33" borderId="0" xfId="54" applyFont="1" applyFill="1" quotePrefix="1">
      <alignment/>
      <protection/>
    </xf>
    <xf numFmtId="0" fontId="5" fillId="33" borderId="0" xfId="54" applyFont="1" applyFill="1">
      <alignment/>
      <protection/>
    </xf>
    <xf numFmtId="0" fontId="2" fillId="0" borderId="0" xfId="54">
      <alignment/>
      <protection/>
    </xf>
    <xf numFmtId="0" fontId="2" fillId="33" borderId="0" xfId="54" applyFill="1">
      <alignment/>
      <protection/>
    </xf>
    <xf numFmtId="166" fontId="7" fillId="33" borderId="0" xfId="52" applyNumberFormat="1" applyFont="1" applyFill="1" applyAlignment="1">
      <alignment vertical="justify"/>
      <protection/>
    </xf>
    <xf numFmtId="166" fontId="6" fillId="35" borderId="21" xfId="52" applyNumberFormat="1" applyFont="1" applyFill="1" applyBorder="1" applyAlignment="1">
      <alignment vertical="justify"/>
      <protection/>
    </xf>
    <xf numFmtId="166" fontId="6" fillId="35" borderId="22" xfId="52" applyNumberFormat="1" applyFont="1" applyFill="1" applyBorder="1" applyAlignment="1">
      <alignment vertical="justify"/>
      <protection/>
    </xf>
    <xf numFmtId="166" fontId="0" fillId="0" borderId="0" xfId="0" applyNumberFormat="1" applyAlignment="1">
      <alignment/>
    </xf>
    <xf numFmtId="166" fontId="7" fillId="33" borderId="0" xfId="53" applyNumberFormat="1" applyFont="1" applyFill="1" applyAlignment="1">
      <alignment vertical="justify"/>
      <protection/>
    </xf>
    <xf numFmtId="166" fontId="6" fillId="35" borderId="21" xfId="53" applyNumberFormat="1" applyFont="1" applyFill="1" applyBorder="1" applyAlignment="1">
      <alignment vertical="justify"/>
      <protection/>
    </xf>
    <xf numFmtId="166" fontId="6" fillId="35" borderId="22" xfId="53" applyNumberFormat="1" applyFont="1" applyFill="1" applyBorder="1" applyAlignment="1">
      <alignment vertical="justify"/>
      <protection/>
    </xf>
    <xf numFmtId="166" fontId="7" fillId="35" borderId="15" xfId="52" applyNumberFormat="1" applyFont="1" applyFill="1" applyBorder="1" applyAlignment="1">
      <alignment vertical="justify"/>
      <protection/>
    </xf>
    <xf numFmtId="166" fontId="7" fillId="35" borderId="16" xfId="52" applyNumberFormat="1" applyFont="1" applyFill="1" applyBorder="1" applyAlignment="1">
      <alignment vertical="justify"/>
      <protection/>
    </xf>
    <xf numFmtId="166" fontId="6" fillId="35" borderId="27" xfId="52" applyNumberFormat="1" applyFont="1" applyFill="1" applyBorder="1" applyAlignment="1">
      <alignment vertical="justify"/>
      <protection/>
    </xf>
    <xf numFmtId="166" fontId="6" fillId="35" borderId="0" xfId="52" applyNumberFormat="1" applyFont="1" applyFill="1" applyAlignment="1">
      <alignment vertical="justify"/>
      <protection/>
    </xf>
    <xf numFmtId="166" fontId="7" fillId="35" borderId="15" xfId="53" applyNumberFormat="1" applyFont="1" applyFill="1" applyBorder="1" applyAlignment="1">
      <alignment vertical="justify"/>
      <protection/>
    </xf>
    <xf numFmtId="166" fontId="7" fillId="35" borderId="16" xfId="53" applyNumberFormat="1" applyFont="1" applyFill="1" applyBorder="1" applyAlignment="1">
      <alignment vertical="justify"/>
      <protection/>
    </xf>
    <xf numFmtId="166" fontId="6" fillId="35" borderId="27" xfId="53" applyNumberFormat="1" applyFont="1" applyFill="1" applyBorder="1" applyAlignment="1">
      <alignment vertical="justify"/>
      <protection/>
    </xf>
    <xf numFmtId="166" fontId="6" fillId="35" borderId="0" xfId="53" applyNumberFormat="1" applyFont="1" applyFill="1" applyAlignment="1">
      <alignment vertical="justify"/>
      <protection/>
    </xf>
    <xf numFmtId="166" fontId="4" fillId="33" borderId="0" xfId="52" applyNumberFormat="1" applyFont="1" applyFill="1" applyAlignment="1">
      <alignment horizontal="fill" vertical="justify"/>
      <protection/>
    </xf>
    <xf numFmtId="166" fontId="4" fillId="33" borderId="0" xfId="53" applyNumberFormat="1" applyFont="1" applyFill="1" applyAlignment="1">
      <alignment horizontal="fill" vertical="justify"/>
      <protection/>
    </xf>
    <xf numFmtId="0" fontId="6" fillId="35" borderId="14" xfId="54" applyFont="1" applyFill="1" applyBorder="1" applyAlignment="1">
      <alignment horizontal="center" vertical="center"/>
      <protection/>
    </xf>
    <xf numFmtId="0" fontId="10" fillId="33" borderId="46" xfId="52" applyFont="1" applyFill="1" applyBorder="1" applyAlignment="1" quotePrefix="1">
      <alignment horizontal="center" vertical="center"/>
      <protection/>
    </xf>
    <xf numFmtId="0" fontId="10" fillId="33" borderId="47" xfId="52" applyFont="1" applyFill="1" applyBorder="1" applyAlignment="1" quotePrefix="1">
      <alignment horizontal="center" vertical="center"/>
      <protection/>
    </xf>
    <xf numFmtId="0" fontId="10" fillId="33" borderId="48" xfId="52" applyFont="1" applyFill="1" applyBorder="1" applyAlignment="1" quotePrefix="1">
      <alignment horizontal="center" vertical="center"/>
      <protection/>
    </xf>
    <xf numFmtId="0" fontId="12" fillId="35" borderId="38" xfId="52" applyFont="1" applyFill="1" applyBorder="1" applyAlignment="1">
      <alignment horizontal="center" vertical="center"/>
      <protection/>
    </xf>
    <xf numFmtId="0" fontId="12" fillId="35" borderId="0" xfId="52" applyFont="1" applyFill="1" applyAlignment="1">
      <alignment horizontal="center" vertical="center"/>
      <protection/>
    </xf>
    <xf numFmtId="0" fontId="12" fillId="35" borderId="39" xfId="52" applyFont="1" applyFill="1" applyBorder="1" applyAlignment="1">
      <alignment horizontal="center" vertical="center"/>
      <protection/>
    </xf>
    <xf numFmtId="0" fontId="10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center"/>
      <protection/>
    </xf>
    <xf numFmtId="0" fontId="3" fillId="33" borderId="0" xfId="54" applyFont="1" applyFill="1" applyAlignment="1">
      <alignment horizontal="left"/>
      <protection/>
    </xf>
    <xf numFmtId="0" fontId="4" fillId="33" borderId="28" xfId="52" applyFont="1" applyFill="1" applyBorder="1" applyAlignment="1">
      <alignment horizontal="left"/>
      <protection/>
    </xf>
    <xf numFmtId="0" fontId="4" fillId="33" borderId="29" xfId="52" applyFont="1" applyFill="1" applyBorder="1" applyAlignment="1">
      <alignment horizontal="left"/>
      <protection/>
    </xf>
    <xf numFmtId="0" fontId="4" fillId="33" borderId="30" xfId="52" applyFont="1" applyFill="1" applyBorder="1" applyAlignment="1">
      <alignment horizontal="left"/>
      <protection/>
    </xf>
    <xf numFmtId="0" fontId="4" fillId="33" borderId="19" xfId="52" applyFont="1" applyFill="1" applyBorder="1" applyAlignment="1">
      <alignment horizontal="left"/>
      <protection/>
    </xf>
    <xf numFmtId="0" fontId="4" fillId="33" borderId="0" xfId="52" applyFont="1" applyFill="1" applyAlignment="1">
      <alignment horizontal="left"/>
      <protection/>
    </xf>
    <xf numFmtId="0" fontId="4" fillId="33" borderId="31" xfId="52" applyFont="1" applyFill="1" applyBorder="1" applyAlignment="1">
      <alignment horizontal="left"/>
      <protection/>
    </xf>
    <xf numFmtId="0" fontId="4" fillId="33" borderId="32" xfId="52" applyFont="1" applyFill="1" applyBorder="1" applyAlignment="1">
      <alignment horizontal="left"/>
      <protection/>
    </xf>
    <xf numFmtId="0" fontId="4" fillId="33" borderId="33" xfId="52" applyFont="1" applyFill="1" applyBorder="1" applyAlignment="1">
      <alignment horizontal="left"/>
      <protection/>
    </xf>
    <xf numFmtId="0" fontId="4" fillId="33" borderId="34" xfId="52" applyFont="1" applyFill="1" applyBorder="1" applyAlignment="1">
      <alignment horizontal="left"/>
      <protection/>
    </xf>
    <xf numFmtId="0" fontId="7" fillId="33" borderId="0" xfId="52" applyFont="1" applyFill="1" applyAlignment="1">
      <alignment horizontal="left"/>
      <protection/>
    </xf>
    <xf numFmtId="0" fontId="10" fillId="33" borderId="0" xfId="52" applyFont="1" applyFill="1" applyAlignment="1">
      <alignment horizontal="center"/>
      <protection/>
    </xf>
    <xf numFmtId="0" fontId="7" fillId="0" borderId="0" xfId="55" applyFont="1" applyAlignment="1">
      <alignment horizontal="left" vertical="justify"/>
      <protection/>
    </xf>
    <xf numFmtId="0" fontId="6" fillId="35" borderId="43" xfId="55" applyFont="1" applyFill="1" applyBorder="1" applyAlignment="1" quotePrefix="1">
      <alignment horizontal="center"/>
      <protection/>
    </xf>
    <xf numFmtId="0" fontId="6" fillId="35" borderId="44" xfId="55" applyFont="1" applyFill="1" applyBorder="1" applyAlignment="1" quotePrefix="1">
      <alignment horizontal="center"/>
      <protection/>
    </xf>
    <xf numFmtId="0" fontId="6" fillId="35" borderId="45" xfId="55" applyFont="1" applyFill="1" applyBorder="1" applyAlignment="1" quotePrefix="1">
      <alignment horizontal="center"/>
      <protection/>
    </xf>
    <xf numFmtId="0" fontId="3" fillId="33" borderId="0" xfId="52" applyFont="1" applyFill="1" applyAlignment="1" quotePrefix="1">
      <alignment horizontal="center" vertical="center"/>
      <protection/>
    </xf>
    <xf numFmtId="0" fontId="5" fillId="33" borderId="0" xfId="52" applyFont="1" applyFill="1" applyAlignment="1">
      <alignment horizontal="center" vertical="justify"/>
      <protection/>
    </xf>
    <xf numFmtId="0" fontId="6" fillId="35" borderId="15" xfId="52" applyFont="1" applyFill="1" applyBorder="1" applyAlignment="1">
      <alignment horizontal="center" vertical="center"/>
      <protection/>
    </xf>
    <xf numFmtId="0" fontId="6" fillId="35" borderId="16" xfId="52" applyFont="1" applyFill="1" applyBorder="1" applyAlignment="1">
      <alignment horizontal="center" vertical="center"/>
      <protection/>
    </xf>
    <xf numFmtId="0" fontId="6" fillId="35" borderId="17" xfId="52" applyFont="1" applyFill="1" applyBorder="1" applyAlignment="1">
      <alignment horizontal="center" vertical="center"/>
      <protection/>
    </xf>
    <xf numFmtId="0" fontId="6" fillId="35" borderId="15" xfId="52" applyFont="1" applyFill="1" applyBorder="1" applyAlignment="1" quotePrefix="1">
      <alignment horizontal="center" vertical="center"/>
      <protection/>
    </xf>
    <xf numFmtId="0" fontId="6" fillId="35" borderId="16" xfId="52" applyFont="1" applyFill="1" applyBorder="1" applyAlignment="1" quotePrefix="1">
      <alignment horizontal="center" vertical="center"/>
      <protection/>
    </xf>
    <xf numFmtId="0" fontId="6" fillId="35" borderId="17" xfId="52" applyFont="1" applyFill="1" applyBorder="1" applyAlignment="1" quotePrefix="1">
      <alignment horizontal="center" vertical="center"/>
      <protection/>
    </xf>
    <xf numFmtId="0" fontId="3" fillId="33" borderId="0" xfId="53" applyFont="1" applyFill="1" applyAlignment="1" quotePrefix="1">
      <alignment horizontal="center" vertical="center"/>
      <protection/>
    </xf>
    <xf numFmtId="0" fontId="5" fillId="33" borderId="0" xfId="53" applyFont="1" applyFill="1" applyAlignment="1">
      <alignment horizontal="center" vertical="justify"/>
      <protection/>
    </xf>
    <xf numFmtId="0" fontId="6" fillId="35" borderId="15" xfId="53" applyFont="1" applyFill="1" applyBorder="1" applyAlignment="1">
      <alignment horizontal="center" vertical="center"/>
      <protection/>
    </xf>
    <xf numFmtId="0" fontId="6" fillId="35" borderId="16" xfId="53" applyFont="1" applyFill="1" applyBorder="1" applyAlignment="1">
      <alignment horizontal="center" vertical="center"/>
      <protection/>
    </xf>
    <xf numFmtId="0" fontId="6" fillId="35" borderId="17" xfId="53" applyFont="1" applyFill="1" applyBorder="1" applyAlignment="1">
      <alignment horizontal="center" vertical="center"/>
      <protection/>
    </xf>
    <xf numFmtId="0" fontId="6" fillId="35" borderId="15" xfId="53" applyFont="1" applyFill="1" applyBorder="1" applyAlignment="1" quotePrefix="1">
      <alignment horizontal="center" vertical="center"/>
      <protection/>
    </xf>
    <xf numFmtId="0" fontId="6" fillId="35" borderId="16" xfId="53" applyFont="1" applyFill="1" applyBorder="1" applyAlignment="1" quotePrefix="1">
      <alignment horizontal="center" vertical="center"/>
      <protection/>
    </xf>
    <xf numFmtId="0" fontId="6" fillId="35" borderId="17" xfId="53" applyFont="1" applyFill="1" applyBorder="1" applyAlignment="1" quotePrefix="1">
      <alignment horizontal="center" vertical="center"/>
      <protection/>
    </xf>
    <xf numFmtId="0" fontId="2" fillId="36" borderId="0" xfId="52" applyFill="1">
      <alignment/>
      <protection/>
    </xf>
    <xf numFmtId="0" fontId="5" fillId="36" borderId="0" xfId="52" applyFont="1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104775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57150"/>
          <a:ext cx="5467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9"/>
  <sheetViews>
    <sheetView view="pageBreakPreview" zoomScale="50" zoomScaleNormal="80" zoomScaleSheetLayoutView="50" zoomScalePageLayoutView="0" workbookViewId="0" topLeftCell="A1">
      <selection activeCell="P21" sqref="P21"/>
    </sheetView>
  </sheetViews>
  <sheetFormatPr defaultColWidth="11.421875" defaultRowHeight="15"/>
  <cols>
    <col min="1" max="16384" width="11.57421875" style="7" customWidth="1"/>
  </cols>
  <sheetData>
    <row r="1" spans="1:11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>
      <c r="A2" s="145"/>
      <c r="B2" s="145"/>
      <c r="C2" s="145"/>
      <c r="D2" s="145"/>
      <c r="E2" s="145"/>
      <c r="F2" s="145"/>
      <c r="G2" s="216" t="s">
        <v>240</v>
      </c>
      <c r="H2" s="217"/>
      <c r="I2" s="217"/>
      <c r="J2" s="218"/>
      <c r="K2" s="145"/>
    </row>
    <row r="3" spans="1:11" ht="5.25" customHeight="1">
      <c r="A3" s="145"/>
      <c r="B3" s="145"/>
      <c r="C3" s="145"/>
      <c r="D3" s="145"/>
      <c r="E3" s="145"/>
      <c r="F3" s="145"/>
      <c r="G3" s="162"/>
      <c r="H3" s="163"/>
      <c r="I3" s="163"/>
      <c r="J3" s="164"/>
      <c r="K3" s="145"/>
    </row>
    <row r="4" spans="1:11" ht="12.75">
      <c r="A4" s="145"/>
      <c r="B4" s="145"/>
      <c r="C4" s="145"/>
      <c r="D4" s="145"/>
      <c r="E4" s="145"/>
      <c r="F4" s="145"/>
      <c r="G4" s="219" t="s">
        <v>241</v>
      </c>
      <c r="H4" s="220"/>
      <c r="I4" s="220"/>
      <c r="J4" s="221"/>
      <c r="K4" s="145"/>
    </row>
    <row r="5" spans="1:11" ht="12.75">
      <c r="A5" s="145"/>
      <c r="B5" s="145"/>
      <c r="C5" s="145"/>
      <c r="D5" s="145"/>
      <c r="E5" s="145"/>
      <c r="F5" s="145"/>
      <c r="G5" s="222"/>
      <c r="H5" s="223"/>
      <c r="I5" s="223"/>
      <c r="J5" s="224"/>
      <c r="K5" s="145"/>
    </row>
    <row r="6" spans="1:11" ht="12.75">
      <c r="A6" s="145"/>
      <c r="B6" s="145"/>
      <c r="C6" s="145"/>
      <c r="D6" s="145"/>
      <c r="E6" s="145"/>
      <c r="F6" s="145"/>
      <c r="G6" s="163"/>
      <c r="H6" s="163"/>
      <c r="I6" s="163"/>
      <c r="J6" s="163"/>
      <c r="K6" s="145"/>
    </row>
    <row r="7" spans="1:11" ht="5.25" customHeight="1">
      <c r="A7" s="145"/>
      <c r="B7" s="145"/>
      <c r="C7" s="145"/>
      <c r="D7" s="145"/>
      <c r="E7" s="145"/>
      <c r="F7" s="145"/>
      <c r="G7" s="165"/>
      <c r="H7" s="165"/>
      <c r="I7" s="165"/>
      <c r="J7" s="165"/>
      <c r="K7" s="145"/>
    </row>
    <row r="8" spans="1:11" ht="12.75">
      <c r="A8" s="145"/>
      <c r="B8" s="145"/>
      <c r="C8" s="145"/>
      <c r="D8" s="145"/>
      <c r="E8" s="145"/>
      <c r="F8" s="145"/>
      <c r="G8" s="225" t="s">
        <v>242</v>
      </c>
      <c r="H8" s="225"/>
      <c r="I8" s="225"/>
      <c r="J8" s="225"/>
      <c r="K8" s="225"/>
    </row>
    <row r="9" spans="1:11" ht="12.75">
      <c r="A9" s="145"/>
      <c r="B9" s="145"/>
      <c r="C9" s="145"/>
      <c r="D9" s="166"/>
      <c r="E9" s="166"/>
      <c r="F9" s="145"/>
      <c r="G9" s="225" t="s">
        <v>243</v>
      </c>
      <c r="H9" s="225"/>
      <c r="I9" s="225"/>
      <c r="J9" s="225"/>
      <c r="K9" s="225"/>
    </row>
    <row r="10" spans="1:11" ht="12.7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1" ht="12.7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ht="12.7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1:11" ht="12.7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ht="12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 ht="12.7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1" ht="12.7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1" ht="12.7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spans="1:11" ht="12.7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1:11" ht="12.7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</row>
    <row r="20" spans="1:11" ht="12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</row>
    <row r="21" spans="1:11" ht="12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1" ht="12.7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23" spans="1:11" ht="13.5" thickBo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</row>
    <row r="24" spans="1:11" ht="13.5" thickTop="1">
      <c r="A24" s="145"/>
      <c r="B24" s="145"/>
      <c r="C24" s="167"/>
      <c r="D24" s="168"/>
      <c r="E24" s="168"/>
      <c r="F24" s="168"/>
      <c r="G24" s="168"/>
      <c r="H24" s="168"/>
      <c r="I24" s="169"/>
      <c r="J24" s="145"/>
      <c r="K24" s="145"/>
    </row>
    <row r="25" spans="1:11" ht="12.75">
      <c r="A25" s="145"/>
      <c r="B25" s="145"/>
      <c r="C25" s="170"/>
      <c r="D25" s="171"/>
      <c r="E25" s="171"/>
      <c r="F25" s="171"/>
      <c r="G25" s="171"/>
      <c r="H25" s="171"/>
      <c r="I25" s="172"/>
      <c r="J25" s="145"/>
      <c r="K25" s="145"/>
    </row>
    <row r="26" spans="1:11" ht="12.75">
      <c r="A26" s="145"/>
      <c r="B26" s="145"/>
      <c r="C26" s="170"/>
      <c r="D26" s="171"/>
      <c r="E26" s="171"/>
      <c r="F26" s="171"/>
      <c r="G26" s="171"/>
      <c r="H26" s="171"/>
      <c r="I26" s="172"/>
      <c r="J26" s="145"/>
      <c r="K26" s="145"/>
    </row>
    <row r="27" spans="1:11" ht="18.75" customHeight="1">
      <c r="A27" s="145"/>
      <c r="B27" s="145"/>
      <c r="C27" s="210" t="s">
        <v>244</v>
      </c>
      <c r="D27" s="211"/>
      <c r="E27" s="211"/>
      <c r="F27" s="211"/>
      <c r="G27" s="211"/>
      <c r="H27" s="211"/>
      <c r="I27" s="212"/>
      <c r="J27" s="145"/>
      <c r="K27" s="145"/>
    </row>
    <row r="28" spans="1:11" ht="12.75">
      <c r="A28" s="145"/>
      <c r="B28" s="145"/>
      <c r="C28" s="170"/>
      <c r="D28" s="171"/>
      <c r="E28" s="171"/>
      <c r="F28" s="171"/>
      <c r="G28" s="171"/>
      <c r="H28" s="171"/>
      <c r="I28" s="172"/>
      <c r="J28" s="145"/>
      <c r="K28" s="145"/>
    </row>
    <row r="29" spans="1:11" ht="12.75">
      <c r="A29" s="145"/>
      <c r="B29" s="145"/>
      <c r="C29" s="170"/>
      <c r="D29" s="171"/>
      <c r="E29" s="171"/>
      <c r="F29" s="171"/>
      <c r="G29" s="171"/>
      <c r="H29" s="171"/>
      <c r="I29" s="172"/>
      <c r="J29" s="145"/>
      <c r="K29" s="145"/>
    </row>
    <row r="30" spans="1:11" ht="18.75" customHeight="1">
      <c r="A30" s="145"/>
      <c r="B30" s="145"/>
      <c r="C30" s="210" t="s">
        <v>248</v>
      </c>
      <c r="D30" s="211"/>
      <c r="E30" s="211"/>
      <c r="F30" s="211"/>
      <c r="G30" s="211"/>
      <c r="H30" s="211"/>
      <c r="I30" s="212"/>
      <c r="J30" s="145"/>
      <c r="K30" s="145"/>
    </row>
    <row r="31" spans="1:11" ht="12.75">
      <c r="A31" s="145"/>
      <c r="B31" s="145"/>
      <c r="C31" s="170"/>
      <c r="D31" s="171"/>
      <c r="E31" s="171"/>
      <c r="F31" s="171"/>
      <c r="G31" s="171"/>
      <c r="H31" s="171"/>
      <c r="I31" s="172"/>
      <c r="J31" s="145"/>
      <c r="K31" s="145"/>
    </row>
    <row r="32" spans="1:11" ht="12.75">
      <c r="A32" s="145"/>
      <c r="B32" s="145"/>
      <c r="C32" s="170"/>
      <c r="D32" s="171"/>
      <c r="E32" s="171"/>
      <c r="F32" s="171"/>
      <c r="G32" s="171"/>
      <c r="H32" s="171"/>
      <c r="I32" s="172"/>
      <c r="J32" s="145"/>
      <c r="K32" s="145"/>
    </row>
    <row r="33" spans="1:11" ht="12.75">
      <c r="A33" s="145"/>
      <c r="B33" s="145"/>
      <c r="C33" s="170"/>
      <c r="D33" s="171"/>
      <c r="E33" s="171"/>
      <c r="F33" s="171"/>
      <c r="G33" s="171"/>
      <c r="H33" s="171"/>
      <c r="I33" s="172"/>
      <c r="J33" s="145"/>
      <c r="K33" s="145"/>
    </row>
    <row r="34" spans="1:11" ht="13.5" thickBot="1">
      <c r="A34" s="145"/>
      <c r="B34" s="145"/>
      <c r="C34" s="173"/>
      <c r="D34" s="174"/>
      <c r="E34" s="174"/>
      <c r="F34" s="174"/>
      <c r="G34" s="174"/>
      <c r="H34" s="174"/>
      <c r="I34" s="175"/>
      <c r="J34" s="145"/>
      <c r="K34" s="145"/>
    </row>
    <row r="35" spans="1:11" ht="13.5" thickTop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</row>
    <row r="36" spans="1:11" ht="12.7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  <row r="37" spans="1:11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</row>
    <row r="38" spans="1:11" ht="12.7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</row>
    <row r="39" spans="1:11" ht="12.7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</row>
    <row r="40" spans="1:11" ht="15">
      <c r="A40" s="145"/>
      <c r="B40" s="145"/>
      <c r="C40" s="145"/>
      <c r="D40" s="145"/>
      <c r="E40" s="213" t="s">
        <v>245</v>
      </c>
      <c r="F40" s="213"/>
      <c r="G40" s="213"/>
      <c r="H40" s="145"/>
      <c r="I40" s="145"/>
      <c r="J40" s="145"/>
      <c r="K40" s="145"/>
    </row>
    <row r="41" spans="1:11" ht="12.75">
      <c r="A41" s="145"/>
      <c r="B41" s="145"/>
      <c r="C41" s="145"/>
      <c r="D41" s="145"/>
      <c r="E41" s="214"/>
      <c r="F41" s="214"/>
      <c r="G41" s="214"/>
      <c r="H41" s="145"/>
      <c r="I41" s="145"/>
      <c r="J41" s="145"/>
      <c r="K41" s="145"/>
    </row>
    <row r="42" spans="1:11" ht="15">
      <c r="A42" s="145"/>
      <c r="B42" s="145"/>
      <c r="C42" s="145"/>
      <c r="D42" s="145"/>
      <c r="E42" s="213" t="s">
        <v>246</v>
      </c>
      <c r="F42" s="213"/>
      <c r="G42" s="213"/>
      <c r="H42" s="145"/>
      <c r="I42" s="145"/>
      <c r="J42" s="145"/>
      <c r="K42" s="145"/>
    </row>
    <row r="43" spans="1:11" ht="12.75">
      <c r="A43" s="145"/>
      <c r="B43" s="145"/>
      <c r="C43" s="145"/>
      <c r="D43" s="145"/>
      <c r="E43" s="214"/>
      <c r="F43" s="214"/>
      <c r="G43" s="214"/>
      <c r="H43" s="145"/>
      <c r="I43" s="145"/>
      <c r="J43" s="145"/>
      <c r="K43" s="145"/>
    </row>
    <row r="44" spans="1:11" ht="15">
      <c r="A44" s="145"/>
      <c r="B44" s="145"/>
      <c r="C44" s="145"/>
      <c r="D44" s="145"/>
      <c r="E44" s="176" t="s">
        <v>247</v>
      </c>
      <c r="F44" s="176"/>
      <c r="G44" s="176"/>
      <c r="H44" s="145"/>
      <c r="I44" s="145"/>
      <c r="J44" s="145"/>
      <c r="K44" s="145"/>
    </row>
    <row r="45" spans="1:11" ht="12.75">
      <c r="A45" s="145"/>
      <c r="B45" s="145"/>
      <c r="C45" s="145"/>
      <c r="D45" s="145"/>
      <c r="E45" s="215" t="s">
        <v>249</v>
      </c>
      <c r="F45" s="215"/>
      <c r="G45" s="215"/>
      <c r="H45" s="145"/>
      <c r="I45" s="145"/>
      <c r="J45" s="145"/>
      <c r="K45" s="145"/>
    </row>
    <row r="46" spans="1:11" ht="12.7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</row>
    <row r="47" spans="1:11" ht="12.7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</row>
    <row r="48" spans="1:11" ht="12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</row>
    <row r="49" spans="1:11" ht="12.7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</row>
    <row r="50" spans="1:11" ht="12.7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</row>
    <row r="51" spans="1:11" ht="12.7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</row>
    <row r="52" spans="1:11" ht="12.7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</row>
    <row r="53" spans="1:11" ht="15">
      <c r="A53" s="145"/>
      <c r="B53" s="145"/>
      <c r="C53" s="145"/>
      <c r="D53" s="177"/>
      <c r="E53" s="145"/>
      <c r="F53" s="178"/>
      <c r="G53" s="178"/>
      <c r="H53" s="145"/>
      <c r="I53" s="145"/>
      <c r="J53" s="145"/>
      <c r="K53" s="145"/>
    </row>
    <row r="54" spans="1:11" ht="12.7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</row>
    <row r="55" spans="1:11" ht="12.7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</row>
    <row r="56" spans="1:11" ht="12.7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</row>
    <row r="57" spans="1:11" ht="12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</row>
    <row r="58" spans="1:11" ht="12.7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</row>
    <row r="59" spans="1:11" ht="12.7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</row>
    <row r="60" spans="1:11" ht="12.7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</row>
    <row r="61" spans="1:11" ht="12.7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</row>
    <row r="62" spans="1:11" ht="12.7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</row>
    <row r="63" spans="1:11" ht="12.7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</row>
    <row r="64" spans="1:11" ht="12.7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</row>
    <row r="65" spans="1:11" ht="12.7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</row>
    <row r="66" spans="1:11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</row>
    <row r="67" spans="1:11" ht="13.5" thickBo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</row>
    <row r="68" spans="1:11" ht="19.5" customHeight="1" thickBot="1" thickTop="1">
      <c r="A68" s="145"/>
      <c r="B68" s="145"/>
      <c r="C68" s="145"/>
      <c r="D68" s="145"/>
      <c r="E68" s="145"/>
      <c r="F68" s="145"/>
      <c r="G68" s="145"/>
      <c r="H68" s="207" t="s">
        <v>250</v>
      </c>
      <c r="I68" s="208"/>
      <c r="J68" s="209"/>
      <c r="K68" s="179"/>
    </row>
    <row r="69" spans="1:11" s="180" customFormat="1" ht="12.75" customHeight="1" thickTop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</row>
    <row r="70" spans="1:11" ht="12.75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</row>
    <row r="71" spans="1:11" ht="12.75" customHeight="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</row>
    <row r="72" spans="1:11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</row>
    <row r="73" spans="1:11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</row>
    <row r="77" spans="1:4" ht="12.75">
      <c r="A77" s="6"/>
      <c r="B77" s="6"/>
      <c r="C77" s="6"/>
      <c r="D77" s="6"/>
    </row>
    <row r="78" spans="1:4" ht="12.75">
      <c r="A78" s="6"/>
      <c r="B78" s="6"/>
      <c r="C78" s="6"/>
      <c r="D78" s="6"/>
    </row>
    <row r="79" spans="1:4" ht="12.75">
      <c r="A79" s="11"/>
      <c r="B79" s="11"/>
      <c r="C79" s="11"/>
      <c r="D79" s="11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76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80</v>
      </c>
      <c r="D9" s="89">
        <v>169</v>
      </c>
      <c r="E9" s="89">
        <v>119</v>
      </c>
      <c r="F9" s="90"/>
      <c r="G9" s="90"/>
      <c r="H9" s="193">
        <v>0.244</v>
      </c>
      <c r="I9" s="193">
        <v>0.254</v>
      </c>
      <c r="J9" s="193"/>
      <c r="K9" s="91"/>
    </row>
    <row r="10" spans="1:11" s="92" customFormat="1" ht="11.25" customHeight="1">
      <c r="A10" s="94" t="s">
        <v>9</v>
      </c>
      <c r="B10" s="88"/>
      <c r="C10" s="89">
        <v>54</v>
      </c>
      <c r="D10" s="89">
        <v>73</v>
      </c>
      <c r="E10" s="89">
        <v>75</v>
      </c>
      <c r="F10" s="90"/>
      <c r="G10" s="90"/>
      <c r="H10" s="193">
        <v>0.1</v>
      </c>
      <c r="I10" s="193">
        <v>0.042</v>
      </c>
      <c r="J10" s="193"/>
      <c r="K10" s="91"/>
    </row>
    <row r="11" spans="1:11" s="92" customFormat="1" ht="11.25" customHeight="1">
      <c r="A11" s="87" t="s">
        <v>10</v>
      </c>
      <c r="B11" s="88"/>
      <c r="C11" s="89">
        <v>50</v>
      </c>
      <c r="D11" s="89">
        <v>30</v>
      </c>
      <c r="E11" s="89">
        <v>25</v>
      </c>
      <c r="F11" s="90"/>
      <c r="G11" s="90"/>
      <c r="H11" s="193"/>
      <c r="I11" s="193">
        <v>0.178</v>
      </c>
      <c r="J11" s="193"/>
      <c r="K11" s="91"/>
    </row>
    <row r="12" spans="1:11" s="92" customFormat="1" ht="11.25" customHeight="1">
      <c r="A12" s="94" t="s">
        <v>11</v>
      </c>
      <c r="B12" s="88"/>
      <c r="C12" s="89">
        <v>17</v>
      </c>
      <c r="D12" s="89">
        <v>15</v>
      </c>
      <c r="E12" s="89">
        <v>23</v>
      </c>
      <c r="F12" s="90"/>
      <c r="G12" s="90"/>
      <c r="H12" s="193">
        <v>0.032</v>
      </c>
      <c r="I12" s="193">
        <v>0.027</v>
      </c>
      <c r="J12" s="193"/>
      <c r="K12" s="91"/>
    </row>
    <row r="13" spans="1:11" s="83" customFormat="1" ht="11.25" customHeight="1">
      <c r="A13" s="95" t="s">
        <v>12</v>
      </c>
      <c r="B13" s="96"/>
      <c r="C13" s="97">
        <v>201</v>
      </c>
      <c r="D13" s="97">
        <v>287</v>
      </c>
      <c r="E13" s="97">
        <v>242</v>
      </c>
      <c r="F13" s="98">
        <v>84.3205574912892</v>
      </c>
      <c r="G13" s="99"/>
      <c r="H13" s="194">
        <v>0.376</v>
      </c>
      <c r="I13" s="195">
        <v>0.501</v>
      </c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>
        <v>7</v>
      </c>
      <c r="E15" s="97">
        <v>7</v>
      </c>
      <c r="F15" s="98">
        <v>100</v>
      </c>
      <c r="G15" s="99"/>
      <c r="H15" s="194"/>
      <c r="I15" s="195">
        <v>0.015</v>
      </c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>
        <v>162</v>
      </c>
      <c r="D17" s="97">
        <v>48</v>
      </c>
      <c r="E17" s="97">
        <v>50</v>
      </c>
      <c r="F17" s="98">
        <v>104.16666666666667</v>
      </c>
      <c r="G17" s="99"/>
      <c r="H17" s="194">
        <v>0.183</v>
      </c>
      <c r="I17" s="195">
        <v>0.029</v>
      </c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>
        <v>6390</v>
      </c>
      <c r="D19" s="89">
        <v>5565</v>
      </c>
      <c r="E19" s="89">
        <v>5739</v>
      </c>
      <c r="F19" s="90"/>
      <c r="G19" s="90"/>
      <c r="H19" s="193">
        <v>25.56</v>
      </c>
      <c r="I19" s="193">
        <v>27.547</v>
      </c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>
        <v>2</v>
      </c>
      <c r="D21" s="89"/>
      <c r="E21" s="89"/>
      <c r="F21" s="90"/>
      <c r="G21" s="90"/>
      <c r="H21" s="193">
        <v>0.008</v>
      </c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>
        <v>6392</v>
      </c>
      <c r="D22" s="97">
        <v>5565</v>
      </c>
      <c r="E22" s="97">
        <v>5739</v>
      </c>
      <c r="F22" s="98">
        <v>103.1266846361186</v>
      </c>
      <c r="G22" s="99"/>
      <c r="H22" s="194">
        <v>25.567999999999998</v>
      </c>
      <c r="I22" s="195">
        <v>27.547</v>
      </c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11508</v>
      </c>
      <c r="D24" s="97">
        <v>11469</v>
      </c>
      <c r="E24" s="97">
        <v>11500</v>
      </c>
      <c r="F24" s="98">
        <v>100.27029383555671</v>
      </c>
      <c r="G24" s="99"/>
      <c r="H24" s="194">
        <v>40.051</v>
      </c>
      <c r="I24" s="195">
        <v>39.856</v>
      </c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322</v>
      </c>
      <c r="D26" s="97">
        <v>600</v>
      </c>
      <c r="E26" s="97">
        <v>500</v>
      </c>
      <c r="F26" s="98">
        <v>83.33333333333333</v>
      </c>
      <c r="G26" s="99"/>
      <c r="H26" s="194">
        <v>1.189</v>
      </c>
      <c r="I26" s="195">
        <v>1.5</v>
      </c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3871</v>
      </c>
      <c r="D28" s="89">
        <v>5125</v>
      </c>
      <c r="E28" s="89">
        <v>3500</v>
      </c>
      <c r="F28" s="90"/>
      <c r="G28" s="90"/>
      <c r="H28" s="193">
        <v>9.528</v>
      </c>
      <c r="I28" s="193">
        <v>10.5</v>
      </c>
      <c r="J28" s="193"/>
      <c r="K28" s="91"/>
    </row>
    <row r="29" spans="1:11" s="92" customFormat="1" ht="11.25" customHeight="1">
      <c r="A29" s="94" t="s">
        <v>22</v>
      </c>
      <c r="B29" s="88"/>
      <c r="C29" s="89">
        <v>13115</v>
      </c>
      <c r="D29" s="89">
        <v>15409</v>
      </c>
      <c r="E29" s="89">
        <v>15870</v>
      </c>
      <c r="F29" s="90"/>
      <c r="G29" s="90"/>
      <c r="H29" s="193">
        <v>18.36</v>
      </c>
      <c r="I29" s="193">
        <v>14.798</v>
      </c>
      <c r="J29" s="193"/>
      <c r="K29" s="91"/>
    </row>
    <row r="30" spans="1:11" s="92" customFormat="1" ht="11.25" customHeight="1">
      <c r="A30" s="94" t="s">
        <v>23</v>
      </c>
      <c r="B30" s="88"/>
      <c r="C30" s="89">
        <v>7684</v>
      </c>
      <c r="D30" s="89">
        <v>10720</v>
      </c>
      <c r="E30" s="89">
        <v>10500</v>
      </c>
      <c r="F30" s="90"/>
      <c r="G30" s="90"/>
      <c r="H30" s="193">
        <v>13.725</v>
      </c>
      <c r="I30" s="193">
        <v>7.015</v>
      </c>
      <c r="J30" s="193"/>
      <c r="K30" s="91"/>
    </row>
    <row r="31" spans="1:11" s="83" customFormat="1" ht="11.25" customHeight="1">
      <c r="A31" s="101" t="s">
        <v>24</v>
      </c>
      <c r="B31" s="96"/>
      <c r="C31" s="97">
        <v>24670</v>
      </c>
      <c r="D31" s="97">
        <v>31254</v>
      </c>
      <c r="E31" s="97">
        <v>29870</v>
      </c>
      <c r="F31" s="98">
        <v>95.57176681384783</v>
      </c>
      <c r="G31" s="99"/>
      <c r="H31" s="194">
        <v>41.613</v>
      </c>
      <c r="I31" s="195">
        <v>32.313</v>
      </c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1335</v>
      </c>
      <c r="D33" s="89">
        <v>1487</v>
      </c>
      <c r="E33" s="89">
        <v>1200</v>
      </c>
      <c r="F33" s="90"/>
      <c r="G33" s="90"/>
      <c r="H33" s="193">
        <v>2.923</v>
      </c>
      <c r="I33" s="193">
        <v>0.863</v>
      </c>
      <c r="J33" s="193"/>
      <c r="K33" s="91"/>
    </row>
    <row r="34" spans="1:11" s="92" customFormat="1" ht="11.25" customHeight="1">
      <c r="A34" s="94" t="s">
        <v>26</v>
      </c>
      <c r="B34" s="88"/>
      <c r="C34" s="89">
        <v>1934</v>
      </c>
      <c r="D34" s="89">
        <v>2100</v>
      </c>
      <c r="E34" s="89">
        <v>1600</v>
      </c>
      <c r="F34" s="90"/>
      <c r="G34" s="90"/>
      <c r="H34" s="193">
        <v>4.67</v>
      </c>
      <c r="I34" s="193">
        <v>1.163</v>
      </c>
      <c r="J34" s="193"/>
      <c r="K34" s="91"/>
    </row>
    <row r="35" spans="1:11" s="92" customFormat="1" ht="11.25" customHeight="1">
      <c r="A35" s="94" t="s">
        <v>27</v>
      </c>
      <c r="B35" s="88"/>
      <c r="C35" s="89">
        <v>1511</v>
      </c>
      <c r="D35" s="89">
        <v>1687</v>
      </c>
      <c r="E35" s="89">
        <v>1598</v>
      </c>
      <c r="F35" s="90"/>
      <c r="G35" s="90"/>
      <c r="H35" s="193">
        <v>5.549</v>
      </c>
      <c r="I35" s="193">
        <v>3.787</v>
      </c>
      <c r="J35" s="193"/>
      <c r="K35" s="91"/>
    </row>
    <row r="36" spans="1:11" s="92" customFormat="1" ht="11.25" customHeight="1">
      <c r="A36" s="94" t="s">
        <v>28</v>
      </c>
      <c r="B36" s="88"/>
      <c r="C36" s="89">
        <v>1340</v>
      </c>
      <c r="D36" s="89">
        <v>1340</v>
      </c>
      <c r="E36" s="89">
        <v>1068</v>
      </c>
      <c r="F36" s="90"/>
      <c r="G36" s="90"/>
      <c r="H36" s="193">
        <v>2.205</v>
      </c>
      <c r="I36" s="193">
        <v>0.417</v>
      </c>
      <c r="J36" s="193"/>
      <c r="K36" s="91"/>
    </row>
    <row r="37" spans="1:11" s="83" customFormat="1" ht="11.25" customHeight="1">
      <c r="A37" s="95" t="s">
        <v>29</v>
      </c>
      <c r="B37" s="96"/>
      <c r="C37" s="97">
        <v>6120</v>
      </c>
      <c r="D37" s="97">
        <v>6614</v>
      </c>
      <c r="E37" s="97">
        <v>5466</v>
      </c>
      <c r="F37" s="98">
        <v>82.6428787420623</v>
      </c>
      <c r="G37" s="99"/>
      <c r="H37" s="194">
        <v>15.347</v>
      </c>
      <c r="I37" s="195">
        <v>6.2299999999999995</v>
      </c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13431</v>
      </c>
      <c r="D39" s="97">
        <v>14400</v>
      </c>
      <c r="E39" s="97">
        <v>12100</v>
      </c>
      <c r="F39" s="98">
        <v>84.02777777777777</v>
      </c>
      <c r="G39" s="99"/>
      <c r="H39" s="194">
        <v>6.044</v>
      </c>
      <c r="I39" s="195">
        <v>6</v>
      </c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>
        <v>3121</v>
      </c>
      <c r="D41" s="89">
        <v>4415</v>
      </c>
      <c r="E41" s="89">
        <v>4450</v>
      </c>
      <c r="F41" s="90"/>
      <c r="G41" s="90"/>
      <c r="H41" s="193">
        <v>4.937</v>
      </c>
      <c r="I41" s="193">
        <v>3.746</v>
      </c>
      <c r="J41" s="193"/>
      <c r="K41" s="91"/>
    </row>
    <row r="42" spans="1:11" s="92" customFormat="1" ht="11.25" customHeight="1">
      <c r="A42" s="94" t="s">
        <v>32</v>
      </c>
      <c r="B42" s="88"/>
      <c r="C42" s="89">
        <v>9462</v>
      </c>
      <c r="D42" s="89">
        <v>12823</v>
      </c>
      <c r="E42" s="89">
        <v>10723</v>
      </c>
      <c r="F42" s="90"/>
      <c r="G42" s="90"/>
      <c r="H42" s="193">
        <v>25.239</v>
      </c>
      <c r="I42" s="193">
        <v>27.832</v>
      </c>
      <c r="J42" s="193"/>
      <c r="K42" s="91"/>
    </row>
    <row r="43" spans="1:11" s="92" customFormat="1" ht="11.25" customHeight="1">
      <c r="A43" s="94" t="s">
        <v>33</v>
      </c>
      <c r="B43" s="88"/>
      <c r="C43" s="89">
        <v>11815</v>
      </c>
      <c r="D43" s="89">
        <v>11039</v>
      </c>
      <c r="E43" s="89">
        <v>11300</v>
      </c>
      <c r="F43" s="90"/>
      <c r="G43" s="90"/>
      <c r="H43" s="193">
        <v>23.081</v>
      </c>
      <c r="I43" s="193">
        <v>12.707</v>
      </c>
      <c r="J43" s="193"/>
      <c r="K43" s="91"/>
    </row>
    <row r="44" spans="1:11" s="92" customFormat="1" ht="11.25" customHeight="1">
      <c r="A44" s="94" t="s">
        <v>34</v>
      </c>
      <c r="B44" s="88"/>
      <c r="C44" s="89">
        <v>14995</v>
      </c>
      <c r="D44" s="89">
        <v>15196</v>
      </c>
      <c r="E44" s="89">
        <v>22309</v>
      </c>
      <c r="F44" s="90"/>
      <c r="G44" s="90"/>
      <c r="H44" s="193">
        <v>39.897</v>
      </c>
      <c r="I44" s="193">
        <v>33.339</v>
      </c>
      <c r="J44" s="193"/>
      <c r="K44" s="91"/>
    </row>
    <row r="45" spans="1:11" s="92" customFormat="1" ht="11.25" customHeight="1">
      <c r="A45" s="94" t="s">
        <v>35</v>
      </c>
      <c r="B45" s="88"/>
      <c r="C45" s="89">
        <v>11239</v>
      </c>
      <c r="D45" s="89">
        <v>10726</v>
      </c>
      <c r="E45" s="89">
        <v>11400</v>
      </c>
      <c r="F45" s="90"/>
      <c r="G45" s="90"/>
      <c r="H45" s="193">
        <v>22.146</v>
      </c>
      <c r="I45" s="193">
        <v>17.565</v>
      </c>
      <c r="J45" s="193"/>
      <c r="K45" s="91"/>
    </row>
    <row r="46" spans="1:11" s="92" customFormat="1" ht="11.25" customHeight="1">
      <c r="A46" s="94" t="s">
        <v>36</v>
      </c>
      <c r="B46" s="88"/>
      <c r="C46" s="89">
        <v>1741</v>
      </c>
      <c r="D46" s="89">
        <v>1206</v>
      </c>
      <c r="E46" s="89">
        <v>4200</v>
      </c>
      <c r="F46" s="90"/>
      <c r="G46" s="90"/>
      <c r="H46" s="193">
        <v>2.557</v>
      </c>
      <c r="I46" s="193">
        <v>1.681</v>
      </c>
      <c r="J46" s="193"/>
      <c r="K46" s="91"/>
    </row>
    <row r="47" spans="1:11" s="92" customFormat="1" ht="11.25" customHeight="1">
      <c r="A47" s="94" t="s">
        <v>37</v>
      </c>
      <c r="B47" s="88"/>
      <c r="C47" s="89">
        <v>1367</v>
      </c>
      <c r="D47" s="89">
        <v>1912</v>
      </c>
      <c r="E47" s="89">
        <v>1850</v>
      </c>
      <c r="F47" s="90"/>
      <c r="G47" s="90"/>
      <c r="H47" s="193">
        <v>1.495</v>
      </c>
      <c r="I47" s="193">
        <v>1.878</v>
      </c>
      <c r="J47" s="193"/>
      <c r="K47" s="91"/>
    </row>
    <row r="48" spans="1:11" s="92" customFormat="1" ht="11.25" customHeight="1">
      <c r="A48" s="94" t="s">
        <v>38</v>
      </c>
      <c r="B48" s="88"/>
      <c r="C48" s="89">
        <v>2729</v>
      </c>
      <c r="D48" s="89">
        <v>3194</v>
      </c>
      <c r="E48" s="89">
        <v>3300</v>
      </c>
      <c r="F48" s="90"/>
      <c r="G48" s="90"/>
      <c r="H48" s="193">
        <v>6.023</v>
      </c>
      <c r="I48" s="193">
        <v>6.913</v>
      </c>
      <c r="J48" s="193"/>
      <c r="K48" s="91"/>
    </row>
    <row r="49" spans="1:11" s="92" customFormat="1" ht="11.25" customHeight="1">
      <c r="A49" s="94" t="s">
        <v>39</v>
      </c>
      <c r="B49" s="88"/>
      <c r="C49" s="89">
        <v>11665</v>
      </c>
      <c r="D49" s="89">
        <v>6532</v>
      </c>
      <c r="E49" s="89">
        <v>6532</v>
      </c>
      <c r="F49" s="90"/>
      <c r="G49" s="90"/>
      <c r="H49" s="193">
        <v>14.726</v>
      </c>
      <c r="I49" s="193">
        <v>9.814</v>
      </c>
      <c r="J49" s="193"/>
      <c r="K49" s="91"/>
    </row>
    <row r="50" spans="1:11" s="83" customFormat="1" ht="11.25" customHeight="1">
      <c r="A50" s="101" t="s">
        <v>40</v>
      </c>
      <c r="B50" s="96"/>
      <c r="C50" s="97">
        <v>68134</v>
      </c>
      <c r="D50" s="97">
        <v>67043</v>
      </c>
      <c r="E50" s="97">
        <v>76064</v>
      </c>
      <c r="F50" s="98">
        <v>113.45554345718419</v>
      </c>
      <c r="G50" s="99"/>
      <c r="H50" s="194">
        <v>140.101</v>
      </c>
      <c r="I50" s="195">
        <v>115.475</v>
      </c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6441</v>
      </c>
      <c r="D52" s="97">
        <v>5860</v>
      </c>
      <c r="E52" s="97">
        <v>7685</v>
      </c>
      <c r="F52" s="98">
        <v>131.1433447098976</v>
      </c>
      <c r="G52" s="99"/>
      <c r="H52" s="194">
        <v>11.616</v>
      </c>
      <c r="I52" s="195">
        <v>4.259</v>
      </c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37061</v>
      </c>
      <c r="D54" s="89">
        <v>50607</v>
      </c>
      <c r="E54" s="89">
        <v>47000</v>
      </c>
      <c r="F54" s="90"/>
      <c r="G54" s="90"/>
      <c r="H54" s="193">
        <v>77.044</v>
      </c>
      <c r="I54" s="193">
        <v>52.526</v>
      </c>
      <c r="J54" s="193"/>
      <c r="K54" s="91"/>
    </row>
    <row r="55" spans="1:11" s="92" customFormat="1" ht="11.25" customHeight="1">
      <c r="A55" s="94" t="s">
        <v>43</v>
      </c>
      <c r="B55" s="88"/>
      <c r="C55" s="89">
        <v>70268</v>
      </c>
      <c r="D55" s="89">
        <v>70292</v>
      </c>
      <c r="E55" s="89">
        <v>70292</v>
      </c>
      <c r="F55" s="90"/>
      <c r="G55" s="90"/>
      <c r="H55" s="193">
        <v>105.4</v>
      </c>
      <c r="I55" s="193">
        <v>21.088</v>
      </c>
      <c r="J55" s="193"/>
      <c r="K55" s="91"/>
    </row>
    <row r="56" spans="1:11" s="92" customFormat="1" ht="11.25" customHeight="1">
      <c r="A56" s="94" t="s">
        <v>44</v>
      </c>
      <c r="B56" s="88"/>
      <c r="C56" s="89">
        <v>11337</v>
      </c>
      <c r="D56" s="89">
        <v>13830</v>
      </c>
      <c r="E56" s="89">
        <v>13000</v>
      </c>
      <c r="F56" s="90"/>
      <c r="G56" s="90"/>
      <c r="H56" s="193">
        <v>22.149</v>
      </c>
      <c r="I56" s="193">
        <v>9.93</v>
      </c>
      <c r="J56" s="193"/>
      <c r="K56" s="91"/>
    </row>
    <row r="57" spans="1:11" s="92" customFormat="1" ht="11.25" customHeight="1">
      <c r="A57" s="94" t="s">
        <v>45</v>
      </c>
      <c r="B57" s="88"/>
      <c r="C57" s="89">
        <v>5840</v>
      </c>
      <c r="D57" s="89">
        <v>5842</v>
      </c>
      <c r="E57" s="89">
        <v>8500</v>
      </c>
      <c r="F57" s="90"/>
      <c r="G57" s="90"/>
      <c r="H57" s="193">
        <v>14.764</v>
      </c>
      <c r="I57" s="193">
        <v>7.388</v>
      </c>
      <c r="J57" s="193"/>
      <c r="K57" s="91"/>
    </row>
    <row r="58" spans="1:11" s="92" customFormat="1" ht="11.25" customHeight="1">
      <c r="A58" s="94" t="s">
        <v>46</v>
      </c>
      <c r="B58" s="88"/>
      <c r="C58" s="89">
        <v>42483</v>
      </c>
      <c r="D58" s="89">
        <v>42144</v>
      </c>
      <c r="E58" s="89">
        <v>42000</v>
      </c>
      <c r="F58" s="90"/>
      <c r="G58" s="90"/>
      <c r="H58" s="193">
        <v>64.444</v>
      </c>
      <c r="I58" s="193">
        <v>23.575</v>
      </c>
      <c r="J58" s="193"/>
      <c r="K58" s="91"/>
    </row>
    <row r="59" spans="1:11" s="83" customFormat="1" ht="11.25" customHeight="1">
      <c r="A59" s="95" t="s">
        <v>47</v>
      </c>
      <c r="B59" s="96"/>
      <c r="C59" s="97">
        <v>166989</v>
      </c>
      <c r="D59" s="97">
        <v>182715</v>
      </c>
      <c r="E59" s="97">
        <v>180792</v>
      </c>
      <c r="F59" s="98">
        <v>98.9475412527707</v>
      </c>
      <c r="G59" s="99"/>
      <c r="H59" s="194">
        <v>283.80100000000004</v>
      </c>
      <c r="I59" s="195">
        <v>114.50700000000002</v>
      </c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2037</v>
      </c>
      <c r="D61" s="89">
        <v>2432</v>
      </c>
      <c r="E61" s="89">
        <v>1985</v>
      </c>
      <c r="F61" s="90"/>
      <c r="G61" s="90"/>
      <c r="H61" s="193">
        <v>4.627</v>
      </c>
      <c r="I61" s="193">
        <v>2.487</v>
      </c>
      <c r="J61" s="193"/>
      <c r="K61" s="91"/>
    </row>
    <row r="62" spans="1:11" s="92" customFormat="1" ht="11.25" customHeight="1">
      <c r="A62" s="94" t="s">
        <v>49</v>
      </c>
      <c r="B62" s="88"/>
      <c r="C62" s="89">
        <v>1296</v>
      </c>
      <c r="D62" s="89">
        <v>1151</v>
      </c>
      <c r="E62" s="89">
        <v>1151</v>
      </c>
      <c r="F62" s="90"/>
      <c r="G62" s="90"/>
      <c r="H62" s="193">
        <v>1.544</v>
      </c>
      <c r="I62" s="193">
        <v>1.102</v>
      </c>
      <c r="J62" s="193"/>
      <c r="K62" s="91"/>
    </row>
    <row r="63" spans="1:11" s="92" customFormat="1" ht="11.25" customHeight="1">
      <c r="A63" s="94" t="s">
        <v>50</v>
      </c>
      <c r="B63" s="88"/>
      <c r="C63" s="89">
        <v>1903</v>
      </c>
      <c r="D63" s="89">
        <v>1969</v>
      </c>
      <c r="E63" s="89">
        <v>1969</v>
      </c>
      <c r="F63" s="90"/>
      <c r="G63" s="90"/>
      <c r="H63" s="193">
        <v>4.327</v>
      </c>
      <c r="I63" s="193">
        <v>1.401</v>
      </c>
      <c r="J63" s="193"/>
      <c r="K63" s="91"/>
    </row>
    <row r="64" spans="1:11" s="83" customFormat="1" ht="11.25" customHeight="1">
      <c r="A64" s="95" t="s">
        <v>51</v>
      </c>
      <c r="B64" s="96"/>
      <c r="C64" s="97">
        <v>5236</v>
      </c>
      <c r="D64" s="97">
        <v>5552</v>
      </c>
      <c r="E64" s="97">
        <v>5105</v>
      </c>
      <c r="F64" s="98">
        <v>91.94884726224784</v>
      </c>
      <c r="G64" s="99"/>
      <c r="H64" s="194">
        <v>10.498</v>
      </c>
      <c r="I64" s="195">
        <v>4.99</v>
      </c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14023</v>
      </c>
      <c r="D66" s="97">
        <v>14020</v>
      </c>
      <c r="E66" s="97">
        <v>12976</v>
      </c>
      <c r="F66" s="98">
        <v>92.55349500713267</v>
      </c>
      <c r="G66" s="99"/>
      <c r="H66" s="194">
        <v>27.326</v>
      </c>
      <c r="I66" s="195">
        <v>5.7</v>
      </c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38072</v>
      </c>
      <c r="D68" s="89">
        <v>12000</v>
      </c>
      <c r="E68" s="89">
        <v>43000</v>
      </c>
      <c r="F68" s="90"/>
      <c r="G68" s="90"/>
      <c r="H68" s="193">
        <v>80.801</v>
      </c>
      <c r="I68" s="193">
        <v>10.4</v>
      </c>
      <c r="J68" s="193"/>
      <c r="K68" s="91"/>
    </row>
    <row r="69" spans="1:11" s="92" customFormat="1" ht="11.25" customHeight="1">
      <c r="A69" s="94" t="s">
        <v>54</v>
      </c>
      <c r="B69" s="88"/>
      <c r="C69" s="89">
        <v>5982</v>
      </c>
      <c r="D69" s="89">
        <v>2230</v>
      </c>
      <c r="E69" s="89">
        <v>6000</v>
      </c>
      <c r="F69" s="90"/>
      <c r="G69" s="90"/>
      <c r="H69" s="193">
        <v>8.983</v>
      </c>
      <c r="I69" s="193">
        <v>1.3</v>
      </c>
      <c r="J69" s="193"/>
      <c r="K69" s="91"/>
    </row>
    <row r="70" spans="1:11" s="83" customFormat="1" ht="11.25" customHeight="1">
      <c r="A70" s="95" t="s">
        <v>55</v>
      </c>
      <c r="B70" s="96"/>
      <c r="C70" s="97">
        <v>44054</v>
      </c>
      <c r="D70" s="97">
        <v>14230</v>
      </c>
      <c r="E70" s="97">
        <v>49000</v>
      </c>
      <c r="F70" s="98">
        <v>344.3429374560787</v>
      </c>
      <c r="G70" s="99"/>
      <c r="H70" s="194">
        <v>89.784</v>
      </c>
      <c r="I70" s="195">
        <v>11.700000000000001</v>
      </c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2966</v>
      </c>
      <c r="D72" s="89">
        <v>3443</v>
      </c>
      <c r="E72" s="89">
        <v>3443</v>
      </c>
      <c r="F72" s="90"/>
      <c r="G72" s="90"/>
      <c r="H72" s="193">
        <v>2.829</v>
      </c>
      <c r="I72" s="193">
        <v>0.582</v>
      </c>
      <c r="J72" s="193"/>
      <c r="K72" s="91"/>
    </row>
    <row r="73" spans="1:11" s="92" customFormat="1" ht="11.25" customHeight="1">
      <c r="A73" s="94" t="s">
        <v>57</v>
      </c>
      <c r="B73" s="88"/>
      <c r="C73" s="89">
        <v>12081</v>
      </c>
      <c r="D73" s="89">
        <v>12025</v>
      </c>
      <c r="E73" s="89">
        <v>12100</v>
      </c>
      <c r="F73" s="90"/>
      <c r="G73" s="90"/>
      <c r="H73" s="193">
        <v>17.787</v>
      </c>
      <c r="I73" s="193">
        <v>17.784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24887</v>
      </c>
      <c r="D74" s="89">
        <v>27200</v>
      </c>
      <c r="E74" s="89">
        <v>27000</v>
      </c>
      <c r="F74" s="90"/>
      <c r="G74" s="90"/>
      <c r="H74" s="193">
        <v>46.389</v>
      </c>
      <c r="I74" s="193">
        <v>27.46</v>
      </c>
      <c r="J74" s="193"/>
      <c r="K74" s="91"/>
    </row>
    <row r="75" spans="1:11" s="92" customFormat="1" ht="11.25" customHeight="1">
      <c r="A75" s="94" t="s">
        <v>59</v>
      </c>
      <c r="B75" s="88"/>
      <c r="C75" s="89">
        <v>20180</v>
      </c>
      <c r="D75" s="89">
        <v>21993</v>
      </c>
      <c r="E75" s="89">
        <v>22405</v>
      </c>
      <c r="F75" s="90"/>
      <c r="G75" s="90"/>
      <c r="H75" s="193">
        <v>15.398</v>
      </c>
      <c r="I75" s="193">
        <v>14.996</v>
      </c>
      <c r="J75" s="193"/>
      <c r="K75" s="91"/>
    </row>
    <row r="76" spans="1:11" s="92" customFormat="1" ht="11.25" customHeight="1">
      <c r="A76" s="94" t="s">
        <v>60</v>
      </c>
      <c r="B76" s="88"/>
      <c r="C76" s="89">
        <v>2683</v>
      </c>
      <c r="D76" s="89">
        <v>2275</v>
      </c>
      <c r="E76" s="89">
        <v>2275</v>
      </c>
      <c r="F76" s="90"/>
      <c r="G76" s="90"/>
      <c r="H76" s="193">
        <v>5.097</v>
      </c>
      <c r="I76" s="193">
        <v>2.73</v>
      </c>
      <c r="J76" s="193"/>
      <c r="K76" s="91"/>
    </row>
    <row r="77" spans="1:11" s="92" customFormat="1" ht="11.25" customHeight="1">
      <c r="A77" s="94" t="s">
        <v>61</v>
      </c>
      <c r="B77" s="88"/>
      <c r="C77" s="89">
        <v>4605</v>
      </c>
      <c r="D77" s="89">
        <v>4390</v>
      </c>
      <c r="E77" s="89">
        <v>4378</v>
      </c>
      <c r="F77" s="90"/>
      <c r="G77" s="90"/>
      <c r="H77" s="193">
        <v>7.138</v>
      </c>
      <c r="I77" s="193">
        <v>3.397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9025</v>
      </c>
      <c r="D78" s="89">
        <v>9174</v>
      </c>
      <c r="E78" s="89">
        <v>9174</v>
      </c>
      <c r="F78" s="90"/>
      <c r="G78" s="90"/>
      <c r="H78" s="193">
        <v>17.914</v>
      </c>
      <c r="I78" s="193">
        <v>9.2</v>
      </c>
      <c r="J78" s="193"/>
      <c r="K78" s="91"/>
    </row>
    <row r="79" spans="1:11" s="92" customFormat="1" ht="11.25" customHeight="1">
      <c r="A79" s="94" t="s">
        <v>63</v>
      </c>
      <c r="B79" s="88"/>
      <c r="C79" s="89">
        <v>14700</v>
      </c>
      <c r="D79" s="89">
        <v>16340</v>
      </c>
      <c r="E79" s="89">
        <v>16340</v>
      </c>
      <c r="F79" s="90"/>
      <c r="G79" s="90"/>
      <c r="H79" s="193">
        <v>27.612</v>
      </c>
      <c r="I79" s="193">
        <v>13.072</v>
      </c>
      <c r="J79" s="193"/>
      <c r="K79" s="91"/>
    </row>
    <row r="80" spans="1:11" s="83" customFormat="1" ht="11.25" customHeight="1">
      <c r="A80" s="101" t="s">
        <v>64</v>
      </c>
      <c r="B80" s="96"/>
      <c r="C80" s="97">
        <v>91127</v>
      </c>
      <c r="D80" s="97">
        <v>96840</v>
      </c>
      <c r="E80" s="97">
        <v>97115</v>
      </c>
      <c r="F80" s="98">
        <v>100.28397356464271</v>
      </c>
      <c r="G80" s="99"/>
      <c r="H80" s="194">
        <v>140.164</v>
      </c>
      <c r="I80" s="195">
        <v>89.221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84</v>
      </c>
      <c r="D82" s="89">
        <v>84</v>
      </c>
      <c r="E82" s="89">
        <v>69</v>
      </c>
      <c r="F82" s="90"/>
      <c r="G82" s="90"/>
      <c r="H82" s="193">
        <v>0.093</v>
      </c>
      <c r="I82" s="193">
        <v>0.093</v>
      </c>
      <c r="J82" s="193"/>
      <c r="K82" s="91"/>
    </row>
    <row r="83" spans="1:11" s="92" customFormat="1" ht="11.25" customHeight="1">
      <c r="A83" s="94" t="s">
        <v>66</v>
      </c>
      <c r="B83" s="88"/>
      <c r="C83" s="89">
        <v>225</v>
      </c>
      <c r="D83" s="89">
        <v>225</v>
      </c>
      <c r="E83" s="89">
        <v>282</v>
      </c>
      <c r="F83" s="90"/>
      <c r="G83" s="90"/>
      <c r="H83" s="193">
        <v>0.16</v>
      </c>
      <c r="I83" s="193">
        <v>0.16</v>
      </c>
      <c r="J83" s="193"/>
      <c r="K83" s="91"/>
    </row>
    <row r="84" spans="1:11" s="83" customFormat="1" ht="11.25" customHeight="1">
      <c r="A84" s="95" t="s">
        <v>67</v>
      </c>
      <c r="B84" s="96"/>
      <c r="C84" s="97">
        <v>309</v>
      </c>
      <c r="D84" s="97">
        <v>309</v>
      </c>
      <c r="E84" s="97">
        <v>351</v>
      </c>
      <c r="F84" s="98">
        <v>113.59223300970874</v>
      </c>
      <c r="G84" s="99"/>
      <c r="H84" s="194">
        <v>0.253</v>
      </c>
      <c r="I84" s="195">
        <v>0.253</v>
      </c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459119</v>
      </c>
      <c r="D87" s="108">
        <v>456813</v>
      </c>
      <c r="E87" s="108">
        <v>494562</v>
      </c>
      <c r="F87" s="109">
        <v>108.26355642243107</v>
      </c>
      <c r="G87" s="99"/>
      <c r="H87" s="202">
        <v>833.9140000000001</v>
      </c>
      <c r="I87" s="203">
        <v>460.096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77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19</v>
      </c>
      <c r="D9" s="89">
        <v>24</v>
      </c>
      <c r="E9" s="89">
        <v>25</v>
      </c>
      <c r="F9" s="90"/>
      <c r="G9" s="90"/>
      <c r="H9" s="193">
        <v>0.079</v>
      </c>
      <c r="I9" s="193">
        <v>0.07</v>
      </c>
      <c r="J9" s="193"/>
      <c r="K9" s="91"/>
    </row>
    <row r="10" spans="1:11" s="92" customFormat="1" ht="11.25" customHeight="1">
      <c r="A10" s="94" t="s">
        <v>9</v>
      </c>
      <c r="B10" s="88"/>
      <c r="C10" s="89">
        <v>411</v>
      </c>
      <c r="D10" s="89">
        <v>453</v>
      </c>
      <c r="E10" s="89">
        <v>431</v>
      </c>
      <c r="F10" s="90"/>
      <c r="G10" s="90"/>
      <c r="H10" s="193">
        <v>1.644</v>
      </c>
      <c r="I10" s="193">
        <v>1.034</v>
      </c>
      <c r="J10" s="193"/>
      <c r="K10" s="91"/>
    </row>
    <row r="11" spans="1:11" s="92" customFormat="1" ht="11.25" customHeight="1">
      <c r="A11" s="87" t="s">
        <v>10</v>
      </c>
      <c r="B11" s="88"/>
      <c r="C11" s="89">
        <v>3907</v>
      </c>
      <c r="D11" s="89">
        <v>3620</v>
      </c>
      <c r="E11" s="89">
        <v>3450</v>
      </c>
      <c r="F11" s="90"/>
      <c r="G11" s="90"/>
      <c r="H11" s="193">
        <v>13.382</v>
      </c>
      <c r="I11" s="193">
        <v>13.196</v>
      </c>
      <c r="J11" s="193"/>
      <c r="K11" s="91"/>
    </row>
    <row r="12" spans="1:11" s="92" customFormat="1" ht="11.25" customHeight="1">
      <c r="A12" s="94" t="s">
        <v>11</v>
      </c>
      <c r="B12" s="88"/>
      <c r="C12" s="89">
        <v>25</v>
      </c>
      <c r="D12" s="89">
        <v>50</v>
      </c>
      <c r="E12" s="89">
        <v>52</v>
      </c>
      <c r="F12" s="90"/>
      <c r="G12" s="90"/>
      <c r="H12" s="193">
        <v>0.081</v>
      </c>
      <c r="I12" s="193">
        <v>0.156</v>
      </c>
      <c r="J12" s="193"/>
      <c r="K12" s="91"/>
    </row>
    <row r="13" spans="1:11" s="83" customFormat="1" ht="11.25" customHeight="1">
      <c r="A13" s="95" t="s">
        <v>12</v>
      </c>
      <c r="B13" s="96"/>
      <c r="C13" s="97">
        <v>4362</v>
      </c>
      <c r="D13" s="97">
        <v>4147</v>
      </c>
      <c r="E13" s="97">
        <v>3958</v>
      </c>
      <c r="F13" s="98">
        <v>95.44248854593683</v>
      </c>
      <c r="G13" s="99"/>
      <c r="H13" s="194">
        <v>15.186</v>
      </c>
      <c r="I13" s="195">
        <v>14.456000000000001</v>
      </c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>
        <v>28</v>
      </c>
      <c r="D17" s="97">
        <v>30</v>
      </c>
      <c r="E17" s="97">
        <v>58</v>
      </c>
      <c r="F17" s="98">
        <v>193.33333333333334</v>
      </c>
      <c r="G17" s="99"/>
      <c r="H17" s="194">
        <v>0.059</v>
      </c>
      <c r="I17" s="195">
        <v>0.028</v>
      </c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>
        <v>192</v>
      </c>
      <c r="D19" s="89">
        <v>303</v>
      </c>
      <c r="E19" s="89">
        <v>318</v>
      </c>
      <c r="F19" s="90"/>
      <c r="G19" s="90"/>
      <c r="H19" s="193">
        <v>0.653</v>
      </c>
      <c r="I19" s="193">
        <v>1.749</v>
      </c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>
        <v>192</v>
      </c>
      <c r="D22" s="97">
        <v>303</v>
      </c>
      <c r="E22" s="97">
        <v>318</v>
      </c>
      <c r="F22" s="98">
        <v>104.95049504950495</v>
      </c>
      <c r="G22" s="99"/>
      <c r="H22" s="194">
        <v>0.653</v>
      </c>
      <c r="I22" s="195">
        <v>1.749</v>
      </c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100</v>
      </c>
      <c r="D24" s="97">
        <v>157</v>
      </c>
      <c r="E24" s="97">
        <v>150</v>
      </c>
      <c r="F24" s="98">
        <v>95.54140127388536</v>
      </c>
      <c r="G24" s="99"/>
      <c r="H24" s="194">
        <v>0.247</v>
      </c>
      <c r="I24" s="195">
        <v>0.239</v>
      </c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41</v>
      </c>
      <c r="D26" s="97">
        <v>60</v>
      </c>
      <c r="E26" s="97">
        <v>60</v>
      </c>
      <c r="F26" s="98">
        <v>100</v>
      </c>
      <c r="G26" s="99"/>
      <c r="H26" s="194">
        <v>0.125</v>
      </c>
      <c r="I26" s="195">
        <v>0.16</v>
      </c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298</v>
      </c>
      <c r="D28" s="89">
        <v>436</v>
      </c>
      <c r="E28" s="89">
        <v>400</v>
      </c>
      <c r="F28" s="90"/>
      <c r="G28" s="90"/>
      <c r="H28" s="193">
        <v>0.586</v>
      </c>
      <c r="I28" s="193">
        <v>0.8</v>
      </c>
      <c r="J28" s="193"/>
      <c r="K28" s="91"/>
    </row>
    <row r="29" spans="1:11" s="92" customFormat="1" ht="11.25" customHeight="1">
      <c r="A29" s="94" t="s">
        <v>22</v>
      </c>
      <c r="B29" s="88"/>
      <c r="C29" s="89">
        <v>3433</v>
      </c>
      <c r="D29" s="89">
        <v>2555</v>
      </c>
      <c r="E29" s="89">
        <v>2632</v>
      </c>
      <c r="F29" s="90"/>
      <c r="G29" s="90"/>
      <c r="H29" s="193">
        <v>5.816</v>
      </c>
      <c r="I29" s="193">
        <v>3.328</v>
      </c>
      <c r="J29" s="193"/>
      <c r="K29" s="91"/>
    </row>
    <row r="30" spans="1:11" s="92" customFormat="1" ht="11.25" customHeight="1">
      <c r="A30" s="94" t="s">
        <v>23</v>
      </c>
      <c r="B30" s="88"/>
      <c r="C30" s="89">
        <v>3832</v>
      </c>
      <c r="D30" s="89">
        <v>3935</v>
      </c>
      <c r="E30" s="89">
        <v>4000</v>
      </c>
      <c r="F30" s="90"/>
      <c r="G30" s="90"/>
      <c r="H30" s="193">
        <v>5.769</v>
      </c>
      <c r="I30" s="193">
        <v>3.819</v>
      </c>
      <c r="J30" s="193"/>
      <c r="K30" s="91"/>
    </row>
    <row r="31" spans="1:11" s="83" customFormat="1" ht="11.25" customHeight="1">
      <c r="A31" s="101" t="s">
        <v>24</v>
      </c>
      <c r="B31" s="96"/>
      <c r="C31" s="97">
        <v>7563</v>
      </c>
      <c r="D31" s="97">
        <v>6926</v>
      </c>
      <c r="E31" s="97">
        <v>7032</v>
      </c>
      <c r="F31" s="98">
        <v>101.53046491481375</v>
      </c>
      <c r="G31" s="99"/>
      <c r="H31" s="194">
        <v>12.171</v>
      </c>
      <c r="I31" s="195">
        <v>7.947</v>
      </c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53</v>
      </c>
      <c r="D33" s="89">
        <v>77</v>
      </c>
      <c r="E33" s="89">
        <v>60</v>
      </c>
      <c r="F33" s="90"/>
      <c r="G33" s="90"/>
      <c r="H33" s="193">
        <v>0.141</v>
      </c>
      <c r="I33" s="193">
        <v>0.072</v>
      </c>
      <c r="J33" s="193"/>
      <c r="K33" s="91"/>
    </row>
    <row r="34" spans="1:11" s="92" customFormat="1" ht="11.25" customHeight="1">
      <c r="A34" s="94" t="s">
        <v>26</v>
      </c>
      <c r="B34" s="88"/>
      <c r="C34" s="89">
        <v>419</v>
      </c>
      <c r="D34" s="89">
        <v>480</v>
      </c>
      <c r="E34" s="89">
        <v>300</v>
      </c>
      <c r="F34" s="90"/>
      <c r="G34" s="90"/>
      <c r="H34" s="193">
        <v>1.097</v>
      </c>
      <c r="I34" s="193">
        <v>0.32</v>
      </c>
      <c r="J34" s="193"/>
      <c r="K34" s="91"/>
    </row>
    <row r="35" spans="1:11" s="92" customFormat="1" ht="11.25" customHeight="1">
      <c r="A35" s="94" t="s">
        <v>27</v>
      </c>
      <c r="B35" s="88"/>
      <c r="C35" s="89">
        <v>581</v>
      </c>
      <c r="D35" s="89">
        <v>812</v>
      </c>
      <c r="E35" s="89">
        <v>700</v>
      </c>
      <c r="F35" s="90"/>
      <c r="G35" s="90"/>
      <c r="H35" s="193">
        <v>1.929</v>
      </c>
      <c r="I35" s="193">
        <v>1.446</v>
      </c>
      <c r="J35" s="193"/>
      <c r="K35" s="91"/>
    </row>
    <row r="36" spans="1:11" s="92" customFormat="1" ht="11.25" customHeight="1">
      <c r="A36" s="94" t="s">
        <v>28</v>
      </c>
      <c r="B36" s="88"/>
      <c r="C36" s="89">
        <v>1</v>
      </c>
      <c r="D36" s="89">
        <v>1</v>
      </c>
      <c r="E36" s="89">
        <v>11</v>
      </c>
      <c r="F36" s="90"/>
      <c r="G36" s="90"/>
      <c r="H36" s="193">
        <v>0.001</v>
      </c>
      <c r="I36" s="193">
        <v>0.001</v>
      </c>
      <c r="J36" s="193"/>
      <c r="K36" s="91"/>
    </row>
    <row r="37" spans="1:11" s="83" customFormat="1" ht="11.25" customHeight="1">
      <c r="A37" s="95" t="s">
        <v>29</v>
      </c>
      <c r="B37" s="96"/>
      <c r="C37" s="97">
        <v>1054</v>
      </c>
      <c r="D37" s="97">
        <v>1370</v>
      </c>
      <c r="E37" s="97">
        <v>1071</v>
      </c>
      <c r="F37" s="98">
        <v>78.17518248175182</v>
      </c>
      <c r="G37" s="99"/>
      <c r="H37" s="194">
        <v>3.1679999999999997</v>
      </c>
      <c r="I37" s="195">
        <v>1.839</v>
      </c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18</v>
      </c>
      <c r="D39" s="97">
        <v>18</v>
      </c>
      <c r="E39" s="97">
        <v>4</v>
      </c>
      <c r="F39" s="98">
        <v>22.22222222222222</v>
      </c>
      <c r="G39" s="99"/>
      <c r="H39" s="194">
        <v>0.017</v>
      </c>
      <c r="I39" s="195">
        <v>0.017</v>
      </c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>
        <v>9943</v>
      </c>
      <c r="D41" s="89">
        <v>6407</v>
      </c>
      <c r="E41" s="89">
        <v>6430</v>
      </c>
      <c r="F41" s="90"/>
      <c r="G41" s="90"/>
      <c r="H41" s="193">
        <v>9.975</v>
      </c>
      <c r="I41" s="193">
        <v>5.159</v>
      </c>
      <c r="J41" s="193"/>
      <c r="K41" s="91"/>
    </row>
    <row r="42" spans="1:11" s="92" customFormat="1" ht="11.25" customHeight="1">
      <c r="A42" s="94" t="s">
        <v>32</v>
      </c>
      <c r="B42" s="88"/>
      <c r="C42" s="89">
        <v>3740</v>
      </c>
      <c r="D42" s="89">
        <v>3108</v>
      </c>
      <c r="E42" s="89">
        <v>3441</v>
      </c>
      <c r="F42" s="90"/>
      <c r="G42" s="90"/>
      <c r="H42" s="193">
        <v>8.141</v>
      </c>
      <c r="I42" s="193">
        <v>5.55</v>
      </c>
      <c r="J42" s="193"/>
      <c r="K42" s="91"/>
    </row>
    <row r="43" spans="1:11" s="92" customFormat="1" ht="11.25" customHeight="1">
      <c r="A43" s="94" t="s">
        <v>33</v>
      </c>
      <c r="B43" s="88"/>
      <c r="C43" s="89">
        <v>9605</v>
      </c>
      <c r="D43" s="89">
        <v>10491</v>
      </c>
      <c r="E43" s="89">
        <v>10900</v>
      </c>
      <c r="F43" s="90"/>
      <c r="G43" s="90"/>
      <c r="H43" s="193">
        <v>15.078</v>
      </c>
      <c r="I43" s="193">
        <v>15.591</v>
      </c>
      <c r="J43" s="193"/>
      <c r="K43" s="91"/>
    </row>
    <row r="44" spans="1:11" s="92" customFormat="1" ht="11.25" customHeight="1">
      <c r="A44" s="94" t="s">
        <v>34</v>
      </c>
      <c r="B44" s="88"/>
      <c r="C44" s="89">
        <v>15183</v>
      </c>
      <c r="D44" s="89">
        <v>12830</v>
      </c>
      <c r="E44" s="89">
        <v>13953</v>
      </c>
      <c r="F44" s="90"/>
      <c r="G44" s="90"/>
      <c r="H44" s="193">
        <v>39.473</v>
      </c>
      <c r="I44" s="193">
        <v>30.387</v>
      </c>
      <c r="J44" s="193"/>
      <c r="K44" s="91"/>
    </row>
    <row r="45" spans="1:11" s="92" customFormat="1" ht="11.25" customHeight="1">
      <c r="A45" s="94" t="s">
        <v>35</v>
      </c>
      <c r="B45" s="88"/>
      <c r="C45" s="89">
        <v>4680</v>
      </c>
      <c r="D45" s="89">
        <v>3578</v>
      </c>
      <c r="E45" s="89">
        <v>4340</v>
      </c>
      <c r="F45" s="90"/>
      <c r="G45" s="90"/>
      <c r="H45" s="193">
        <v>8.809</v>
      </c>
      <c r="I45" s="193">
        <v>5.686</v>
      </c>
      <c r="J45" s="193"/>
      <c r="K45" s="91"/>
    </row>
    <row r="46" spans="1:11" s="92" customFormat="1" ht="11.25" customHeight="1">
      <c r="A46" s="94" t="s">
        <v>36</v>
      </c>
      <c r="B46" s="88"/>
      <c r="C46" s="89">
        <v>7154</v>
      </c>
      <c r="D46" s="89">
        <v>4111</v>
      </c>
      <c r="E46" s="89">
        <v>7100</v>
      </c>
      <c r="F46" s="90"/>
      <c r="G46" s="90"/>
      <c r="H46" s="193">
        <v>11.82</v>
      </c>
      <c r="I46" s="193">
        <v>6.603</v>
      </c>
      <c r="J46" s="193"/>
      <c r="K46" s="91"/>
    </row>
    <row r="47" spans="1:11" s="92" customFormat="1" ht="11.25" customHeight="1">
      <c r="A47" s="94" t="s">
        <v>37</v>
      </c>
      <c r="B47" s="88"/>
      <c r="C47" s="89">
        <v>9249</v>
      </c>
      <c r="D47" s="89">
        <v>8324</v>
      </c>
      <c r="E47" s="89">
        <v>8100</v>
      </c>
      <c r="F47" s="90"/>
      <c r="G47" s="90"/>
      <c r="H47" s="193">
        <v>15.123</v>
      </c>
      <c r="I47" s="193">
        <v>6.171</v>
      </c>
      <c r="J47" s="193"/>
      <c r="K47" s="91"/>
    </row>
    <row r="48" spans="1:11" s="92" customFormat="1" ht="11.25" customHeight="1">
      <c r="A48" s="94" t="s">
        <v>38</v>
      </c>
      <c r="B48" s="88"/>
      <c r="C48" s="89">
        <v>6909</v>
      </c>
      <c r="D48" s="89">
        <v>5834</v>
      </c>
      <c r="E48" s="89">
        <v>5850</v>
      </c>
      <c r="F48" s="90"/>
      <c r="G48" s="90"/>
      <c r="H48" s="193">
        <v>12.931</v>
      </c>
      <c r="I48" s="193">
        <v>8.762</v>
      </c>
      <c r="J48" s="193"/>
      <c r="K48" s="91"/>
    </row>
    <row r="49" spans="1:11" s="92" customFormat="1" ht="11.25" customHeight="1">
      <c r="A49" s="94" t="s">
        <v>39</v>
      </c>
      <c r="B49" s="88"/>
      <c r="C49" s="89">
        <v>4419</v>
      </c>
      <c r="D49" s="89">
        <v>2737</v>
      </c>
      <c r="E49" s="89">
        <v>2737</v>
      </c>
      <c r="F49" s="90"/>
      <c r="G49" s="90"/>
      <c r="H49" s="193">
        <v>5.101</v>
      </c>
      <c r="I49" s="193">
        <v>3.168</v>
      </c>
      <c r="J49" s="193"/>
      <c r="K49" s="91"/>
    </row>
    <row r="50" spans="1:11" s="83" customFormat="1" ht="11.25" customHeight="1">
      <c r="A50" s="101" t="s">
        <v>40</v>
      </c>
      <c r="B50" s="96"/>
      <c r="C50" s="97">
        <v>70882</v>
      </c>
      <c r="D50" s="97">
        <v>57420</v>
      </c>
      <c r="E50" s="97">
        <v>62851</v>
      </c>
      <c r="F50" s="98">
        <v>109.45837687216998</v>
      </c>
      <c r="G50" s="99"/>
      <c r="H50" s="194">
        <v>126.451</v>
      </c>
      <c r="I50" s="195">
        <v>87.07700000000001</v>
      </c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543</v>
      </c>
      <c r="D52" s="97">
        <v>1458</v>
      </c>
      <c r="E52" s="97">
        <v>716</v>
      </c>
      <c r="F52" s="98">
        <v>49.10836762688614</v>
      </c>
      <c r="G52" s="99"/>
      <c r="H52" s="194">
        <v>0.754</v>
      </c>
      <c r="I52" s="195">
        <v>0.288</v>
      </c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1664</v>
      </c>
      <c r="D54" s="89">
        <v>1334</v>
      </c>
      <c r="E54" s="89">
        <v>1050</v>
      </c>
      <c r="F54" s="90"/>
      <c r="G54" s="90"/>
      <c r="H54" s="193">
        <v>2.693</v>
      </c>
      <c r="I54" s="193">
        <v>0.723</v>
      </c>
      <c r="J54" s="193"/>
      <c r="K54" s="91"/>
    </row>
    <row r="55" spans="1:11" s="92" customFormat="1" ht="11.25" customHeight="1">
      <c r="A55" s="94" t="s">
        <v>43</v>
      </c>
      <c r="B55" s="88"/>
      <c r="C55" s="89">
        <v>1567</v>
      </c>
      <c r="D55" s="89">
        <v>1186</v>
      </c>
      <c r="E55" s="89">
        <v>1186</v>
      </c>
      <c r="F55" s="90"/>
      <c r="G55" s="90"/>
      <c r="H55" s="193">
        <v>2.672</v>
      </c>
      <c r="I55" s="193">
        <v>0.202</v>
      </c>
      <c r="J55" s="193"/>
      <c r="K55" s="91"/>
    </row>
    <row r="56" spans="1:11" s="92" customFormat="1" ht="11.25" customHeight="1">
      <c r="A56" s="94" t="s">
        <v>44</v>
      </c>
      <c r="B56" s="88"/>
      <c r="C56" s="89">
        <v>474</v>
      </c>
      <c r="D56" s="89">
        <v>330</v>
      </c>
      <c r="E56" s="89">
        <v>470</v>
      </c>
      <c r="F56" s="90"/>
      <c r="G56" s="90"/>
      <c r="H56" s="193">
        <v>0.858</v>
      </c>
      <c r="I56" s="193">
        <v>0.25</v>
      </c>
      <c r="J56" s="193"/>
      <c r="K56" s="91"/>
    </row>
    <row r="57" spans="1:11" s="92" customFormat="1" ht="11.25" customHeight="1">
      <c r="A57" s="94" t="s">
        <v>45</v>
      </c>
      <c r="B57" s="88"/>
      <c r="C57" s="89">
        <v>1661</v>
      </c>
      <c r="D57" s="89">
        <v>1580</v>
      </c>
      <c r="E57" s="89">
        <v>1500</v>
      </c>
      <c r="F57" s="90"/>
      <c r="G57" s="90"/>
      <c r="H57" s="193">
        <v>4.158</v>
      </c>
      <c r="I57" s="193">
        <v>2.054</v>
      </c>
      <c r="J57" s="193"/>
      <c r="K57" s="91"/>
    </row>
    <row r="58" spans="1:11" s="92" customFormat="1" ht="11.25" customHeight="1">
      <c r="A58" s="94" t="s">
        <v>46</v>
      </c>
      <c r="B58" s="88"/>
      <c r="C58" s="89">
        <v>7844</v>
      </c>
      <c r="D58" s="89">
        <v>7137</v>
      </c>
      <c r="E58" s="89">
        <v>7100</v>
      </c>
      <c r="F58" s="90"/>
      <c r="G58" s="90"/>
      <c r="H58" s="193">
        <v>10.543</v>
      </c>
      <c r="I58" s="193">
        <v>2.443</v>
      </c>
      <c r="J58" s="193"/>
      <c r="K58" s="91"/>
    </row>
    <row r="59" spans="1:11" s="83" customFormat="1" ht="11.25" customHeight="1">
      <c r="A59" s="95" t="s">
        <v>47</v>
      </c>
      <c r="B59" s="96"/>
      <c r="C59" s="97">
        <v>13210</v>
      </c>
      <c r="D59" s="97">
        <v>11567</v>
      </c>
      <c r="E59" s="97">
        <v>11306</v>
      </c>
      <c r="F59" s="98">
        <v>97.7435808766318</v>
      </c>
      <c r="G59" s="99"/>
      <c r="H59" s="194">
        <v>20.924</v>
      </c>
      <c r="I59" s="195">
        <v>5.672000000000001</v>
      </c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20</v>
      </c>
      <c r="D61" s="89">
        <v>6</v>
      </c>
      <c r="E61" s="89"/>
      <c r="F61" s="90"/>
      <c r="G61" s="90"/>
      <c r="H61" s="193">
        <v>0.014</v>
      </c>
      <c r="I61" s="193">
        <v>0.001</v>
      </c>
      <c r="J61" s="193"/>
      <c r="K61" s="91"/>
    </row>
    <row r="62" spans="1:11" s="92" customFormat="1" ht="11.25" customHeight="1">
      <c r="A62" s="94" t="s">
        <v>49</v>
      </c>
      <c r="B62" s="88"/>
      <c r="C62" s="89">
        <v>331</v>
      </c>
      <c r="D62" s="89">
        <v>293</v>
      </c>
      <c r="E62" s="89">
        <v>293</v>
      </c>
      <c r="F62" s="90"/>
      <c r="G62" s="90"/>
      <c r="H62" s="193">
        <v>0.295</v>
      </c>
      <c r="I62" s="193">
        <v>0.147</v>
      </c>
      <c r="J62" s="193"/>
      <c r="K62" s="91"/>
    </row>
    <row r="63" spans="1:11" s="92" customFormat="1" ht="11.25" customHeight="1">
      <c r="A63" s="94" t="s">
        <v>50</v>
      </c>
      <c r="B63" s="88"/>
      <c r="C63" s="89">
        <v>58</v>
      </c>
      <c r="D63" s="89">
        <v>45</v>
      </c>
      <c r="E63" s="89">
        <v>45</v>
      </c>
      <c r="F63" s="90"/>
      <c r="G63" s="90"/>
      <c r="H63" s="193">
        <v>0.103</v>
      </c>
      <c r="I63" s="193">
        <v>0.012</v>
      </c>
      <c r="J63" s="193"/>
      <c r="K63" s="91"/>
    </row>
    <row r="64" spans="1:11" s="83" customFormat="1" ht="11.25" customHeight="1">
      <c r="A64" s="95" t="s">
        <v>51</v>
      </c>
      <c r="B64" s="96"/>
      <c r="C64" s="97">
        <v>409</v>
      </c>
      <c r="D64" s="97">
        <v>344</v>
      </c>
      <c r="E64" s="97">
        <v>338</v>
      </c>
      <c r="F64" s="98">
        <v>98.25581395348837</v>
      </c>
      <c r="G64" s="99"/>
      <c r="H64" s="194">
        <v>0.412</v>
      </c>
      <c r="I64" s="195">
        <v>0.16</v>
      </c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119</v>
      </c>
      <c r="D66" s="97">
        <v>120</v>
      </c>
      <c r="E66" s="97">
        <v>56</v>
      </c>
      <c r="F66" s="98">
        <v>46.666666666666664</v>
      </c>
      <c r="G66" s="99"/>
      <c r="H66" s="194">
        <v>0.155</v>
      </c>
      <c r="I66" s="195">
        <v>0.024</v>
      </c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96</v>
      </c>
      <c r="D68" s="89">
        <v>20</v>
      </c>
      <c r="E68" s="89">
        <v>50</v>
      </c>
      <c r="F68" s="90"/>
      <c r="G68" s="90"/>
      <c r="H68" s="193">
        <v>0.112</v>
      </c>
      <c r="I68" s="193">
        <v>0.02</v>
      </c>
      <c r="J68" s="193"/>
      <c r="K68" s="91"/>
    </row>
    <row r="69" spans="1:11" s="92" customFormat="1" ht="11.25" customHeight="1">
      <c r="A69" s="94" t="s">
        <v>54</v>
      </c>
      <c r="B69" s="88"/>
      <c r="C69" s="89">
        <v>57</v>
      </c>
      <c r="D69" s="89">
        <v>20</v>
      </c>
      <c r="E69" s="89">
        <v>50</v>
      </c>
      <c r="F69" s="90"/>
      <c r="G69" s="90"/>
      <c r="H69" s="193">
        <v>0.083</v>
      </c>
      <c r="I69" s="193">
        <v>0.02</v>
      </c>
      <c r="J69" s="193"/>
      <c r="K69" s="91"/>
    </row>
    <row r="70" spans="1:11" s="83" customFormat="1" ht="11.25" customHeight="1">
      <c r="A70" s="95" t="s">
        <v>55</v>
      </c>
      <c r="B70" s="96"/>
      <c r="C70" s="97">
        <v>153</v>
      </c>
      <c r="D70" s="97">
        <v>40</v>
      </c>
      <c r="E70" s="97">
        <v>100</v>
      </c>
      <c r="F70" s="98">
        <v>250</v>
      </c>
      <c r="G70" s="99"/>
      <c r="H70" s="194">
        <v>0.195</v>
      </c>
      <c r="I70" s="195">
        <v>0.04</v>
      </c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142</v>
      </c>
      <c r="D72" s="89">
        <v>75</v>
      </c>
      <c r="E72" s="89">
        <v>75</v>
      </c>
      <c r="F72" s="90"/>
      <c r="G72" s="90"/>
      <c r="H72" s="193">
        <v>0.156</v>
      </c>
      <c r="I72" s="193">
        <v>0.005</v>
      </c>
      <c r="J72" s="193"/>
      <c r="K72" s="91"/>
    </row>
    <row r="73" spans="1:11" s="92" customFormat="1" ht="11.25" customHeight="1">
      <c r="A73" s="94" t="s">
        <v>57</v>
      </c>
      <c r="B73" s="88"/>
      <c r="C73" s="89">
        <v>1</v>
      </c>
      <c r="D73" s="89">
        <v>1</v>
      </c>
      <c r="E73" s="89">
        <v>1</v>
      </c>
      <c r="F73" s="90"/>
      <c r="G73" s="90"/>
      <c r="H73" s="193">
        <v>0.001</v>
      </c>
      <c r="I73" s="193">
        <v>0.002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302</v>
      </c>
      <c r="D74" s="89">
        <v>400</v>
      </c>
      <c r="E74" s="89">
        <v>300</v>
      </c>
      <c r="F74" s="90"/>
      <c r="G74" s="90"/>
      <c r="H74" s="193">
        <v>0.453</v>
      </c>
      <c r="I74" s="193">
        <v>0.3</v>
      </c>
      <c r="J74" s="193"/>
      <c r="K74" s="91"/>
    </row>
    <row r="75" spans="1:11" s="92" customFormat="1" ht="11.25" customHeight="1">
      <c r="A75" s="94" t="s">
        <v>59</v>
      </c>
      <c r="B75" s="88"/>
      <c r="C75" s="89">
        <v>346</v>
      </c>
      <c r="D75" s="89">
        <v>578</v>
      </c>
      <c r="E75" s="89">
        <v>587</v>
      </c>
      <c r="F75" s="90"/>
      <c r="G75" s="90"/>
      <c r="H75" s="193">
        <v>0.187</v>
      </c>
      <c r="I75" s="193">
        <v>0.151</v>
      </c>
      <c r="J75" s="193"/>
      <c r="K75" s="91"/>
    </row>
    <row r="76" spans="1:11" s="92" customFormat="1" ht="11.25" customHeight="1">
      <c r="A76" s="94" t="s">
        <v>60</v>
      </c>
      <c r="B76" s="88"/>
      <c r="C76" s="89">
        <v>9</v>
      </c>
      <c r="D76" s="89">
        <v>9</v>
      </c>
      <c r="E76" s="89">
        <v>9</v>
      </c>
      <c r="F76" s="90"/>
      <c r="G76" s="90"/>
      <c r="H76" s="193">
        <v>0.014</v>
      </c>
      <c r="I76" s="193">
        <v>0.011</v>
      </c>
      <c r="J76" s="193"/>
      <c r="K76" s="91"/>
    </row>
    <row r="77" spans="1:11" s="92" customFormat="1" ht="11.25" customHeight="1">
      <c r="A77" s="94" t="s">
        <v>61</v>
      </c>
      <c r="B77" s="88"/>
      <c r="C77" s="89">
        <v>1</v>
      </c>
      <c r="D77" s="89">
        <v>2</v>
      </c>
      <c r="E77" s="89">
        <v>2</v>
      </c>
      <c r="F77" s="90"/>
      <c r="G77" s="90"/>
      <c r="H77" s="193">
        <v>0.002</v>
      </c>
      <c r="I77" s="193">
        <v>0.002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22</v>
      </c>
      <c r="D78" s="89">
        <v>55</v>
      </c>
      <c r="E78" s="89">
        <v>55</v>
      </c>
      <c r="F78" s="90"/>
      <c r="G78" s="90"/>
      <c r="H78" s="193">
        <v>0.022</v>
      </c>
      <c r="I78" s="193">
        <v>0.05</v>
      </c>
      <c r="J78" s="193"/>
      <c r="K78" s="91"/>
    </row>
    <row r="79" spans="1:11" s="92" customFormat="1" ht="11.25" customHeight="1">
      <c r="A79" s="94" t="s">
        <v>63</v>
      </c>
      <c r="B79" s="88"/>
      <c r="C79" s="89">
        <v>32</v>
      </c>
      <c r="D79" s="89"/>
      <c r="E79" s="89"/>
      <c r="F79" s="90"/>
      <c r="G79" s="90"/>
      <c r="H79" s="193">
        <v>0.048</v>
      </c>
      <c r="I79" s="193"/>
      <c r="J79" s="193"/>
      <c r="K79" s="91"/>
    </row>
    <row r="80" spans="1:11" s="83" customFormat="1" ht="11.25" customHeight="1">
      <c r="A80" s="101" t="s">
        <v>64</v>
      </c>
      <c r="B80" s="96"/>
      <c r="C80" s="97">
        <v>855</v>
      </c>
      <c r="D80" s="97">
        <v>1120</v>
      </c>
      <c r="E80" s="97">
        <v>1029</v>
      </c>
      <c r="F80" s="98">
        <v>91.875</v>
      </c>
      <c r="G80" s="99"/>
      <c r="H80" s="194">
        <v>0.883</v>
      </c>
      <c r="I80" s="195">
        <v>0.521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35</v>
      </c>
      <c r="D82" s="89">
        <v>35</v>
      </c>
      <c r="E82" s="89">
        <v>17</v>
      </c>
      <c r="F82" s="90"/>
      <c r="G82" s="90"/>
      <c r="H82" s="193">
        <v>0.049</v>
      </c>
      <c r="I82" s="193">
        <v>0.049</v>
      </c>
      <c r="J82" s="193"/>
      <c r="K82" s="91"/>
    </row>
    <row r="83" spans="1:11" s="92" customFormat="1" ht="11.25" customHeight="1">
      <c r="A83" s="94" t="s">
        <v>66</v>
      </c>
      <c r="B83" s="88"/>
      <c r="C83" s="89">
        <v>68</v>
      </c>
      <c r="D83" s="89">
        <v>68</v>
      </c>
      <c r="E83" s="89">
        <v>67</v>
      </c>
      <c r="F83" s="90"/>
      <c r="G83" s="90"/>
      <c r="H83" s="193">
        <v>0.048</v>
      </c>
      <c r="I83" s="193">
        <v>0.048</v>
      </c>
      <c r="J83" s="193"/>
      <c r="K83" s="91"/>
    </row>
    <row r="84" spans="1:11" s="83" customFormat="1" ht="11.25" customHeight="1">
      <c r="A84" s="95" t="s">
        <v>67</v>
      </c>
      <c r="B84" s="96"/>
      <c r="C84" s="97">
        <v>103</v>
      </c>
      <c r="D84" s="97">
        <v>103</v>
      </c>
      <c r="E84" s="97">
        <v>84</v>
      </c>
      <c r="F84" s="98">
        <v>81.55339805825243</v>
      </c>
      <c r="G84" s="99"/>
      <c r="H84" s="194">
        <v>0.097</v>
      </c>
      <c r="I84" s="195">
        <v>0.097</v>
      </c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99632</v>
      </c>
      <c r="D87" s="108">
        <v>85183</v>
      </c>
      <c r="E87" s="108">
        <v>89131</v>
      </c>
      <c r="F87" s="109">
        <v>104.63472758649026</v>
      </c>
      <c r="G87" s="99"/>
      <c r="H87" s="202">
        <v>181.497</v>
      </c>
      <c r="I87" s="203">
        <v>120.31400000000001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78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/>
      <c r="D9" s="89">
        <v>51</v>
      </c>
      <c r="E9" s="89">
        <v>38</v>
      </c>
      <c r="F9" s="90"/>
      <c r="G9" s="90"/>
      <c r="H9" s="193"/>
      <c r="I9" s="193">
        <v>0.309</v>
      </c>
      <c r="J9" s="193"/>
      <c r="K9" s="91"/>
    </row>
    <row r="10" spans="1:11" s="92" customFormat="1" ht="11.25" customHeight="1">
      <c r="A10" s="94" t="s">
        <v>9</v>
      </c>
      <c r="B10" s="88"/>
      <c r="C10" s="89">
        <v>30</v>
      </c>
      <c r="D10" s="89">
        <v>41</v>
      </c>
      <c r="E10" s="89">
        <v>54</v>
      </c>
      <c r="F10" s="90"/>
      <c r="G10" s="90"/>
      <c r="H10" s="193"/>
      <c r="I10" s="193">
        <v>0.209</v>
      </c>
      <c r="J10" s="193"/>
      <c r="K10" s="91"/>
    </row>
    <row r="11" spans="1:11" s="92" customFormat="1" ht="11.25" customHeight="1">
      <c r="A11" s="87" t="s">
        <v>10</v>
      </c>
      <c r="B11" s="88"/>
      <c r="C11" s="89">
        <v>185</v>
      </c>
      <c r="D11" s="89">
        <v>185</v>
      </c>
      <c r="E11" s="89">
        <v>115</v>
      </c>
      <c r="F11" s="90"/>
      <c r="G11" s="90"/>
      <c r="H11" s="193">
        <v>0.398</v>
      </c>
      <c r="I11" s="193">
        <v>0.192</v>
      </c>
      <c r="J11" s="193"/>
      <c r="K11" s="91"/>
    </row>
    <row r="12" spans="1:11" s="92" customFormat="1" ht="11.25" customHeight="1">
      <c r="A12" s="94" t="s">
        <v>11</v>
      </c>
      <c r="B12" s="88"/>
      <c r="C12" s="89"/>
      <c r="D12" s="89">
        <v>9</v>
      </c>
      <c r="E12" s="89">
        <v>10</v>
      </c>
      <c r="F12" s="90"/>
      <c r="G12" s="90"/>
      <c r="H12" s="193"/>
      <c r="I12" s="193">
        <v>0.054</v>
      </c>
      <c r="J12" s="193"/>
      <c r="K12" s="91"/>
    </row>
    <row r="13" spans="1:11" s="83" customFormat="1" ht="11.25" customHeight="1">
      <c r="A13" s="95" t="s">
        <v>12</v>
      </c>
      <c r="B13" s="96"/>
      <c r="C13" s="97">
        <v>215</v>
      </c>
      <c r="D13" s="97">
        <v>286</v>
      </c>
      <c r="E13" s="97">
        <v>217</v>
      </c>
      <c r="F13" s="98">
        <v>75.87412587412588</v>
      </c>
      <c r="G13" s="99"/>
      <c r="H13" s="194">
        <v>0.398</v>
      </c>
      <c r="I13" s="195">
        <v>0.764</v>
      </c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>
        <v>6</v>
      </c>
      <c r="E15" s="97">
        <v>6</v>
      </c>
      <c r="F15" s="98">
        <v>100</v>
      </c>
      <c r="G15" s="99"/>
      <c r="H15" s="194"/>
      <c r="I15" s="195">
        <v>0.018</v>
      </c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>
        <v>43</v>
      </c>
      <c r="D17" s="97">
        <v>55</v>
      </c>
      <c r="E17" s="97">
        <v>60</v>
      </c>
      <c r="F17" s="98">
        <v>109.0909090909091</v>
      </c>
      <c r="G17" s="99"/>
      <c r="H17" s="194">
        <v>0.099</v>
      </c>
      <c r="I17" s="195">
        <v>0.068</v>
      </c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>
        <v>151</v>
      </c>
      <c r="D19" s="89">
        <v>93</v>
      </c>
      <c r="E19" s="89">
        <v>95</v>
      </c>
      <c r="F19" s="90"/>
      <c r="G19" s="90"/>
      <c r="H19" s="193">
        <v>0.529</v>
      </c>
      <c r="I19" s="193">
        <v>0.551</v>
      </c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>
        <v>151</v>
      </c>
      <c r="D22" s="97">
        <v>93</v>
      </c>
      <c r="E22" s="97">
        <v>95</v>
      </c>
      <c r="F22" s="98">
        <v>102.15053763440861</v>
      </c>
      <c r="G22" s="99"/>
      <c r="H22" s="194">
        <v>0.529</v>
      </c>
      <c r="I22" s="195">
        <v>0.551</v>
      </c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2801</v>
      </c>
      <c r="D24" s="97">
        <v>2205</v>
      </c>
      <c r="E24" s="97">
        <v>2300</v>
      </c>
      <c r="F24" s="98">
        <v>104.30839002267574</v>
      </c>
      <c r="G24" s="99"/>
      <c r="H24" s="194">
        <v>5.814</v>
      </c>
      <c r="I24" s="195">
        <v>3.559</v>
      </c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1982</v>
      </c>
      <c r="D26" s="97">
        <v>2000</v>
      </c>
      <c r="E26" s="97">
        <v>2300</v>
      </c>
      <c r="F26" s="98">
        <v>115</v>
      </c>
      <c r="G26" s="99"/>
      <c r="H26" s="194">
        <v>8.385</v>
      </c>
      <c r="I26" s="195">
        <v>7.1</v>
      </c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12059</v>
      </c>
      <c r="D28" s="89">
        <v>11745</v>
      </c>
      <c r="E28" s="89">
        <v>11000</v>
      </c>
      <c r="F28" s="90"/>
      <c r="G28" s="90"/>
      <c r="H28" s="193">
        <v>28.814</v>
      </c>
      <c r="I28" s="193">
        <v>28</v>
      </c>
      <c r="J28" s="193"/>
      <c r="K28" s="91"/>
    </row>
    <row r="29" spans="1:11" s="92" customFormat="1" ht="11.25" customHeight="1">
      <c r="A29" s="94" t="s">
        <v>22</v>
      </c>
      <c r="B29" s="88"/>
      <c r="C29" s="89">
        <v>16279</v>
      </c>
      <c r="D29" s="89">
        <v>15596</v>
      </c>
      <c r="E29" s="89">
        <v>16055</v>
      </c>
      <c r="F29" s="90"/>
      <c r="G29" s="90"/>
      <c r="H29" s="193">
        <v>32.068</v>
      </c>
      <c r="I29" s="193">
        <v>20.587</v>
      </c>
      <c r="J29" s="193"/>
      <c r="K29" s="91"/>
    </row>
    <row r="30" spans="1:11" s="92" customFormat="1" ht="11.25" customHeight="1">
      <c r="A30" s="94" t="s">
        <v>23</v>
      </c>
      <c r="B30" s="88"/>
      <c r="C30" s="89">
        <v>26356</v>
      </c>
      <c r="D30" s="89">
        <v>30686</v>
      </c>
      <c r="E30" s="89">
        <v>30000</v>
      </c>
      <c r="F30" s="90"/>
      <c r="G30" s="90"/>
      <c r="H30" s="193">
        <v>45.237</v>
      </c>
      <c r="I30" s="193">
        <v>27.992</v>
      </c>
      <c r="J30" s="193"/>
      <c r="K30" s="91"/>
    </row>
    <row r="31" spans="1:11" s="83" customFormat="1" ht="11.25" customHeight="1">
      <c r="A31" s="101" t="s">
        <v>24</v>
      </c>
      <c r="B31" s="96"/>
      <c r="C31" s="97">
        <v>54694</v>
      </c>
      <c r="D31" s="97">
        <v>58027</v>
      </c>
      <c r="E31" s="97">
        <v>57055</v>
      </c>
      <c r="F31" s="98">
        <v>98.32491771072087</v>
      </c>
      <c r="G31" s="99"/>
      <c r="H31" s="194">
        <v>106.119</v>
      </c>
      <c r="I31" s="195">
        <v>76.57900000000001</v>
      </c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579</v>
      </c>
      <c r="D33" s="89">
        <v>600</v>
      </c>
      <c r="E33" s="89">
        <v>600</v>
      </c>
      <c r="F33" s="90"/>
      <c r="G33" s="90"/>
      <c r="H33" s="193">
        <v>1.452</v>
      </c>
      <c r="I33" s="193">
        <v>1.8</v>
      </c>
      <c r="J33" s="193"/>
      <c r="K33" s="91"/>
    </row>
    <row r="34" spans="1:11" s="92" customFormat="1" ht="11.25" customHeight="1">
      <c r="A34" s="94" t="s">
        <v>26</v>
      </c>
      <c r="B34" s="88"/>
      <c r="C34" s="89">
        <v>410</v>
      </c>
      <c r="D34" s="89">
        <v>610</v>
      </c>
      <c r="E34" s="89">
        <v>400</v>
      </c>
      <c r="F34" s="90"/>
      <c r="G34" s="90"/>
      <c r="H34" s="193">
        <v>0.916</v>
      </c>
      <c r="I34" s="193">
        <v>0.478</v>
      </c>
      <c r="J34" s="193"/>
      <c r="K34" s="91"/>
    </row>
    <row r="35" spans="1:11" s="92" customFormat="1" ht="11.25" customHeight="1">
      <c r="A35" s="94" t="s">
        <v>27</v>
      </c>
      <c r="B35" s="88"/>
      <c r="C35" s="89">
        <v>7521</v>
      </c>
      <c r="D35" s="89">
        <v>7742</v>
      </c>
      <c r="E35" s="89">
        <v>7788</v>
      </c>
      <c r="F35" s="90"/>
      <c r="G35" s="90"/>
      <c r="H35" s="193">
        <v>27.016</v>
      </c>
      <c r="I35" s="193">
        <v>15.069</v>
      </c>
      <c r="J35" s="193"/>
      <c r="K35" s="91"/>
    </row>
    <row r="36" spans="1:11" s="92" customFormat="1" ht="11.25" customHeight="1">
      <c r="A36" s="94" t="s">
        <v>28</v>
      </c>
      <c r="B36" s="88"/>
      <c r="C36" s="89">
        <v>483</v>
      </c>
      <c r="D36" s="89">
        <v>483</v>
      </c>
      <c r="E36" s="89">
        <v>490</v>
      </c>
      <c r="F36" s="90"/>
      <c r="G36" s="90"/>
      <c r="H36" s="193">
        <v>0.924</v>
      </c>
      <c r="I36" s="193">
        <v>0.199</v>
      </c>
      <c r="J36" s="193"/>
      <c r="K36" s="91"/>
    </row>
    <row r="37" spans="1:11" s="83" customFormat="1" ht="11.25" customHeight="1">
      <c r="A37" s="95" t="s">
        <v>29</v>
      </c>
      <c r="B37" s="96"/>
      <c r="C37" s="97">
        <v>8993</v>
      </c>
      <c r="D37" s="97">
        <v>9435</v>
      </c>
      <c r="E37" s="97">
        <v>9278</v>
      </c>
      <c r="F37" s="98">
        <v>98.33598304186539</v>
      </c>
      <c r="G37" s="99"/>
      <c r="H37" s="194">
        <v>30.307999999999996</v>
      </c>
      <c r="I37" s="195">
        <v>17.546000000000003</v>
      </c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893</v>
      </c>
      <c r="D39" s="97">
        <v>800</v>
      </c>
      <c r="E39" s="97">
        <v>740</v>
      </c>
      <c r="F39" s="98">
        <v>92.5</v>
      </c>
      <c r="G39" s="99"/>
      <c r="H39" s="194">
        <v>1.116</v>
      </c>
      <c r="I39" s="195">
        <v>1</v>
      </c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>
        <v>2916</v>
      </c>
      <c r="D41" s="89">
        <v>1144</v>
      </c>
      <c r="E41" s="89">
        <v>1170</v>
      </c>
      <c r="F41" s="90"/>
      <c r="G41" s="90"/>
      <c r="H41" s="193">
        <v>3.792</v>
      </c>
      <c r="I41" s="193">
        <v>1.075</v>
      </c>
      <c r="J41" s="193"/>
      <c r="K41" s="91"/>
    </row>
    <row r="42" spans="1:11" s="92" customFormat="1" ht="11.25" customHeight="1">
      <c r="A42" s="94" t="s">
        <v>32</v>
      </c>
      <c r="B42" s="88"/>
      <c r="C42" s="89">
        <v>3937</v>
      </c>
      <c r="D42" s="89">
        <v>2874</v>
      </c>
      <c r="E42" s="89">
        <v>3579</v>
      </c>
      <c r="F42" s="90"/>
      <c r="G42" s="90"/>
      <c r="H42" s="193">
        <v>11.102</v>
      </c>
      <c r="I42" s="193">
        <v>6.047</v>
      </c>
      <c r="J42" s="193"/>
      <c r="K42" s="91"/>
    </row>
    <row r="43" spans="1:11" s="92" customFormat="1" ht="11.25" customHeight="1">
      <c r="A43" s="94" t="s">
        <v>33</v>
      </c>
      <c r="B43" s="88"/>
      <c r="C43" s="89">
        <v>4483</v>
      </c>
      <c r="D43" s="89">
        <v>3609</v>
      </c>
      <c r="E43" s="89">
        <v>3500</v>
      </c>
      <c r="F43" s="90"/>
      <c r="G43" s="90"/>
      <c r="H43" s="193">
        <v>9.716</v>
      </c>
      <c r="I43" s="193">
        <v>5.606</v>
      </c>
      <c r="J43" s="193"/>
      <c r="K43" s="91"/>
    </row>
    <row r="44" spans="1:11" s="92" customFormat="1" ht="11.25" customHeight="1">
      <c r="A44" s="94" t="s">
        <v>34</v>
      </c>
      <c r="B44" s="88"/>
      <c r="C44" s="89">
        <v>5915</v>
      </c>
      <c r="D44" s="89">
        <v>3860</v>
      </c>
      <c r="E44" s="89">
        <v>4089</v>
      </c>
      <c r="F44" s="90"/>
      <c r="G44" s="90"/>
      <c r="H44" s="193">
        <v>15.69</v>
      </c>
      <c r="I44" s="193">
        <v>9.703</v>
      </c>
      <c r="J44" s="193"/>
      <c r="K44" s="91"/>
    </row>
    <row r="45" spans="1:11" s="92" customFormat="1" ht="11.25" customHeight="1">
      <c r="A45" s="94" t="s">
        <v>35</v>
      </c>
      <c r="B45" s="88"/>
      <c r="C45" s="89">
        <v>4029</v>
      </c>
      <c r="D45" s="89">
        <v>1763</v>
      </c>
      <c r="E45" s="89">
        <v>2800</v>
      </c>
      <c r="F45" s="90"/>
      <c r="G45" s="90"/>
      <c r="H45" s="193">
        <v>9.313</v>
      </c>
      <c r="I45" s="193">
        <v>4.487</v>
      </c>
      <c r="J45" s="193"/>
      <c r="K45" s="91"/>
    </row>
    <row r="46" spans="1:11" s="92" customFormat="1" ht="11.25" customHeight="1">
      <c r="A46" s="94" t="s">
        <v>36</v>
      </c>
      <c r="B46" s="88"/>
      <c r="C46" s="89">
        <v>6967</v>
      </c>
      <c r="D46" s="89">
        <v>5301</v>
      </c>
      <c r="E46" s="89">
        <v>5300</v>
      </c>
      <c r="F46" s="90"/>
      <c r="G46" s="90"/>
      <c r="H46" s="193">
        <v>14.432</v>
      </c>
      <c r="I46" s="193">
        <v>8.126</v>
      </c>
      <c r="J46" s="193"/>
      <c r="K46" s="91"/>
    </row>
    <row r="47" spans="1:11" s="92" customFormat="1" ht="11.25" customHeight="1">
      <c r="A47" s="94" t="s">
        <v>37</v>
      </c>
      <c r="B47" s="88"/>
      <c r="C47" s="89">
        <v>9218</v>
      </c>
      <c r="D47" s="89">
        <v>7387</v>
      </c>
      <c r="E47" s="89">
        <v>7200</v>
      </c>
      <c r="F47" s="90"/>
      <c r="G47" s="90"/>
      <c r="H47" s="193">
        <v>16.928</v>
      </c>
      <c r="I47" s="193">
        <v>8.233</v>
      </c>
      <c r="J47" s="193"/>
      <c r="K47" s="91"/>
    </row>
    <row r="48" spans="1:11" s="92" customFormat="1" ht="11.25" customHeight="1">
      <c r="A48" s="94" t="s">
        <v>38</v>
      </c>
      <c r="B48" s="88"/>
      <c r="C48" s="89">
        <v>1974</v>
      </c>
      <c r="D48" s="89">
        <v>1631</v>
      </c>
      <c r="E48" s="89">
        <v>1650</v>
      </c>
      <c r="F48" s="90"/>
      <c r="G48" s="90"/>
      <c r="H48" s="193">
        <v>5.186</v>
      </c>
      <c r="I48" s="193">
        <v>3.078</v>
      </c>
      <c r="J48" s="193"/>
      <c r="K48" s="91"/>
    </row>
    <row r="49" spans="1:11" s="92" customFormat="1" ht="11.25" customHeight="1">
      <c r="A49" s="94" t="s">
        <v>39</v>
      </c>
      <c r="B49" s="88"/>
      <c r="C49" s="89">
        <v>4718</v>
      </c>
      <c r="D49" s="89">
        <v>3128</v>
      </c>
      <c r="E49" s="89">
        <v>3128</v>
      </c>
      <c r="F49" s="90"/>
      <c r="G49" s="90"/>
      <c r="H49" s="193">
        <v>7.233</v>
      </c>
      <c r="I49" s="193">
        <v>4.363</v>
      </c>
      <c r="J49" s="193"/>
      <c r="K49" s="91"/>
    </row>
    <row r="50" spans="1:11" s="83" customFormat="1" ht="11.25" customHeight="1">
      <c r="A50" s="101" t="s">
        <v>40</v>
      </c>
      <c r="B50" s="96"/>
      <c r="C50" s="97">
        <v>44157</v>
      </c>
      <c r="D50" s="97">
        <v>30697</v>
      </c>
      <c r="E50" s="97">
        <v>32416</v>
      </c>
      <c r="F50" s="98">
        <v>105.59989575528553</v>
      </c>
      <c r="G50" s="99"/>
      <c r="H50" s="194">
        <v>93.392</v>
      </c>
      <c r="I50" s="195">
        <v>50.718</v>
      </c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6621</v>
      </c>
      <c r="D52" s="97">
        <v>5743</v>
      </c>
      <c r="E52" s="97">
        <v>6639</v>
      </c>
      <c r="F52" s="98">
        <v>115.60160195020025</v>
      </c>
      <c r="G52" s="99"/>
      <c r="H52" s="194">
        <v>16.097</v>
      </c>
      <c r="I52" s="195">
        <v>4.286</v>
      </c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18372</v>
      </c>
      <c r="D54" s="89">
        <v>15950</v>
      </c>
      <c r="E54" s="89">
        <v>14950</v>
      </c>
      <c r="F54" s="90"/>
      <c r="G54" s="90"/>
      <c r="H54" s="193">
        <v>42.094</v>
      </c>
      <c r="I54" s="193">
        <v>30.015</v>
      </c>
      <c r="J54" s="193"/>
      <c r="K54" s="91"/>
    </row>
    <row r="55" spans="1:11" s="92" customFormat="1" ht="11.25" customHeight="1">
      <c r="A55" s="94" t="s">
        <v>43</v>
      </c>
      <c r="B55" s="88"/>
      <c r="C55" s="89">
        <v>17829</v>
      </c>
      <c r="D55" s="89">
        <v>15852</v>
      </c>
      <c r="E55" s="89">
        <v>15852</v>
      </c>
      <c r="F55" s="90"/>
      <c r="G55" s="90"/>
      <c r="H55" s="193">
        <v>35.552</v>
      </c>
      <c r="I55" s="193">
        <v>6.339</v>
      </c>
      <c r="J55" s="193"/>
      <c r="K55" s="91"/>
    </row>
    <row r="56" spans="1:11" s="92" customFormat="1" ht="11.25" customHeight="1">
      <c r="A56" s="94" t="s">
        <v>44</v>
      </c>
      <c r="B56" s="88"/>
      <c r="C56" s="89">
        <v>12263</v>
      </c>
      <c r="D56" s="89">
        <v>10450</v>
      </c>
      <c r="E56" s="89">
        <v>10450</v>
      </c>
      <c r="F56" s="90"/>
      <c r="G56" s="90"/>
      <c r="H56" s="193">
        <v>23.454</v>
      </c>
      <c r="I56" s="193">
        <v>26.85</v>
      </c>
      <c r="J56" s="193"/>
      <c r="K56" s="91"/>
    </row>
    <row r="57" spans="1:11" s="92" customFormat="1" ht="11.25" customHeight="1">
      <c r="A57" s="94" t="s">
        <v>45</v>
      </c>
      <c r="B57" s="88"/>
      <c r="C57" s="89">
        <v>9740</v>
      </c>
      <c r="D57" s="89">
        <v>9659</v>
      </c>
      <c r="E57" s="89">
        <v>7000</v>
      </c>
      <c r="F57" s="90"/>
      <c r="G57" s="90"/>
      <c r="H57" s="193">
        <v>29.306</v>
      </c>
      <c r="I57" s="193">
        <v>17.562</v>
      </c>
      <c r="J57" s="193"/>
      <c r="K57" s="91"/>
    </row>
    <row r="58" spans="1:11" s="92" customFormat="1" ht="11.25" customHeight="1">
      <c r="A58" s="94" t="s">
        <v>46</v>
      </c>
      <c r="B58" s="88"/>
      <c r="C58" s="89">
        <v>23765</v>
      </c>
      <c r="D58" s="89">
        <v>20617</v>
      </c>
      <c r="E58" s="89">
        <v>20600</v>
      </c>
      <c r="F58" s="90"/>
      <c r="G58" s="90"/>
      <c r="H58" s="193">
        <v>44.05</v>
      </c>
      <c r="I58" s="193">
        <v>12.826</v>
      </c>
      <c r="J58" s="193"/>
      <c r="K58" s="91"/>
    </row>
    <row r="59" spans="1:11" s="83" customFormat="1" ht="11.25" customHeight="1">
      <c r="A59" s="95" t="s">
        <v>47</v>
      </c>
      <c r="B59" s="96"/>
      <c r="C59" s="97">
        <v>81969</v>
      </c>
      <c r="D59" s="97">
        <v>72528</v>
      </c>
      <c r="E59" s="97">
        <v>68852</v>
      </c>
      <c r="F59" s="98">
        <v>94.93161261857489</v>
      </c>
      <c r="G59" s="99"/>
      <c r="H59" s="194">
        <v>174.45600000000002</v>
      </c>
      <c r="I59" s="195">
        <v>93.59200000000001</v>
      </c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124</v>
      </c>
      <c r="D61" s="89">
        <v>58</v>
      </c>
      <c r="E61" s="89">
        <v>49</v>
      </c>
      <c r="F61" s="90"/>
      <c r="G61" s="90"/>
      <c r="H61" s="193">
        <v>0.195</v>
      </c>
      <c r="I61" s="193">
        <v>0.064</v>
      </c>
      <c r="J61" s="193"/>
      <c r="K61" s="91"/>
    </row>
    <row r="62" spans="1:11" s="92" customFormat="1" ht="11.25" customHeight="1">
      <c r="A62" s="94" t="s">
        <v>49</v>
      </c>
      <c r="B62" s="88"/>
      <c r="C62" s="89">
        <v>374</v>
      </c>
      <c r="D62" s="89">
        <v>435</v>
      </c>
      <c r="E62" s="89">
        <v>435</v>
      </c>
      <c r="F62" s="90"/>
      <c r="G62" s="90"/>
      <c r="H62" s="193">
        <v>0.55</v>
      </c>
      <c r="I62" s="193">
        <v>0.333</v>
      </c>
      <c r="J62" s="193"/>
      <c r="K62" s="91"/>
    </row>
    <row r="63" spans="1:11" s="92" customFormat="1" ht="11.25" customHeight="1">
      <c r="A63" s="94" t="s">
        <v>50</v>
      </c>
      <c r="B63" s="88"/>
      <c r="C63" s="89">
        <v>465</v>
      </c>
      <c r="D63" s="89">
        <v>610</v>
      </c>
      <c r="E63" s="89"/>
      <c r="F63" s="90"/>
      <c r="G63" s="90"/>
      <c r="H63" s="193">
        <v>1.185</v>
      </c>
      <c r="I63" s="193">
        <v>0.203</v>
      </c>
      <c r="J63" s="193"/>
      <c r="K63" s="91"/>
    </row>
    <row r="64" spans="1:11" s="83" customFormat="1" ht="11.25" customHeight="1">
      <c r="A64" s="95" t="s">
        <v>51</v>
      </c>
      <c r="B64" s="96"/>
      <c r="C64" s="97">
        <v>963</v>
      </c>
      <c r="D64" s="97">
        <v>1103</v>
      </c>
      <c r="E64" s="97">
        <v>484</v>
      </c>
      <c r="F64" s="98">
        <v>43.880326382592926</v>
      </c>
      <c r="G64" s="99"/>
      <c r="H64" s="194">
        <v>1.9300000000000002</v>
      </c>
      <c r="I64" s="195">
        <v>0.6000000000000001</v>
      </c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239</v>
      </c>
      <c r="D66" s="97">
        <v>306</v>
      </c>
      <c r="E66" s="97">
        <v>306</v>
      </c>
      <c r="F66" s="98">
        <v>100</v>
      </c>
      <c r="G66" s="99"/>
      <c r="H66" s="194">
        <v>0.367</v>
      </c>
      <c r="I66" s="195">
        <v>0.368</v>
      </c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15630</v>
      </c>
      <c r="D68" s="89">
        <v>9500</v>
      </c>
      <c r="E68" s="89">
        <v>15000</v>
      </c>
      <c r="F68" s="90"/>
      <c r="G68" s="90"/>
      <c r="H68" s="193">
        <v>40.104</v>
      </c>
      <c r="I68" s="193">
        <v>14</v>
      </c>
      <c r="J68" s="193"/>
      <c r="K68" s="91"/>
    </row>
    <row r="69" spans="1:11" s="92" customFormat="1" ht="11.25" customHeight="1">
      <c r="A69" s="94" t="s">
        <v>54</v>
      </c>
      <c r="B69" s="88"/>
      <c r="C69" s="89">
        <v>2494</v>
      </c>
      <c r="D69" s="89">
        <v>1600</v>
      </c>
      <c r="E69" s="89">
        <v>2500</v>
      </c>
      <c r="F69" s="90"/>
      <c r="G69" s="90"/>
      <c r="H69" s="193">
        <v>6.266</v>
      </c>
      <c r="I69" s="193">
        <v>2</v>
      </c>
      <c r="J69" s="193"/>
      <c r="K69" s="91"/>
    </row>
    <row r="70" spans="1:11" s="83" customFormat="1" ht="11.25" customHeight="1">
      <c r="A70" s="95" t="s">
        <v>55</v>
      </c>
      <c r="B70" s="96"/>
      <c r="C70" s="97">
        <v>18124</v>
      </c>
      <c r="D70" s="97">
        <v>11100</v>
      </c>
      <c r="E70" s="97">
        <v>17500</v>
      </c>
      <c r="F70" s="98">
        <v>157.65765765765767</v>
      </c>
      <c r="G70" s="99"/>
      <c r="H70" s="194">
        <v>46.37</v>
      </c>
      <c r="I70" s="195">
        <v>16</v>
      </c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7</v>
      </c>
      <c r="D72" s="89"/>
      <c r="E72" s="89"/>
      <c r="F72" s="90"/>
      <c r="G72" s="90"/>
      <c r="H72" s="193">
        <v>0.007</v>
      </c>
      <c r="I72" s="193"/>
      <c r="J72" s="193"/>
      <c r="K72" s="91"/>
    </row>
    <row r="73" spans="1:11" s="92" customFormat="1" ht="11.25" customHeight="1">
      <c r="A73" s="94" t="s">
        <v>57</v>
      </c>
      <c r="B73" s="88"/>
      <c r="C73" s="89">
        <v>14540</v>
      </c>
      <c r="D73" s="89">
        <v>14350</v>
      </c>
      <c r="E73" s="89">
        <v>14420</v>
      </c>
      <c r="F73" s="90"/>
      <c r="G73" s="90"/>
      <c r="H73" s="193">
        <v>19.411</v>
      </c>
      <c r="I73" s="193">
        <v>19.157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11175</v>
      </c>
      <c r="D74" s="89">
        <v>10400</v>
      </c>
      <c r="E74" s="89">
        <v>10000</v>
      </c>
      <c r="F74" s="90"/>
      <c r="G74" s="90"/>
      <c r="H74" s="193">
        <v>24.24</v>
      </c>
      <c r="I74" s="193">
        <v>12.75</v>
      </c>
      <c r="J74" s="193"/>
      <c r="K74" s="91"/>
    </row>
    <row r="75" spans="1:11" s="92" customFormat="1" ht="11.25" customHeight="1">
      <c r="A75" s="94" t="s">
        <v>59</v>
      </c>
      <c r="B75" s="88"/>
      <c r="C75" s="89">
        <v>1313</v>
      </c>
      <c r="D75" s="89">
        <v>1483</v>
      </c>
      <c r="E75" s="89">
        <v>1592</v>
      </c>
      <c r="F75" s="90"/>
      <c r="G75" s="90"/>
      <c r="H75" s="193">
        <v>1.244</v>
      </c>
      <c r="I75" s="193">
        <v>0.954</v>
      </c>
      <c r="J75" s="193"/>
      <c r="K75" s="91"/>
    </row>
    <row r="76" spans="1:11" s="92" customFormat="1" ht="11.25" customHeight="1">
      <c r="A76" s="94" t="s">
        <v>60</v>
      </c>
      <c r="B76" s="88"/>
      <c r="C76" s="89">
        <v>5892</v>
      </c>
      <c r="D76" s="89">
        <v>5450</v>
      </c>
      <c r="E76" s="89">
        <v>5450</v>
      </c>
      <c r="F76" s="90"/>
      <c r="G76" s="90"/>
      <c r="H76" s="193">
        <v>13.552</v>
      </c>
      <c r="I76" s="193">
        <v>8.175</v>
      </c>
      <c r="J76" s="193"/>
      <c r="K76" s="91"/>
    </row>
    <row r="77" spans="1:11" s="92" customFormat="1" ht="11.25" customHeight="1">
      <c r="A77" s="94" t="s">
        <v>61</v>
      </c>
      <c r="B77" s="88"/>
      <c r="C77" s="89">
        <v>1158</v>
      </c>
      <c r="D77" s="89">
        <v>869</v>
      </c>
      <c r="E77" s="89">
        <v>869</v>
      </c>
      <c r="F77" s="90"/>
      <c r="G77" s="90"/>
      <c r="H77" s="193">
        <v>2.487</v>
      </c>
      <c r="I77" s="193">
        <v>0.937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1765</v>
      </c>
      <c r="D78" s="89">
        <v>1700</v>
      </c>
      <c r="E78" s="89">
        <v>1700</v>
      </c>
      <c r="F78" s="90"/>
      <c r="G78" s="90"/>
      <c r="H78" s="193">
        <v>4.445</v>
      </c>
      <c r="I78" s="193">
        <v>1.19</v>
      </c>
      <c r="J78" s="193"/>
      <c r="K78" s="91"/>
    </row>
    <row r="79" spans="1:11" s="92" customFormat="1" ht="11.25" customHeight="1">
      <c r="A79" s="94" t="s">
        <v>63</v>
      </c>
      <c r="B79" s="88"/>
      <c r="C79" s="89">
        <v>22652</v>
      </c>
      <c r="D79" s="89">
        <v>21550</v>
      </c>
      <c r="E79" s="89">
        <v>21550</v>
      </c>
      <c r="F79" s="90"/>
      <c r="G79" s="90"/>
      <c r="H79" s="193">
        <v>59.292</v>
      </c>
      <c r="I79" s="193">
        <v>38.79</v>
      </c>
      <c r="J79" s="193"/>
      <c r="K79" s="91"/>
    </row>
    <row r="80" spans="1:11" s="83" customFormat="1" ht="11.25" customHeight="1">
      <c r="A80" s="101" t="s">
        <v>64</v>
      </c>
      <c r="B80" s="96"/>
      <c r="C80" s="97">
        <v>58502</v>
      </c>
      <c r="D80" s="97">
        <v>55802</v>
      </c>
      <c r="E80" s="97">
        <v>55581</v>
      </c>
      <c r="F80" s="98">
        <v>99.60395684742483</v>
      </c>
      <c r="G80" s="99"/>
      <c r="H80" s="194">
        <v>124.678</v>
      </c>
      <c r="I80" s="195">
        <v>81.953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1</v>
      </c>
      <c r="D82" s="89">
        <v>1</v>
      </c>
      <c r="E82" s="89">
        <v>1</v>
      </c>
      <c r="F82" s="90"/>
      <c r="G82" s="90"/>
      <c r="H82" s="193">
        <v>0.001</v>
      </c>
      <c r="I82" s="193">
        <v>0.001</v>
      </c>
      <c r="J82" s="193"/>
      <c r="K82" s="91"/>
    </row>
    <row r="83" spans="1:11" s="92" customFormat="1" ht="11.25" customHeight="1">
      <c r="A83" s="94" t="s">
        <v>66</v>
      </c>
      <c r="B83" s="88"/>
      <c r="C83" s="89">
        <v>1</v>
      </c>
      <c r="D83" s="89">
        <v>1</v>
      </c>
      <c r="E83" s="89">
        <v>1</v>
      </c>
      <c r="F83" s="90"/>
      <c r="G83" s="90"/>
      <c r="H83" s="193">
        <v>0.001</v>
      </c>
      <c r="I83" s="193">
        <v>0.001</v>
      </c>
      <c r="J83" s="193"/>
      <c r="K83" s="91"/>
    </row>
    <row r="84" spans="1:11" s="83" customFormat="1" ht="11.25" customHeight="1">
      <c r="A84" s="95" t="s">
        <v>67</v>
      </c>
      <c r="B84" s="96"/>
      <c r="C84" s="97">
        <v>2</v>
      </c>
      <c r="D84" s="97">
        <v>2</v>
      </c>
      <c r="E84" s="97">
        <v>2</v>
      </c>
      <c r="F84" s="98">
        <v>100</v>
      </c>
      <c r="G84" s="99"/>
      <c r="H84" s="194">
        <v>0.002</v>
      </c>
      <c r="I84" s="195">
        <v>0.002</v>
      </c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280349</v>
      </c>
      <c r="D87" s="108">
        <v>250188</v>
      </c>
      <c r="E87" s="108">
        <v>253831</v>
      </c>
      <c r="F87" s="109">
        <v>101.45610500903321</v>
      </c>
      <c r="G87" s="99"/>
      <c r="H87" s="202">
        <v>610.06</v>
      </c>
      <c r="I87" s="203">
        <v>354.704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K625"/>
  <sheetViews>
    <sheetView view="pageBreakPreview" zoomScale="90" zoomScaleNormal="70" zoomScaleSheetLayoutView="90" zoomScalePageLayoutView="0" workbookViewId="0" topLeftCell="A58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79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2021</v>
      </c>
      <c r="D6" s="75">
        <f>E6-1</f>
        <v>2022</v>
      </c>
      <c r="E6" s="75">
        <v>2023</v>
      </c>
      <c r="F6" s="76">
        <f>E6</f>
        <v>2023</v>
      </c>
      <c r="G6" s="77"/>
      <c r="H6" s="74">
        <f>J6-2</f>
        <v>2021</v>
      </c>
      <c r="I6" s="75">
        <f>J6-1</f>
        <v>2022</v>
      </c>
      <c r="J6" s="75">
        <v>2023</v>
      </c>
      <c r="K6" s="76">
        <f>J6</f>
        <v>2023</v>
      </c>
    </row>
    <row r="7" spans="1:11" s="69" customFormat="1" ht="11.25" customHeight="1" thickBot="1">
      <c r="A7" s="78"/>
      <c r="B7" s="68"/>
      <c r="C7" s="79" t="s">
        <v>251</v>
      </c>
      <c r="D7" s="80" t="s">
        <v>251</v>
      </c>
      <c r="E7" s="80">
        <v>1</v>
      </c>
      <c r="F7" s="81" t="str">
        <f>CONCATENATE(D6,"=100")</f>
        <v>2022=100</v>
      </c>
      <c r="G7" s="82"/>
      <c r="H7" s="79" t="s">
        <v>251</v>
      </c>
      <c r="I7" s="80" t="s">
        <v>251</v>
      </c>
      <c r="J7" s="80">
        <v>1</v>
      </c>
      <c r="K7" s="81" t="str">
        <f>CONCATENATE(I6,"=100")</f>
        <v>2022=100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31">
        <v>7700</v>
      </c>
      <c r="D9" s="31">
        <v>6079</v>
      </c>
      <c r="E9" s="31">
        <v>7816</v>
      </c>
      <c r="F9" s="32"/>
      <c r="G9" s="32"/>
      <c r="H9" s="189">
        <v>53.34</v>
      </c>
      <c r="I9" s="189">
        <v>43.49</v>
      </c>
      <c r="J9" s="189">
        <v>51.129</v>
      </c>
      <c r="K9" s="33"/>
    </row>
    <row r="10" spans="1:11" s="92" customFormat="1" ht="11.25" customHeight="1">
      <c r="A10" s="94" t="s">
        <v>9</v>
      </c>
      <c r="B10" s="88"/>
      <c r="C10" s="31">
        <v>2300</v>
      </c>
      <c r="D10" s="31">
        <v>2015</v>
      </c>
      <c r="E10" s="31">
        <v>2459.02</v>
      </c>
      <c r="F10" s="32"/>
      <c r="G10" s="32"/>
      <c r="H10" s="189">
        <v>15.157</v>
      </c>
      <c r="I10" s="189">
        <v>13.543</v>
      </c>
      <c r="J10" s="189">
        <v>14.35</v>
      </c>
      <c r="K10" s="33"/>
    </row>
    <row r="11" spans="1:11" s="92" customFormat="1" ht="11.25" customHeight="1">
      <c r="A11" s="87" t="s">
        <v>10</v>
      </c>
      <c r="B11" s="88"/>
      <c r="C11" s="31">
        <v>1970</v>
      </c>
      <c r="D11" s="31">
        <v>1929</v>
      </c>
      <c r="E11" s="31">
        <v>1728</v>
      </c>
      <c r="F11" s="32"/>
      <c r="G11" s="32"/>
      <c r="H11" s="189">
        <v>11.82</v>
      </c>
      <c r="I11" s="189">
        <v>12.701</v>
      </c>
      <c r="J11" s="189">
        <v>9.21</v>
      </c>
      <c r="K11" s="33"/>
    </row>
    <row r="12" spans="1:11" s="92" customFormat="1" ht="11.25" customHeight="1">
      <c r="A12" s="94" t="s">
        <v>11</v>
      </c>
      <c r="B12" s="88"/>
      <c r="C12" s="31">
        <v>5900</v>
      </c>
      <c r="D12" s="31">
        <v>4784</v>
      </c>
      <c r="E12" s="31">
        <v>6028</v>
      </c>
      <c r="F12" s="32"/>
      <c r="G12" s="32"/>
      <c r="H12" s="189">
        <v>28</v>
      </c>
      <c r="I12" s="189">
        <v>24.612</v>
      </c>
      <c r="J12" s="189">
        <v>30.544</v>
      </c>
      <c r="K12" s="33"/>
    </row>
    <row r="13" spans="1:11" s="83" customFormat="1" ht="11.25" customHeight="1">
      <c r="A13" s="95" t="s">
        <v>12</v>
      </c>
      <c r="B13" s="96"/>
      <c r="C13" s="39">
        <v>17870</v>
      </c>
      <c r="D13" s="39">
        <v>14807</v>
      </c>
      <c r="E13" s="39">
        <v>18031.02</v>
      </c>
      <c r="F13" s="40">
        <v>121.7736205848585</v>
      </c>
      <c r="G13" s="41"/>
      <c r="H13" s="190">
        <v>108.31700000000001</v>
      </c>
      <c r="I13" s="191">
        <v>94.346</v>
      </c>
      <c r="J13" s="191">
        <v>105.23299999999999</v>
      </c>
      <c r="K13" s="42">
        <v>111.53943993386046</v>
      </c>
    </row>
    <row r="14" spans="1:11" s="92" customFormat="1" ht="11.25" customHeight="1">
      <c r="A14" s="94"/>
      <c r="B14" s="88"/>
      <c r="C14" s="31"/>
      <c r="D14" s="31"/>
      <c r="E14" s="31"/>
      <c r="F14" s="32"/>
      <c r="G14" s="32"/>
      <c r="H14" s="189"/>
      <c r="I14" s="189"/>
      <c r="J14" s="189"/>
      <c r="K14" s="33"/>
    </row>
    <row r="15" spans="1:11" s="83" customFormat="1" ht="11.25" customHeight="1">
      <c r="A15" s="95" t="s">
        <v>13</v>
      </c>
      <c r="B15" s="96"/>
      <c r="C15" s="39">
        <v>450</v>
      </c>
      <c r="D15" s="39">
        <v>450</v>
      </c>
      <c r="E15" s="39">
        <v>380</v>
      </c>
      <c r="F15" s="40">
        <v>84.44444444444444</v>
      </c>
      <c r="G15" s="41"/>
      <c r="H15" s="190">
        <v>1</v>
      </c>
      <c r="I15" s="191">
        <v>1.35</v>
      </c>
      <c r="J15" s="191">
        <v>0.96</v>
      </c>
      <c r="K15" s="42">
        <v>71.1111111111111</v>
      </c>
    </row>
    <row r="16" spans="1:11" s="92" customFormat="1" ht="11.25" customHeight="1">
      <c r="A16" s="93"/>
      <c r="B16" s="88"/>
      <c r="C16" s="31"/>
      <c r="D16" s="31"/>
      <c r="E16" s="31"/>
      <c r="F16" s="32"/>
      <c r="G16" s="32"/>
      <c r="H16" s="189"/>
      <c r="I16" s="189"/>
      <c r="J16" s="189"/>
      <c r="K16" s="33"/>
    </row>
    <row r="17" spans="1:11" s="83" customFormat="1" ht="11.25" customHeight="1">
      <c r="A17" s="95" t="s">
        <v>14</v>
      </c>
      <c r="B17" s="96"/>
      <c r="C17" s="39"/>
      <c r="D17" s="39"/>
      <c r="E17" s="39"/>
      <c r="F17" s="40"/>
      <c r="G17" s="41"/>
      <c r="H17" s="190"/>
      <c r="I17" s="191"/>
      <c r="J17" s="191"/>
      <c r="K17" s="42"/>
    </row>
    <row r="18" spans="1:11" s="92" customFormat="1" ht="11.25" customHeight="1">
      <c r="A18" s="94"/>
      <c r="B18" s="88"/>
      <c r="C18" s="31"/>
      <c r="D18" s="31"/>
      <c r="E18" s="31"/>
      <c r="F18" s="32"/>
      <c r="G18" s="32"/>
      <c r="H18" s="189"/>
      <c r="I18" s="189"/>
      <c r="J18" s="189"/>
      <c r="K18" s="33"/>
    </row>
    <row r="19" spans="1:11" s="92" customFormat="1" ht="11.25" customHeight="1">
      <c r="A19" s="87" t="s">
        <v>15</v>
      </c>
      <c r="B19" s="88"/>
      <c r="C19" s="31">
        <v>3</v>
      </c>
      <c r="D19" s="31">
        <v>3</v>
      </c>
      <c r="E19" s="31">
        <v>4</v>
      </c>
      <c r="F19" s="32"/>
      <c r="G19" s="32"/>
      <c r="H19" s="189">
        <v>0.014</v>
      </c>
      <c r="I19" s="189">
        <v>0.01</v>
      </c>
      <c r="J19" s="189">
        <v>0.011</v>
      </c>
      <c r="K19" s="33"/>
    </row>
    <row r="20" spans="1:11" s="92" customFormat="1" ht="11.25" customHeight="1">
      <c r="A20" s="94" t="s">
        <v>16</v>
      </c>
      <c r="B20" s="88"/>
      <c r="C20" s="31"/>
      <c r="D20" s="31">
        <v>99</v>
      </c>
      <c r="E20" s="31">
        <v>109</v>
      </c>
      <c r="F20" s="32"/>
      <c r="G20" s="32"/>
      <c r="H20" s="189">
        <v>0.312</v>
      </c>
      <c r="I20" s="189">
        <v>0.279</v>
      </c>
      <c r="J20" s="189">
        <v>0.28</v>
      </c>
      <c r="K20" s="33"/>
    </row>
    <row r="21" spans="1:11" s="92" customFormat="1" ht="11.25" customHeight="1">
      <c r="A21" s="94" t="s">
        <v>17</v>
      </c>
      <c r="B21" s="88"/>
      <c r="C21" s="31">
        <v>71</v>
      </c>
      <c r="D21" s="31">
        <v>71</v>
      </c>
      <c r="E21" s="31">
        <v>73</v>
      </c>
      <c r="F21" s="32"/>
      <c r="G21" s="32"/>
      <c r="H21" s="189">
        <v>0.23</v>
      </c>
      <c r="I21" s="189">
        <v>0.194</v>
      </c>
      <c r="J21" s="189">
        <v>0.22</v>
      </c>
      <c r="K21" s="33"/>
    </row>
    <row r="22" spans="1:11" s="83" customFormat="1" ht="11.25" customHeight="1">
      <c r="A22" s="95" t="s">
        <v>18</v>
      </c>
      <c r="B22" s="96"/>
      <c r="C22" s="39">
        <v>74</v>
      </c>
      <c r="D22" s="39">
        <v>173</v>
      </c>
      <c r="E22" s="39">
        <v>186</v>
      </c>
      <c r="F22" s="40">
        <v>107.51445086705202</v>
      </c>
      <c r="G22" s="41"/>
      <c r="H22" s="190">
        <v>0.556</v>
      </c>
      <c r="I22" s="191">
        <v>0.48300000000000004</v>
      </c>
      <c r="J22" s="191">
        <v>0.511</v>
      </c>
      <c r="K22" s="42">
        <v>105.79710144927536</v>
      </c>
    </row>
    <row r="23" spans="1:11" s="92" customFormat="1" ht="11.25" customHeight="1">
      <c r="A23" s="94"/>
      <c r="B23" s="88"/>
      <c r="C23" s="31"/>
      <c r="D23" s="31"/>
      <c r="E23" s="31"/>
      <c r="F23" s="32"/>
      <c r="G23" s="32"/>
      <c r="H23" s="189"/>
      <c r="I23" s="189"/>
      <c r="J23" s="189"/>
      <c r="K23" s="33"/>
    </row>
    <row r="24" spans="1:11" s="83" customFormat="1" ht="11.25" customHeight="1">
      <c r="A24" s="95" t="s">
        <v>19</v>
      </c>
      <c r="B24" s="96"/>
      <c r="C24" s="39">
        <v>16308</v>
      </c>
      <c r="D24" s="39">
        <v>17356</v>
      </c>
      <c r="E24" s="39">
        <v>12466</v>
      </c>
      <c r="F24" s="40">
        <v>71.8253053699009</v>
      </c>
      <c r="G24" s="41"/>
      <c r="H24" s="190">
        <v>192.783</v>
      </c>
      <c r="I24" s="191">
        <v>184.505</v>
      </c>
      <c r="J24" s="191">
        <v>131.648</v>
      </c>
      <c r="K24" s="42">
        <v>71.35199588087043</v>
      </c>
    </row>
    <row r="25" spans="1:11" s="92" customFormat="1" ht="11.25" customHeight="1">
      <c r="A25" s="94"/>
      <c r="B25" s="88"/>
      <c r="C25" s="31"/>
      <c r="D25" s="31"/>
      <c r="E25" s="31"/>
      <c r="F25" s="32"/>
      <c r="G25" s="32"/>
      <c r="H25" s="189"/>
      <c r="I25" s="189"/>
      <c r="J25" s="189"/>
      <c r="K25" s="33"/>
    </row>
    <row r="26" spans="1:11" s="83" customFormat="1" ht="11.25" customHeight="1">
      <c r="A26" s="95" t="s">
        <v>20</v>
      </c>
      <c r="B26" s="96"/>
      <c r="C26" s="39">
        <v>3400</v>
      </c>
      <c r="D26" s="39">
        <v>355</v>
      </c>
      <c r="E26" s="39">
        <v>380</v>
      </c>
      <c r="F26" s="40">
        <v>107.04225352112677</v>
      </c>
      <c r="G26" s="41"/>
      <c r="H26" s="190">
        <v>4</v>
      </c>
      <c r="I26" s="191">
        <v>4.242</v>
      </c>
      <c r="J26" s="191">
        <v>4.5</v>
      </c>
      <c r="K26" s="42">
        <v>106.08203677510608</v>
      </c>
    </row>
    <row r="27" spans="1:11" s="92" customFormat="1" ht="11.25" customHeight="1">
      <c r="A27" s="94"/>
      <c r="B27" s="88"/>
      <c r="C27" s="31"/>
      <c r="D27" s="31"/>
      <c r="E27" s="31"/>
      <c r="F27" s="32"/>
      <c r="G27" s="32"/>
      <c r="H27" s="189"/>
      <c r="I27" s="189"/>
      <c r="J27" s="189"/>
      <c r="K27" s="33"/>
    </row>
    <row r="28" spans="1:11" s="92" customFormat="1" ht="11.25" customHeight="1">
      <c r="A28" s="94" t="s">
        <v>21</v>
      </c>
      <c r="B28" s="88"/>
      <c r="C28" s="31">
        <v>65000</v>
      </c>
      <c r="D28" s="31">
        <v>64330</v>
      </c>
      <c r="E28" s="31">
        <v>42500</v>
      </c>
      <c r="F28" s="32"/>
      <c r="G28" s="32"/>
      <c r="H28" s="189">
        <v>780</v>
      </c>
      <c r="I28" s="189">
        <v>718.7</v>
      </c>
      <c r="J28" s="189">
        <v>530</v>
      </c>
      <c r="K28" s="33"/>
    </row>
    <row r="29" spans="1:11" s="92" customFormat="1" ht="11.25" customHeight="1">
      <c r="A29" s="94" t="s">
        <v>22</v>
      </c>
      <c r="B29" s="88"/>
      <c r="C29" s="31">
        <v>2275</v>
      </c>
      <c r="D29" s="31">
        <v>1916</v>
      </c>
      <c r="E29" s="31">
        <v>1660</v>
      </c>
      <c r="F29" s="32"/>
      <c r="G29" s="32"/>
      <c r="H29" s="189">
        <v>21.42</v>
      </c>
      <c r="I29" s="189">
        <v>19.024</v>
      </c>
      <c r="J29" s="189">
        <v>14.94</v>
      </c>
      <c r="K29" s="33"/>
    </row>
    <row r="30" spans="1:11" s="92" customFormat="1" ht="11.25" customHeight="1">
      <c r="A30" s="94" t="s">
        <v>23</v>
      </c>
      <c r="B30" s="88"/>
      <c r="C30" s="31">
        <v>17500</v>
      </c>
      <c r="D30" s="31">
        <v>18811</v>
      </c>
      <c r="E30" s="31">
        <v>10315</v>
      </c>
      <c r="F30" s="32"/>
      <c r="G30" s="32"/>
      <c r="H30" s="189">
        <v>225</v>
      </c>
      <c r="I30" s="189">
        <v>221.834</v>
      </c>
      <c r="J30" s="189">
        <v>102.99</v>
      </c>
      <c r="K30" s="33"/>
    </row>
    <row r="31" spans="1:11" s="83" customFormat="1" ht="11.25" customHeight="1">
      <c r="A31" s="101" t="s">
        <v>24</v>
      </c>
      <c r="B31" s="96"/>
      <c r="C31" s="39">
        <v>84775</v>
      </c>
      <c r="D31" s="39">
        <v>85057</v>
      </c>
      <c r="E31" s="39">
        <v>54475</v>
      </c>
      <c r="F31" s="40">
        <v>64.04528727794303</v>
      </c>
      <c r="G31" s="41"/>
      <c r="H31" s="190">
        <v>1026.42</v>
      </c>
      <c r="I31" s="191">
        <v>959.558</v>
      </c>
      <c r="J31" s="191">
        <v>647.9300000000001</v>
      </c>
      <c r="K31" s="42">
        <v>67.52379741505986</v>
      </c>
    </row>
    <row r="32" spans="1:11" s="92" customFormat="1" ht="11.25" customHeight="1">
      <c r="A32" s="94"/>
      <c r="B32" s="88"/>
      <c r="C32" s="31"/>
      <c r="D32" s="31"/>
      <c r="E32" s="31"/>
      <c r="F32" s="32"/>
      <c r="G32" s="32"/>
      <c r="H32" s="189"/>
      <c r="I32" s="189"/>
      <c r="J32" s="189"/>
      <c r="K32" s="33"/>
    </row>
    <row r="33" spans="1:11" s="92" customFormat="1" ht="11.25" customHeight="1">
      <c r="A33" s="94" t="s">
        <v>25</v>
      </c>
      <c r="B33" s="88"/>
      <c r="C33" s="31">
        <v>200</v>
      </c>
      <c r="D33" s="31">
        <v>99</v>
      </c>
      <c r="E33" s="31"/>
      <c r="F33" s="32"/>
      <c r="G33" s="32"/>
      <c r="H33" s="189">
        <v>1.205</v>
      </c>
      <c r="I33" s="189">
        <v>0.462</v>
      </c>
      <c r="J33" s="189"/>
      <c r="K33" s="33"/>
    </row>
    <row r="34" spans="1:11" s="92" customFormat="1" ht="11.25" customHeight="1">
      <c r="A34" s="94" t="s">
        <v>26</v>
      </c>
      <c r="B34" s="88"/>
      <c r="C34" s="31">
        <v>6035</v>
      </c>
      <c r="D34" s="31">
        <v>4908</v>
      </c>
      <c r="E34" s="31">
        <v>2000</v>
      </c>
      <c r="F34" s="32"/>
      <c r="G34" s="32"/>
      <c r="H34" s="189">
        <v>80.4</v>
      </c>
      <c r="I34" s="189">
        <v>46.258</v>
      </c>
      <c r="J34" s="189">
        <v>18</v>
      </c>
      <c r="K34" s="33"/>
    </row>
    <row r="35" spans="1:11" s="92" customFormat="1" ht="11.25" customHeight="1">
      <c r="A35" s="94" t="s">
        <v>27</v>
      </c>
      <c r="B35" s="88"/>
      <c r="C35" s="31">
        <v>34000</v>
      </c>
      <c r="D35" s="31">
        <v>35067</v>
      </c>
      <c r="E35" s="31">
        <v>11967</v>
      </c>
      <c r="F35" s="32"/>
      <c r="G35" s="32"/>
      <c r="H35" s="189">
        <v>400</v>
      </c>
      <c r="I35" s="189">
        <v>356.822</v>
      </c>
      <c r="J35" s="189">
        <v>123.356</v>
      </c>
      <c r="K35" s="33"/>
    </row>
    <row r="36" spans="1:11" s="92" customFormat="1" ht="11.25" customHeight="1">
      <c r="A36" s="94" t="s">
        <v>28</v>
      </c>
      <c r="B36" s="88"/>
      <c r="C36" s="31">
        <v>79</v>
      </c>
      <c r="D36" s="31">
        <v>48</v>
      </c>
      <c r="E36" s="31">
        <v>24</v>
      </c>
      <c r="F36" s="32"/>
      <c r="G36" s="32"/>
      <c r="H36" s="189">
        <v>0.79</v>
      </c>
      <c r="I36" s="189">
        <v>0.474</v>
      </c>
      <c r="J36" s="189">
        <v>0.072</v>
      </c>
      <c r="K36" s="33"/>
    </row>
    <row r="37" spans="1:11" s="83" customFormat="1" ht="11.25" customHeight="1">
      <c r="A37" s="95" t="s">
        <v>29</v>
      </c>
      <c r="B37" s="96"/>
      <c r="C37" s="39">
        <v>40314</v>
      </c>
      <c r="D37" s="39">
        <v>40122</v>
      </c>
      <c r="E37" s="39">
        <v>13991</v>
      </c>
      <c r="F37" s="40">
        <v>34.87114301380789</v>
      </c>
      <c r="G37" s="41"/>
      <c r="H37" s="190">
        <v>482.39500000000004</v>
      </c>
      <c r="I37" s="191">
        <v>404.016</v>
      </c>
      <c r="J37" s="191">
        <v>141.428</v>
      </c>
      <c r="K37" s="42">
        <v>35.005544334877825</v>
      </c>
    </row>
    <row r="38" spans="1:11" s="92" customFormat="1" ht="11.25" customHeight="1">
      <c r="A38" s="94"/>
      <c r="B38" s="88"/>
      <c r="C38" s="31"/>
      <c r="D38" s="31"/>
      <c r="E38" s="31"/>
      <c r="F38" s="32"/>
      <c r="G38" s="32"/>
      <c r="H38" s="189"/>
      <c r="I38" s="189"/>
      <c r="J38" s="189"/>
      <c r="K38" s="33"/>
    </row>
    <row r="39" spans="1:11" s="83" customFormat="1" ht="11.25" customHeight="1">
      <c r="A39" s="95" t="s">
        <v>30</v>
      </c>
      <c r="B39" s="96"/>
      <c r="C39" s="39">
        <v>110</v>
      </c>
      <c r="D39" s="39">
        <v>107</v>
      </c>
      <c r="E39" s="39">
        <v>90</v>
      </c>
      <c r="F39" s="40">
        <v>84.11214953271028</v>
      </c>
      <c r="G39" s="41"/>
      <c r="H39" s="190">
        <v>0.605</v>
      </c>
      <c r="I39" s="191">
        <v>0.591</v>
      </c>
      <c r="J39" s="191">
        <v>0.5</v>
      </c>
      <c r="K39" s="42">
        <v>84.60236886632826</v>
      </c>
    </row>
    <row r="40" spans="1:11" s="92" customFormat="1" ht="11.25" customHeight="1">
      <c r="A40" s="94"/>
      <c r="B40" s="88"/>
      <c r="C40" s="31"/>
      <c r="D40" s="31"/>
      <c r="E40" s="31"/>
      <c r="F40" s="32"/>
      <c r="G40" s="32"/>
      <c r="H40" s="189"/>
      <c r="I40" s="189"/>
      <c r="J40" s="189"/>
      <c r="K40" s="33"/>
    </row>
    <row r="41" spans="1:11" s="92" customFormat="1" ht="11.25" customHeight="1">
      <c r="A41" s="87" t="s">
        <v>31</v>
      </c>
      <c r="B41" s="88"/>
      <c r="C41" s="31">
        <v>1693</v>
      </c>
      <c r="D41" s="31">
        <v>1073</v>
      </c>
      <c r="E41" s="31">
        <v>997</v>
      </c>
      <c r="F41" s="32"/>
      <c r="G41" s="32"/>
      <c r="H41" s="189">
        <v>21.052</v>
      </c>
      <c r="I41" s="189">
        <v>14.153</v>
      </c>
      <c r="J41" s="189">
        <v>13.021</v>
      </c>
      <c r="K41" s="33"/>
    </row>
    <row r="42" spans="1:11" s="92" customFormat="1" ht="11.25" customHeight="1">
      <c r="A42" s="94" t="s">
        <v>32</v>
      </c>
      <c r="B42" s="88"/>
      <c r="C42" s="31">
        <v>938</v>
      </c>
      <c r="D42" s="31">
        <v>843</v>
      </c>
      <c r="E42" s="31">
        <v>624</v>
      </c>
      <c r="F42" s="32"/>
      <c r="G42" s="32"/>
      <c r="H42" s="189">
        <v>14.062</v>
      </c>
      <c r="I42" s="189">
        <v>10.116</v>
      </c>
      <c r="J42" s="189">
        <v>8.112</v>
      </c>
      <c r="K42" s="33"/>
    </row>
    <row r="43" spans="1:11" s="92" customFormat="1" ht="11.25" customHeight="1">
      <c r="A43" s="94" t="s">
        <v>33</v>
      </c>
      <c r="B43" s="88"/>
      <c r="C43" s="31">
        <v>75219</v>
      </c>
      <c r="D43" s="31">
        <v>73715</v>
      </c>
      <c r="E43" s="31">
        <v>67471</v>
      </c>
      <c r="F43" s="32"/>
      <c r="G43" s="32"/>
      <c r="H43" s="189">
        <v>1007.935</v>
      </c>
      <c r="I43" s="189">
        <v>928.809</v>
      </c>
      <c r="J43" s="189">
        <v>873.749</v>
      </c>
      <c r="K43" s="33"/>
    </row>
    <row r="44" spans="1:11" s="92" customFormat="1" ht="11.25" customHeight="1">
      <c r="A44" s="94" t="s">
        <v>34</v>
      </c>
      <c r="B44" s="88"/>
      <c r="C44" s="31">
        <v>4202</v>
      </c>
      <c r="D44" s="31">
        <v>656</v>
      </c>
      <c r="E44" s="31">
        <v>1414</v>
      </c>
      <c r="F44" s="32"/>
      <c r="G44" s="32"/>
      <c r="H44" s="189">
        <v>49.621</v>
      </c>
      <c r="I44" s="189">
        <v>7.675</v>
      </c>
      <c r="J44" s="189">
        <v>16.582</v>
      </c>
      <c r="K44" s="33"/>
    </row>
    <row r="45" spans="1:11" s="92" customFormat="1" ht="11.25" customHeight="1">
      <c r="A45" s="94" t="s">
        <v>35</v>
      </c>
      <c r="B45" s="88"/>
      <c r="C45" s="31">
        <v>17580</v>
      </c>
      <c r="D45" s="31">
        <v>16793</v>
      </c>
      <c r="E45" s="31">
        <v>15475</v>
      </c>
      <c r="F45" s="32"/>
      <c r="G45" s="32"/>
      <c r="H45" s="189">
        <v>235.168</v>
      </c>
      <c r="I45" s="189">
        <v>222.961</v>
      </c>
      <c r="J45" s="189">
        <v>216.341</v>
      </c>
      <c r="K45" s="33"/>
    </row>
    <row r="46" spans="1:11" s="92" customFormat="1" ht="11.25" customHeight="1">
      <c r="A46" s="94" t="s">
        <v>36</v>
      </c>
      <c r="B46" s="88"/>
      <c r="C46" s="31">
        <v>34</v>
      </c>
      <c r="D46" s="31">
        <v>24</v>
      </c>
      <c r="E46" s="31">
        <v>12</v>
      </c>
      <c r="F46" s="32"/>
      <c r="G46" s="32"/>
      <c r="H46" s="189">
        <v>0.354</v>
      </c>
      <c r="I46" s="189">
        <v>0.252</v>
      </c>
      <c r="J46" s="189">
        <v>0.132</v>
      </c>
      <c r="K46" s="33"/>
    </row>
    <row r="47" spans="1:11" s="92" customFormat="1" ht="11.25" customHeight="1">
      <c r="A47" s="94" t="s">
        <v>37</v>
      </c>
      <c r="B47" s="88"/>
      <c r="C47" s="31">
        <v>113</v>
      </c>
      <c r="D47" s="31">
        <v>33</v>
      </c>
      <c r="E47" s="31">
        <v>51</v>
      </c>
      <c r="F47" s="32"/>
      <c r="G47" s="32"/>
      <c r="H47" s="189">
        <v>1.413</v>
      </c>
      <c r="I47" s="189">
        <v>0.462</v>
      </c>
      <c r="J47" s="189">
        <v>0.714</v>
      </c>
      <c r="K47" s="33"/>
    </row>
    <row r="48" spans="1:11" s="92" customFormat="1" ht="11.25" customHeight="1">
      <c r="A48" s="94" t="s">
        <v>38</v>
      </c>
      <c r="B48" s="88"/>
      <c r="C48" s="31">
        <v>6336</v>
      </c>
      <c r="D48" s="31">
        <v>3944</v>
      </c>
      <c r="E48" s="31">
        <v>4182</v>
      </c>
      <c r="F48" s="32"/>
      <c r="G48" s="32"/>
      <c r="H48" s="189">
        <v>85.713</v>
      </c>
      <c r="I48" s="189">
        <v>47.328</v>
      </c>
      <c r="J48" s="189">
        <v>58.774</v>
      </c>
      <c r="K48" s="33"/>
    </row>
    <row r="49" spans="1:11" s="92" customFormat="1" ht="11.25" customHeight="1">
      <c r="A49" s="94" t="s">
        <v>39</v>
      </c>
      <c r="B49" s="88"/>
      <c r="C49" s="31">
        <v>15627</v>
      </c>
      <c r="D49" s="31">
        <v>11495</v>
      </c>
      <c r="E49" s="31">
        <v>11627</v>
      </c>
      <c r="F49" s="32"/>
      <c r="G49" s="32"/>
      <c r="H49" s="189">
        <v>214.543</v>
      </c>
      <c r="I49" s="189">
        <v>151.665</v>
      </c>
      <c r="J49" s="189">
        <v>153.476</v>
      </c>
      <c r="K49" s="33"/>
    </row>
    <row r="50" spans="1:11" s="83" customFormat="1" ht="11.25" customHeight="1">
      <c r="A50" s="101" t="s">
        <v>40</v>
      </c>
      <c r="B50" s="96"/>
      <c r="C50" s="39">
        <v>121742</v>
      </c>
      <c r="D50" s="39">
        <v>108576</v>
      </c>
      <c r="E50" s="39">
        <v>101853</v>
      </c>
      <c r="F50" s="40">
        <v>93.80802387267904</v>
      </c>
      <c r="G50" s="41"/>
      <c r="H50" s="190">
        <v>1629.8610000000003</v>
      </c>
      <c r="I50" s="191">
        <v>1383.4209999999998</v>
      </c>
      <c r="J50" s="191">
        <v>1340.9010000000003</v>
      </c>
      <c r="K50" s="42">
        <v>96.92645984121974</v>
      </c>
    </row>
    <row r="51" spans="1:11" s="92" customFormat="1" ht="11.25" customHeight="1">
      <c r="A51" s="94"/>
      <c r="B51" s="88"/>
      <c r="C51" s="31"/>
      <c r="D51" s="31"/>
      <c r="E51" s="31"/>
      <c r="F51" s="32"/>
      <c r="G51" s="32"/>
      <c r="H51" s="189"/>
      <c r="I51" s="189"/>
      <c r="J51" s="189"/>
      <c r="K51" s="33"/>
    </row>
    <row r="52" spans="1:11" s="83" customFormat="1" ht="11.25" customHeight="1">
      <c r="A52" s="95" t="s">
        <v>41</v>
      </c>
      <c r="B52" s="96"/>
      <c r="C52" s="39">
        <v>4431.46</v>
      </c>
      <c r="D52" s="39">
        <v>4686</v>
      </c>
      <c r="E52" s="39">
        <v>4570</v>
      </c>
      <c r="F52" s="40">
        <v>97.52454118651302</v>
      </c>
      <c r="G52" s="41"/>
      <c r="H52" s="190">
        <v>53.139</v>
      </c>
      <c r="I52" s="191">
        <v>57.231</v>
      </c>
      <c r="J52" s="191">
        <v>53.68</v>
      </c>
      <c r="K52" s="42">
        <v>93.7953207177928</v>
      </c>
    </row>
    <row r="53" spans="1:11" s="92" customFormat="1" ht="11.25" customHeight="1">
      <c r="A53" s="94"/>
      <c r="B53" s="88"/>
      <c r="C53" s="31"/>
      <c r="D53" s="31"/>
      <c r="E53" s="31"/>
      <c r="F53" s="32"/>
      <c r="G53" s="32"/>
      <c r="H53" s="189"/>
      <c r="I53" s="189"/>
      <c r="J53" s="189"/>
      <c r="K53" s="33"/>
    </row>
    <row r="54" spans="1:11" s="92" customFormat="1" ht="11.25" customHeight="1">
      <c r="A54" s="94" t="s">
        <v>42</v>
      </c>
      <c r="B54" s="88"/>
      <c r="C54" s="31">
        <v>7000</v>
      </c>
      <c r="D54" s="31">
        <v>8255</v>
      </c>
      <c r="E54" s="31">
        <v>7030</v>
      </c>
      <c r="F54" s="32"/>
      <c r="G54" s="32"/>
      <c r="H54" s="189">
        <v>119</v>
      </c>
      <c r="I54" s="189">
        <v>114.332</v>
      </c>
      <c r="J54" s="189">
        <v>103.693</v>
      </c>
      <c r="K54" s="33"/>
    </row>
    <row r="55" spans="1:11" s="92" customFormat="1" ht="11.25" customHeight="1">
      <c r="A55" s="94" t="s">
        <v>43</v>
      </c>
      <c r="B55" s="88"/>
      <c r="C55" s="31">
        <v>1480</v>
      </c>
      <c r="D55" s="31">
        <v>381</v>
      </c>
      <c r="E55" s="31">
        <v>1332</v>
      </c>
      <c r="F55" s="32"/>
      <c r="G55" s="32"/>
      <c r="H55" s="189">
        <v>17.085</v>
      </c>
      <c r="I55" s="189">
        <v>4.117</v>
      </c>
      <c r="J55" s="189">
        <v>14.65</v>
      </c>
      <c r="K55" s="33"/>
    </row>
    <row r="56" spans="1:11" s="92" customFormat="1" ht="11.25" customHeight="1">
      <c r="A56" s="94" t="s">
        <v>44</v>
      </c>
      <c r="B56" s="88"/>
      <c r="C56" s="31">
        <v>674</v>
      </c>
      <c r="D56" s="31">
        <v>569</v>
      </c>
      <c r="E56" s="31">
        <v>726</v>
      </c>
      <c r="F56" s="32"/>
      <c r="G56" s="32"/>
      <c r="H56" s="189">
        <v>8.31</v>
      </c>
      <c r="I56" s="189">
        <v>7.105</v>
      </c>
      <c r="J56" s="189">
        <v>7.07</v>
      </c>
      <c r="K56" s="33"/>
    </row>
    <row r="57" spans="1:11" s="92" customFormat="1" ht="11.25" customHeight="1">
      <c r="A57" s="94" t="s">
        <v>45</v>
      </c>
      <c r="B57" s="88"/>
      <c r="C57" s="31">
        <v>2829</v>
      </c>
      <c r="D57" s="31">
        <v>2523</v>
      </c>
      <c r="E57" s="31">
        <v>1900</v>
      </c>
      <c r="F57" s="32"/>
      <c r="G57" s="32"/>
      <c r="H57" s="189">
        <v>39.606</v>
      </c>
      <c r="I57" s="189">
        <v>30.216</v>
      </c>
      <c r="J57" s="189">
        <v>21.85</v>
      </c>
      <c r="K57" s="33"/>
    </row>
    <row r="58" spans="1:11" s="92" customFormat="1" ht="11.25" customHeight="1">
      <c r="A58" s="94" t="s">
        <v>46</v>
      </c>
      <c r="B58" s="88"/>
      <c r="C58" s="31">
        <v>5002</v>
      </c>
      <c r="D58" s="31">
        <v>5344</v>
      </c>
      <c r="E58" s="31">
        <v>4643</v>
      </c>
      <c r="F58" s="32"/>
      <c r="G58" s="32"/>
      <c r="H58" s="189">
        <v>60.024</v>
      </c>
      <c r="I58" s="189">
        <v>58.784</v>
      </c>
      <c r="J58" s="189">
        <v>46.43</v>
      </c>
      <c r="K58" s="33"/>
    </row>
    <row r="59" spans="1:11" s="83" customFormat="1" ht="11.25" customHeight="1">
      <c r="A59" s="95" t="s">
        <v>47</v>
      </c>
      <c r="B59" s="96"/>
      <c r="C59" s="39">
        <v>16985</v>
      </c>
      <c r="D59" s="39">
        <v>17072</v>
      </c>
      <c r="E59" s="39">
        <v>15631</v>
      </c>
      <c r="F59" s="40">
        <v>91.55927835051547</v>
      </c>
      <c r="G59" s="41"/>
      <c r="H59" s="190">
        <v>244.025</v>
      </c>
      <c r="I59" s="191">
        <v>214.554</v>
      </c>
      <c r="J59" s="191">
        <v>193.693</v>
      </c>
      <c r="K59" s="42">
        <v>90.27703981282103</v>
      </c>
    </row>
    <row r="60" spans="1:11" s="92" customFormat="1" ht="11.25" customHeight="1">
      <c r="A60" s="94"/>
      <c r="B60" s="88"/>
      <c r="C60" s="31"/>
      <c r="D60" s="31"/>
      <c r="E60" s="31"/>
      <c r="F60" s="32"/>
      <c r="G60" s="32"/>
      <c r="H60" s="189"/>
      <c r="I60" s="189"/>
      <c r="J60" s="189"/>
      <c r="K60" s="33"/>
    </row>
    <row r="61" spans="1:11" s="92" customFormat="1" ht="11.25" customHeight="1">
      <c r="A61" s="94" t="s">
        <v>48</v>
      </c>
      <c r="B61" s="88"/>
      <c r="C61" s="31">
        <v>125</v>
      </c>
      <c r="D61" s="31">
        <v>200</v>
      </c>
      <c r="E61" s="31">
        <v>184</v>
      </c>
      <c r="F61" s="32"/>
      <c r="G61" s="32"/>
      <c r="H61" s="189">
        <v>1.5</v>
      </c>
      <c r="I61" s="189">
        <v>2.399</v>
      </c>
      <c r="J61" s="189">
        <v>2.208</v>
      </c>
      <c r="K61" s="33"/>
    </row>
    <row r="62" spans="1:11" s="92" customFormat="1" ht="11.25" customHeight="1">
      <c r="A62" s="94" t="s">
        <v>49</v>
      </c>
      <c r="B62" s="88"/>
      <c r="C62" s="31">
        <v>104</v>
      </c>
      <c r="D62" s="31">
        <v>64</v>
      </c>
      <c r="E62" s="31">
        <v>36</v>
      </c>
      <c r="F62" s="32"/>
      <c r="G62" s="32"/>
      <c r="H62" s="189">
        <v>0.352</v>
      </c>
      <c r="I62" s="189">
        <v>0.233</v>
      </c>
      <c r="J62" s="189">
        <v>0.09</v>
      </c>
      <c r="K62" s="33"/>
    </row>
    <row r="63" spans="1:11" s="92" customFormat="1" ht="11.25" customHeight="1">
      <c r="A63" s="94" t="s">
        <v>50</v>
      </c>
      <c r="B63" s="88"/>
      <c r="C63" s="31">
        <v>89</v>
      </c>
      <c r="D63" s="31">
        <v>88</v>
      </c>
      <c r="E63" s="31">
        <v>74</v>
      </c>
      <c r="F63" s="32"/>
      <c r="G63" s="32"/>
      <c r="H63" s="189">
        <v>1.331</v>
      </c>
      <c r="I63" s="189">
        <v>1.408</v>
      </c>
      <c r="J63" s="189">
        <v>1.36</v>
      </c>
      <c r="K63" s="33"/>
    </row>
    <row r="64" spans="1:11" s="83" customFormat="1" ht="11.25" customHeight="1">
      <c r="A64" s="95" t="s">
        <v>51</v>
      </c>
      <c r="B64" s="96"/>
      <c r="C64" s="39">
        <v>318</v>
      </c>
      <c r="D64" s="39">
        <v>352</v>
      </c>
      <c r="E64" s="39">
        <v>294</v>
      </c>
      <c r="F64" s="40">
        <v>83.52272727272727</v>
      </c>
      <c r="G64" s="41"/>
      <c r="H64" s="190">
        <v>3.183</v>
      </c>
      <c r="I64" s="191">
        <v>4.04</v>
      </c>
      <c r="J64" s="191">
        <v>3.6580000000000004</v>
      </c>
      <c r="K64" s="42">
        <v>90.54455445544555</v>
      </c>
    </row>
    <row r="65" spans="1:11" s="92" customFormat="1" ht="11.25" customHeight="1">
      <c r="A65" s="94"/>
      <c r="B65" s="88"/>
      <c r="C65" s="31"/>
      <c r="D65" s="31"/>
      <c r="E65" s="31"/>
      <c r="F65" s="32"/>
      <c r="G65" s="32"/>
      <c r="H65" s="189"/>
      <c r="I65" s="189"/>
      <c r="J65" s="189"/>
      <c r="K65" s="33"/>
    </row>
    <row r="66" spans="1:11" s="83" customFormat="1" ht="11.25" customHeight="1">
      <c r="A66" s="95" t="s">
        <v>52</v>
      </c>
      <c r="B66" s="96"/>
      <c r="C66" s="39">
        <v>204</v>
      </c>
      <c r="D66" s="39">
        <v>147</v>
      </c>
      <c r="E66" s="39">
        <v>190</v>
      </c>
      <c r="F66" s="40">
        <v>129.2517006802721</v>
      </c>
      <c r="G66" s="41"/>
      <c r="H66" s="190">
        <v>2.066</v>
      </c>
      <c r="I66" s="191">
        <v>1.5</v>
      </c>
      <c r="J66" s="191">
        <v>1.805</v>
      </c>
      <c r="K66" s="42">
        <v>120.33333333333333</v>
      </c>
    </row>
    <row r="67" spans="1:11" s="92" customFormat="1" ht="11.25" customHeight="1">
      <c r="A67" s="94"/>
      <c r="B67" s="88"/>
      <c r="C67" s="31"/>
      <c r="D67" s="31"/>
      <c r="E67" s="31"/>
      <c r="F67" s="32"/>
      <c r="G67" s="32"/>
      <c r="H67" s="189"/>
      <c r="I67" s="189"/>
      <c r="J67" s="189"/>
      <c r="K67" s="33"/>
    </row>
    <row r="68" spans="1:11" s="92" customFormat="1" ht="11.25" customHeight="1">
      <c r="A68" s="94" t="s">
        <v>53</v>
      </c>
      <c r="B68" s="88"/>
      <c r="C68" s="31">
        <v>24450</v>
      </c>
      <c r="D68" s="31">
        <v>8630</v>
      </c>
      <c r="E68" s="31">
        <v>9100</v>
      </c>
      <c r="F68" s="32"/>
      <c r="G68" s="32"/>
      <c r="H68" s="189">
        <v>322</v>
      </c>
      <c r="I68" s="189">
        <v>94.706</v>
      </c>
      <c r="J68" s="189">
        <v>101</v>
      </c>
      <c r="K68" s="33"/>
    </row>
    <row r="69" spans="1:11" s="92" customFormat="1" ht="11.25" customHeight="1">
      <c r="A69" s="94" t="s">
        <v>54</v>
      </c>
      <c r="B69" s="88"/>
      <c r="C69" s="31">
        <v>18150</v>
      </c>
      <c r="D69" s="31">
        <v>11640</v>
      </c>
      <c r="E69" s="31">
        <v>11900</v>
      </c>
      <c r="F69" s="32"/>
      <c r="G69" s="32"/>
      <c r="H69" s="189">
        <v>250</v>
      </c>
      <c r="I69" s="189">
        <v>134.806</v>
      </c>
      <c r="J69" s="189">
        <v>136</v>
      </c>
      <c r="K69" s="33"/>
    </row>
    <row r="70" spans="1:11" s="83" customFormat="1" ht="11.25" customHeight="1">
      <c r="A70" s="95" t="s">
        <v>55</v>
      </c>
      <c r="B70" s="96"/>
      <c r="C70" s="39">
        <v>42600</v>
      </c>
      <c r="D70" s="39">
        <v>20270</v>
      </c>
      <c r="E70" s="39">
        <v>21000</v>
      </c>
      <c r="F70" s="40">
        <v>103.60138135175136</v>
      </c>
      <c r="G70" s="41"/>
      <c r="H70" s="190">
        <v>572</v>
      </c>
      <c r="I70" s="191">
        <v>229.512</v>
      </c>
      <c r="J70" s="191">
        <v>237</v>
      </c>
      <c r="K70" s="42">
        <v>103.26257450590819</v>
      </c>
    </row>
    <row r="71" spans="1:11" s="92" customFormat="1" ht="11.25" customHeight="1">
      <c r="A71" s="94"/>
      <c r="B71" s="88"/>
      <c r="C71" s="31"/>
      <c r="D71" s="31"/>
      <c r="E71" s="31"/>
      <c r="F71" s="32"/>
      <c r="G71" s="32"/>
      <c r="H71" s="189"/>
      <c r="I71" s="189"/>
      <c r="J71" s="189"/>
      <c r="K71" s="33"/>
    </row>
    <row r="72" spans="1:11" s="92" customFormat="1" ht="11.25" customHeight="1">
      <c r="A72" s="94" t="s">
        <v>56</v>
      </c>
      <c r="B72" s="88"/>
      <c r="C72" s="31">
        <v>7</v>
      </c>
      <c r="D72" s="31">
        <v>14</v>
      </c>
      <c r="E72" s="31">
        <v>10</v>
      </c>
      <c r="F72" s="32"/>
      <c r="G72" s="32"/>
      <c r="H72" s="189">
        <v>0.035</v>
      </c>
      <c r="I72" s="189">
        <v>0.07</v>
      </c>
      <c r="J72" s="189">
        <v>0.04</v>
      </c>
      <c r="K72" s="33"/>
    </row>
    <row r="73" spans="1:11" s="92" customFormat="1" ht="11.25" customHeight="1">
      <c r="A73" s="94" t="s">
        <v>57</v>
      </c>
      <c r="B73" s="88"/>
      <c r="C73" s="31">
        <v>2033</v>
      </c>
      <c r="D73" s="31">
        <v>1586</v>
      </c>
      <c r="E73" s="31">
        <v>1820</v>
      </c>
      <c r="F73" s="32"/>
      <c r="G73" s="32"/>
      <c r="H73" s="189">
        <v>28.854</v>
      </c>
      <c r="I73" s="189">
        <v>22.509</v>
      </c>
      <c r="J73" s="189">
        <v>22.58</v>
      </c>
      <c r="K73" s="33"/>
    </row>
    <row r="74" spans="1:11" s="92" customFormat="1" ht="11.25" customHeight="1">
      <c r="A74" s="94" t="s">
        <v>58</v>
      </c>
      <c r="B74" s="88"/>
      <c r="C74" s="31">
        <v>682</v>
      </c>
      <c r="D74" s="31">
        <v>125</v>
      </c>
      <c r="E74" s="31">
        <v>35</v>
      </c>
      <c r="F74" s="32"/>
      <c r="G74" s="32"/>
      <c r="H74" s="189">
        <v>8.184</v>
      </c>
      <c r="I74" s="189">
        <v>1.563</v>
      </c>
      <c r="J74" s="189">
        <v>0.42</v>
      </c>
      <c r="K74" s="33"/>
    </row>
    <row r="75" spans="1:11" s="92" customFormat="1" ht="11.25" customHeight="1">
      <c r="A75" s="94" t="s">
        <v>59</v>
      </c>
      <c r="B75" s="88"/>
      <c r="C75" s="31">
        <v>2084</v>
      </c>
      <c r="D75" s="31">
        <v>1634</v>
      </c>
      <c r="E75" s="31">
        <v>1254</v>
      </c>
      <c r="F75" s="32"/>
      <c r="G75" s="32"/>
      <c r="H75" s="189">
        <v>23.398</v>
      </c>
      <c r="I75" s="189">
        <v>15.196</v>
      </c>
      <c r="J75" s="189">
        <v>13.222</v>
      </c>
      <c r="K75" s="33"/>
    </row>
    <row r="76" spans="1:11" s="92" customFormat="1" ht="11.25" customHeight="1">
      <c r="A76" s="94" t="s">
        <v>60</v>
      </c>
      <c r="B76" s="88"/>
      <c r="C76" s="31">
        <v>70</v>
      </c>
      <c r="D76" s="31">
        <v>30</v>
      </c>
      <c r="E76" s="31">
        <v>58</v>
      </c>
      <c r="F76" s="32"/>
      <c r="G76" s="32"/>
      <c r="H76" s="189">
        <v>0.95</v>
      </c>
      <c r="I76" s="189">
        <v>0.24</v>
      </c>
      <c r="J76" s="189">
        <v>0.464</v>
      </c>
      <c r="K76" s="33"/>
    </row>
    <row r="77" spans="1:11" s="92" customFormat="1" ht="11.25" customHeight="1">
      <c r="A77" s="94" t="s">
        <v>61</v>
      </c>
      <c r="B77" s="88"/>
      <c r="C77" s="31">
        <v>544</v>
      </c>
      <c r="D77" s="31">
        <v>45</v>
      </c>
      <c r="E77" s="31">
        <v>10</v>
      </c>
      <c r="F77" s="32"/>
      <c r="G77" s="32"/>
      <c r="H77" s="189">
        <v>5.875</v>
      </c>
      <c r="I77" s="189">
        <v>0.486</v>
      </c>
      <c r="J77" s="189">
        <v>0.02</v>
      </c>
      <c r="K77" s="33"/>
    </row>
    <row r="78" spans="1:11" s="92" customFormat="1" ht="11.25" customHeight="1">
      <c r="A78" s="94" t="s">
        <v>62</v>
      </c>
      <c r="B78" s="88"/>
      <c r="C78" s="31"/>
      <c r="D78" s="31">
        <v>45</v>
      </c>
      <c r="E78" s="31">
        <v>100</v>
      </c>
      <c r="F78" s="32"/>
      <c r="G78" s="32"/>
      <c r="H78" s="189"/>
      <c r="I78" s="189">
        <v>0.372</v>
      </c>
      <c r="J78" s="189">
        <v>0.7</v>
      </c>
      <c r="K78" s="33"/>
    </row>
    <row r="79" spans="1:11" s="92" customFormat="1" ht="11.25" customHeight="1">
      <c r="A79" s="94" t="s">
        <v>63</v>
      </c>
      <c r="B79" s="88"/>
      <c r="C79" s="31">
        <v>2215</v>
      </c>
      <c r="D79" s="31">
        <v>759</v>
      </c>
      <c r="E79" s="31">
        <v>850</v>
      </c>
      <c r="F79" s="32"/>
      <c r="G79" s="32"/>
      <c r="H79" s="189">
        <v>26.58</v>
      </c>
      <c r="I79" s="189">
        <v>9.32</v>
      </c>
      <c r="J79" s="189">
        <v>8.5</v>
      </c>
      <c r="K79" s="33"/>
    </row>
    <row r="80" spans="1:11" s="83" customFormat="1" ht="11.25" customHeight="1">
      <c r="A80" s="101" t="s">
        <v>64</v>
      </c>
      <c r="B80" s="96"/>
      <c r="C80" s="39">
        <v>7635</v>
      </c>
      <c r="D80" s="39">
        <v>4238</v>
      </c>
      <c r="E80" s="39">
        <v>4137</v>
      </c>
      <c r="F80" s="40">
        <v>97.61680037753658</v>
      </c>
      <c r="G80" s="41"/>
      <c r="H80" s="190">
        <v>93.876</v>
      </c>
      <c r="I80" s="191">
        <v>49.756</v>
      </c>
      <c r="J80" s="191">
        <v>45.946000000000005</v>
      </c>
      <c r="K80" s="42">
        <v>92.34263204437656</v>
      </c>
    </row>
    <row r="81" spans="1:11" s="92" customFormat="1" ht="11.25" customHeight="1">
      <c r="A81" s="94"/>
      <c r="B81" s="88"/>
      <c r="C81" s="31"/>
      <c r="D81" s="31"/>
      <c r="E81" s="31"/>
      <c r="F81" s="32"/>
      <c r="G81" s="32"/>
      <c r="H81" s="189"/>
      <c r="I81" s="189"/>
      <c r="J81" s="189"/>
      <c r="K81" s="33"/>
    </row>
    <row r="82" spans="1:11" s="92" customFormat="1" ht="11.25" customHeight="1">
      <c r="A82" s="94" t="s">
        <v>65</v>
      </c>
      <c r="B82" s="88"/>
      <c r="C82" s="31">
        <v>346</v>
      </c>
      <c r="D82" s="31">
        <v>303</v>
      </c>
      <c r="E82" s="31">
        <v>204</v>
      </c>
      <c r="F82" s="32"/>
      <c r="G82" s="32"/>
      <c r="H82" s="189">
        <v>0.692</v>
      </c>
      <c r="I82" s="189">
        <v>0.641</v>
      </c>
      <c r="J82" s="189">
        <v>0.51</v>
      </c>
      <c r="K82" s="33"/>
    </row>
    <row r="83" spans="1:11" s="92" customFormat="1" ht="11.25" customHeight="1">
      <c r="A83" s="94" t="s">
        <v>66</v>
      </c>
      <c r="B83" s="88"/>
      <c r="C83" s="31">
        <v>230</v>
      </c>
      <c r="D83" s="31">
        <v>221</v>
      </c>
      <c r="E83" s="31">
        <v>231</v>
      </c>
      <c r="F83" s="32"/>
      <c r="G83" s="32"/>
      <c r="H83" s="189">
        <v>0.502</v>
      </c>
      <c r="I83" s="189">
        <v>0.514</v>
      </c>
      <c r="J83" s="189">
        <v>0.53</v>
      </c>
      <c r="K83" s="33"/>
    </row>
    <row r="84" spans="1:11" s="83" customFormat="1" ht="11.25" customHeight="1">
      <c r="A84" s="95" t="s">
        <v>67</v>
      </c>
      <c r="B84" s="96"/>
      <c r="C84" s="39">
        <v>576</v>
      </c>
      <c r="D84" s="39">
        <v>524</v>
      </c>
      <c r="E84" s="39">
        <v>435</v>
      </c>
      <c r="F84" s="40">
        <v>83.01526717557252</v>
      </c>
      <c r="G84" s="41"/>
      <c r="H84" s="190">
        <v>1.194</v>
      </c>
      <c r="I84" s="191">
        <v>1.155</v>
      </c>
      <c r="J84" s="191">
        <v>1.04</v>
      </c>
      <c r="K84" s="42">
        <v>90.04329004329004</v>
      </c>
    </row>
    <row r="85" spans="1:11" s="92" customFormat="1" ht="11.25" customHeight="1" thickBot="1">
      <c r="A85" s="94"/>
      <c r="B85" s="88"/>
      <c r="C85" s="31"/>
      <c r="D85" s="31"/>
      <c r="E85" s="31"/>
      <c r="F85" s="32"/>
      <c r="G85" s="32"/>
      <c r="H85" s="189"/>
      <c r="I85" s="189"/>
      <c r="J85" s="189"/>
      <c r="K85" s="33"/>
    </row>
    <row r="86" spans="1:11" s="92" customFormat="1" ht="11.25" customHeight="1">
      <c r="A86" s="102"/>
      <c r="B86" s="103"/>
      <c r="C86" s="46"/>
      <c r="D86" s="46"/>
      <c r="E86" s="46"/>
      <c r="F86" s="47"/>
      <c r="G86" s="32"/>
      <c r="H86" s="196"/>
      <c r="I86" s="197"/>
      <c r="J86" s="197"/>
      <c r="K86" s="47"/>
    </row>
    <row r="87" spans="1:11" s="83" customFormat="1" ht="11.25" customHeight="1">
      <c r="A87" s="106" t="s">
        <v>68</v>
      </c>
      <c r="B87" s="107"/>
      <c r="C87" s="50">
        <v>357792.46</v>
      </c>
      <c r="D87" s="50">
        <v>314292</v>
      </c>
      <c r="E87" s="50">
        <v>248109.02000000002</v>
      </c>
      <c r="F87" s="51">
        <v>78.94220024690415</v>
      </c>
      <c r="G87" s="41"/>
      <c r="H87" s="198">
        <v>4415.420000000001</v>
      </c>
      <c r="I87" s="199">
        <v>3590.26</v>
      </c>
      <c r="J87" s="199">
        <v>2910.433</v>
      </c>
      <c r="K87" s="51">
        <v>81.06468612301059</v>
      </c>
    </row>
    <row r="88" spans="1:11" ht="11.25" customHeight="1" thickBot="1">
      <c r="A88" s="110"/>
      <c r="B88" s="111"/>
      <c r="C88" s="54"/>
      <c r="D88" s="54"/>
      <c r="E88" s="54"/>
      <c r="F88" s="55"/>
      <c r="G88" s="56"/>
      <c r="H88" s="57"/>
      <c r="I88" s="58"/>
      <c r="J88" s="58"/>
      <c r="K88" s="55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80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>
        <v>1</v>
      </c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23</v>
      </c>
      <c r="D9" s="89">
        <v>25</v>
      </c>
      <c r="E9" s="89">
        <v>21</v>
      </c>
      <c r="F9" s="90"/>
      <c r="G9" s="90"/>
      <c r="H9" s="193">
        <v>0.375</v>
      </c>
      <c r="I9" s="193">
        <v>0.394</v>
      </c>
      <c r="J9" s="193">
        <v>0.375</v>
      </c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/>
      <c r="I10" s="193"/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/>
      <c r="J11" s="193"/>
      <c r="K11" s="91"/>
    </row>
    <row r="12" spans="1:11" s="92" customFormat="1" ht="11.25" customHeight="1">
      <c r="A12" s="94" t="s">
        <v>11</v>
      </c>
      <c r="B12" s="88"/>
      <c r="C12" s="89">
        <v>29</v>
      </c>
      <c r="D12" s="89">
        <v>30</v>
      </c>
      <c r="E12" s="89">
        <v>30</v>
      </c>
      <c r="F12" s="90"/>
      <c r="G12" s="90"/>
      <c r="H12" s="193">
        <v>0.497</v>
      </c>
      <c r="I12" s="193">
        <v>0.51</v>
      </c>
      <c r="J12" s="193">
        <v>0.515</v>
      </c>
      <c r="K12" s="91"/>
    </row>
    <row r="13" spans="1:11" s="83" customFormat="1" ht="11.25" customHeight="1">
      <c r="A13" s="95" t="s">
        <v>12</v>
      </c>
      <c r="B13" s="96"/>
      <c r="C13" s="97">
        <v>52</v>
      </c>
      <c r="D13" s="97">
        <v>55</v>
      </c>
      <c r="E13" s="97">
        <v>51</v>
      </c>
      <c r="F13" s="98">
        <v>92.72727272727273</v>
      </c>
      <c r="G13" s="99"/>
      <c r="H13" s="194">
        <v>0.872</v>
      </c>
      <c r="I13" s="195">
        <v>0.904</v>
      </c>
      <c r="J13" s="195">
        <v>0.89</v>
      </c>
      <c r="K13" s="100">
        <v>98.45132743362832</v>
      </c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/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/>
      <c r="D22" s="97"/>
      <c r="E22" s="97"/>
      <c r="F22" s="98"/>
      <c r="G22" s="99"/>
      <c r="H22" s="194"/>
      <c r="I22" s="195"/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/>
      <c r="D24" s="97"/>
      <c r="E24" s="97"/>
      <c r="F24" s="98"/>
      <c r="G24" s="99"/>
      <c r="H24" s="194"/>
      <c r="I24" s="195"/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/>
      <c r="D26" s="97"/>
      <c r="E26" s="97"/>
      <c r="F26" s="98"/>
      <c r="G26" s="99"/>
      <c r="H26" s="194"/>
      <c r="I26" s="195"/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/>
      <c r="D28" s="89"/>
      <c r="E28" s="89"/>
      <c r="F28" s="90"/>
      <c r="G28" s="90"/>
      <c r="H28" s="193"/>
      <c r="I28" s="193"/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/>
      <c r="D30" s="89"/>
      <c r="E30" s="89"/>
      <c r="F30" s="90"/>
      <c r="G30" s="90"/>
      <c r="H30" s="193"/>
      <c r="I30" s="193"/>
      <c r="J30" s="193"/>
      <c r="K30" s="91"/>
    </row>
    <row r="31" spans="1:11" s="83" customFormat="1" ht="11.25" customHeight="1">
      <c r="A31" s="101" t="s">
        <v>24</v>
      </c>
      <c r="B31" s="96"/>
      <c r="C31" s="97"/>
      <c r="D31" s="97"/>
      <c r="E31" s="97"/>
      <c r="F31" s="98"/>
      <c r="G31" s="99"/>
      <c r="H31" s="194"/>
      <c r="I31" s="195"/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/>
      <c r="D33" s="89"/>
      <c r="E33" s="89">
        <v>6</v>
      </c>
      <c r="F33" s="90"/>
      <c r="G33" s="90"/>
      <c r="H33" s="193"/>
      <c r="I33" s="193"/>
      <c r="J33" s="193">
        <v>0.12</v>
      </c>
      <c r="K33" s="91"/>
    </row>
    <row r="34" spans="1:11" s="92" customFormat="1" ht="11.25" customHeight="1">
      <c r="A34" s="94" t="s">
        <v>26</v>
      </c>
      <c r="B34" s="88"/>
      <c r="C34" s="89">
        <v>8</v>
      </c>
      <c r="D34" s="89">
        <v>4</v>
      </c>
      <c r="E34" s="89">
        <v>3</v>
      </c>
      <c r="F34" s="90"/>
      <c r="G34" s="90"/>
      <c r="H34" s="193">
        <v>0.16</v>
      </c>
      <c r="I34" s="193">
        <v>0.07</v>
      </c>
      <c r="J34" s="193">
        <v>0.06</v>
      </c>
      <c r="K34" s="91"/>
    </row>
    <row r="35" spans="1:11" s="92" customFormat="1" ht="11.25" customHeight="1">
      <c r="A35" s="94" t="s">
        <v>27</v>
      </c>
      <c r="B35" s="88"/>
      <c r="C35" s="89"/>
      <c r="D35" s="89"/>
      <c r="E35" s="89"/>
      <c r="F35" s="90"/>
      <c r="G35" s="90"/>
      <c r="H35" s="193"/>
      <c r="I35" s="193"/>
      <c r="J35" s="193"/>
      <c r="K35" s="91"/>
    </row>
    <row r="36" spans="1:11" s="92" customFormat="1" ht="11.25" customHeight="1">
      <c r="A36" s="94" t="s">
        <v>28</v>
      </c>
      <c r="B36" s="88"/>
      <c r="C36" s="89">
        <v>1</v>
      </c>
      <c r="D36" s="89">
        <v>1</v>
      </c>
      <c r="E36" s="89">
        <v>7</v>
      </c>
      <c r="F36" s="90"/>
      <c r="G36" s="90"/>
      <c r="H36" s="193">
        <v>0.018</v>
      </c>
      <c r="I36" s="193">
        <v>0.017</v>
      </c>
      <c r="J36" s="193">
        <v>0.14</v>
      </c>
      <c r="K36" s="91"/>
    </row>
    <row r="37" spans="1:11" s="83" customFormat="1" ht="11.25" customHeight="1">
      <c r="A37" s="95" t="s">
        <v>29</v>
      </c>
      <c r="B37" s="96"/>
      <c r="C37" s="97">
        <v>9</v>
      </c>
      <c r="D37" s="97">
        <v>5</v>
      </c>
      <c r="E37" s="97">
        <v>16</v>
      </c>
      <c r="F37" s="98">
        <v>320</v>
      </c>
      <c r="G37" s="99"/>
      <c r="H37" s="194">
        <v>0.178</v>
      </c>
      <c r="I37" s="195">
        <v>0.08700000000000001</v>
      </c>
      <c r="J37" s="195">
        <v>0.32</v>
      </c>
      <c r="K37" s="100">
        <v>367.81609195402297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115</v>
      </c>
      <c r="D39" s="97">
        <v>115</v>
      </c>
      <c r="E39" s="97">
        <v>100</v>
      </c>
      <c r="F39" s="98">
        <v>86.95652173913044</v>
      </c>
      <c r="G39" s="99"/>
      <c r="H39" s="194">
        <v>2.579</v>
      </c>
      <c r="I39" s="195">
        <v>2.58</v>
      </c>
      <c r="J39" s="195">
        <v>2.2</v>
      </c>
      <c r="K39" s="100">
        <v>85.27131782945737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93"/>
      <c r="I42" s="193"/>
      <c r="J42" s="193"/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/>
      <c r="I43" s="193"/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93"/>
      <c r="I47" s="193"/>
      <c r="J47" s="193"/>
      <c r="K47" s="91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93"/>
      <c r="I48" s="193"/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/>
      <c r="D50" s="97"/>
      <c r="E50" s="97"/>
      <c r="F50" s="98"/>
      <c r="G50" s="99"/>
      <c r="H50" s="194"/>
      <c r="I50" s="195"/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/>
      <c r="D52" s="97"/>
      <c r="E52" s="97"/>
      <c r="F52" s="98"/>
      <c r="G52" s="99"/>
      <c r="H52" s="194"/>
      <c r="I52" s="195"/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/>
      <c r="D54" s="89"/>
      <c r="E54" s="89"/>
      <c r="F54" s="90"/>
      <c r="G54" s="90"/>
      <c r="H54" s="193"/>
      <c r="I54" s="193"/>
      <c r="J54" s="193"/>
      <c r="K54" s="91"/>
    </row>
    <row r="55" spans="1:11" s="92" customFormat="1" ht="11.25" customHeight="1">
      <c r="A55" s="94" t="s">
        <v>43</v>
      </c>
      <c r="B55" s="88"/>
      <c r="C55" s="89"/>
      <c r="D55" s="89"/>
      <c r="E55" s="89"/>
      <c r="F55" s="90"/>
      <c r="G55" s="90"/>
      <c r="H55" s="193"/>
      <c r="I55" s="193"/>
      <c r="J55" s="193"/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/>
      <c r="I56" s="193"/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/>
      <c r="D58" s="89"/>
      <c r="E58" s="89"/>
      <c r="F58" s="90"/>
      <c r="G58" s="90"/>
      <c r="H58" s="193"/>
      <c r="I58" s="193"/>
      <c r="J58" s="193"/>
      <c r="K58" s="91"/>
    </row>
    <row r="59" spans="1:11" s="83" customFormat="1" ht="11.25" customHeight="1">
      <c r="A59" s="95" t="s">
        <v>47</v>
      </c>
      <c r="B59" s="96"/>
      <c r="C59" s="97"/>
      <c r="D59" s="97"/>
      <c r="E59" s="97"/>
      <c r="F59" s="98"/>
      <c r="G59" s="99"/>
      <c r="H59" s="194"/>
      <c r="I59" s="195"/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/>
      <c r="D61" s="89"/>
      <c r="E61" s="89"/>
      <c r="F61" s="90"/>
      <c r="G61" s="90"/>
      <c r="H61" s="193"/>
      <c r="I61" s="193"/>
      <c r="J61" s="193"/>
      <c r="K61" s="91"/>
    </row>
    <row r="62" spans="1:11" s="92" customFormat="1" ht="11.25" customHeight="1">
      <c r="A62" s="94" t="s">
        <v>49</v>
      </c>
      <c r="B62" s="88"/>
      <c r="C62" s="89"/>
      <c r="D62" s="89"/>
      <c r="E62" s="89"/>
      <c r="F62" s="90"/>
      <c r="G62" s="90"/>
      <c r="H62" s="193"/>
      <c r="I62" s="193"/>
      <c r="J62" s="193"/>
      <c r="K62" s="91"/>
    </row>
    <row r="63" spans="1:11" s="92" customFormat="1" ht="11.25" customHeight="1">
      <c r="A63" s="94" t="s">
        <v>50</v>
      </c>
      <c r="B63" s="88"/>
      <c r="C63" s="89"/>
      <c r="D63" s="89"/>
      <c r="E63" s="89"/>
      <c r="F63" s="90"/>
      <c r="G63" s="90"/>
      <c r="H63" s="193"/>
      <c r="I63" s="193"/>
      <c r="J63" s="193"/>
      <c r="K63" s="91"/>
    </row>
    <row r="64" spans="1:11" s="83" customFormat="1" ht="11.25" customHeight="1">
      <c r="A64" s="95" t="s">
        <v>51</v>
      </c>
      <c r="B64" s="96"/>
      <c r="C64" s="97"/>
      <c r="D64" s="97"/>
      <c r="E64" s="97"/>
      <c r="F64" s="98"/>
      <c r="G64" s="99"/>
      <c r="H64" s="194"/>
      <c r="I64" s="195"/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1012</v>
      </c>
      <c r="D66" s="97">
        <v>1012</v>
      </c>
      <c r="E66" s="97">
        <v>310</v>
      </c>
      <c r="F66" s="98">
        <v>30.632411067193676</v>
      </c>
      <c r="G66" s="99"/>
      <c r="H66" s="194">
        <v>20.5</v>
      </c>
      <c r="I66" s="195">
        <v>29.652</v>
      </c>
      <c r="J66" s="195">
        <v>8.06</v>
      </c>
      <c r="K66" s="100">
        <v>27.181977606906784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/>
      <c r="I68" s="193"/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/>
      <c r="I70" s="195"/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52</v>
      </c>
      <c r="D72" s="89">
        <v>48</v>
      </c>
      <c r="E72" s="89">
        <v>48</v>
      </c>
      <c r="F72" s="90"/>
      <c r="G72" s="90"/>
      <c r="H72" s="193">
        <v>0.964</v>
      </c>
      <c r="I72" s="193">
        <v>0.967</v>
      </c>
      <c r="J72" s="193">
        <v>0.969</v>
      </c>
      <c r="K72" s="91"/>
    </row>
    <row r="73" spans="1:11" s="92" customFormat="1" ht="11.25" customHeight="1">
      <c r="A73" s="94" t="s">
        <v>57</v>
      </c>
      <c r="B73" s="88"/>
      <c r="C73" s="89">
        <v>550</v>
      </c>
      <c r="D73" s="89">
        <v>423</v>
      </c>
      <c r="E73" s="89">
        <v>475</v>
      </c>
      <c r="F73" s="90"/>
      <c r="G73" s="90"/>
      <c r="H73" s="193">
        <v>13.2</v>
      </c>
      <c r="I73" s="193">
        <v>11.825</v>
      </c>
      <c r="J73" s="193">
        <v>11.325</v>
      </c>
      <c r="K73" s="91"/>
    </row>
    <row r="74" spans="1:11" s="92" customFormat="1" ht="11.25" customHeight="1">
      <c r="A74" s="94" t="s">
        <v>58</v>
      </c>
      <c r="B74" s="88"/>
      <c r="C74" s="89"/>
      <c r="D74" s="89"/>
      <c r="E74" s="89"/>
      <c r="F74" s="90"/>
      <c r="G74" s="90"/>
      <c r="H74" s="193"/>
      <c r="I74" s="193"/>
      <c r="J74" s="193"/>
      <c r="K74" s="91"/>
    </row>
    <row r="75" spans="1:11" s="92" customFormat="1" ht="11.25" customHeight="1">
      <c r="A75" s="94" t="s">
        <v>59</v>
      </c>
      <c r="B75" s="88"/>
      <c r="C75" s="89">
        <v>33</v>
      </c>
      <c r="D75" s="89">
        <v>35</v>
      </c>
      <c r="E75" s="89">
        <v>68</v>
      </c>
      <c r="F75" s="90"/>
      <c r="G75" s="90"/>
      <c r="H75" s="193">
        <v>1.08</v>
      </c>
      <c r="I75" s="193">
        <v>1.292</v>
      </c>
      <c r="J75" s="193">
        <v>2.224</v>
      </c>
      <c r="K75" s="91"/>
    </row>
    <row r="76" spans="1:11" s="92" customFormat="1" ht="11.25" customHeight="1">
      <c r="A76" s="94" t="s">
        <v>60</v>
      </c>
      <c r="B76" s="88"/>
      <c r="C76" s="89">
        <v>8</v>
      </c>
      <c r="D76" s="89">
        <v>4</v>
      </c>
      <c r="E76" s="89">
        <v>1</v>
      </c>
      <c r="F76" s="90"/>
      <c r="G76" s="90"/>
      <c r="H76" s="193">
        <v>0.192</v>
      </c>
      <c r="I76" s="193">
        <v>0.1</v>
      </c>
      <c r="J76" s="193">
        <v>0.025</v>
      </c>
      <c r="K76" s="91"/>
    </row>
    <row r="77" spans="1:11" s="92" customFormat="1" ht="11.25" customHeight="1">
      <c r="A77" s="94" t="s">
        <v>61</v>
      </c>
      <c r="B77" s="88"/>
      <c r="C77" s="89"/>
      <c r="D77" s="89"/>
      <c r="E77" s="89"/>
      <c r="F77" s="90"/>
      <c r="G77" s="90"/>
      <c r="H77" s="193"/>
      <c r="I77" s="193"/>
      <c r="J77" s="193"/>
      <c r="K77" s="91"/>
    </row>
    <row r="78" spans="1:11" s="92" customFormat="1" ht="11.25" customHeight="1">
      <c r="A78" s="94" t="s">
        <v>62</v>
      </c>
      <c r="B78" s="88"/>
      <c r="C78" s="89">
        <v>173</v>
      </c>
      <c r="D78" s="89">
        <v>140</v>
      </c>
      <c r="E78" s="89">
        <v>100</v>
      </c>
      <c r="F78" s="90"/>
      <c r="G78" s="90"/>
      <c r="H78" s="193">
        <v>6.002</v>
      </c>
      <c r="I78" s="193">
        <v>3.92</v>
      </c>
      <c r="J78" s="193">
        <v>2.8</v>
      </c>
      <c r="K78" s="91"/>
    </row>
    <row r="79" spans="1:11" s="92" customFormat="1" ht="11.25" customHeight="1">
      <c r="A79" s="94" t="s">
        <v>63</v>
      </c>
      <c r="B79" s="88"/>
      <c r="C79" s="89">
        <v>100</v>
      </c>
      <c r="D79" s="89">
        <v>100</v>
      </c>
      <c r="E79" s="89">
        <v>200</v>
      </c>
      <c r="F79" s="90"/>
      <c r="G79" s="90"/>
      <c r="H79" s="193">
        <v>2.3</v>
      </c>
      <c r="I79" s="193">
        <v>1.5</v>
      </c>
      <c r="J79" s="193">
        <v>4</v>
      </c>
      <c r="K79" s="91"/>
    </row>
    <row r="80" spans="1:11" s="83" customFormat="1" ht="11.25" customHeight="1">
      <c r="A80" s="101" t="s">
        <v>64</v>
      </c>
      <c r="B80" s="96"/>
      <c r="C80" s="97">
        <v>916</v>
      </c>
      <c r="D80" s="97">
        <v>750</v>
      </c>
      <c r="E80" s="97">
        <v>892</v>
      </c>
      <c r="F80" s="98">
        <v>118.93333333333334</v>
      </c>
      <c r="G80" s="99"/>
      <c r="H80" s="194">
        <v>23.738</v>
      </c>
      <c r="I80" s="195">
        <v>19.604</v>
      </c>
      <c r="J80" s="195">
        <v>21.343</v>
      </c>
      <c r="K80" s="100">
        <v>108.87063864517447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505</v>
      </c>
      <c r="D82" s="89">
        <v>504</v>
      </c>
      <c r="E82" s="89">
        <v>243</v>
      </c>
      <c r="F82" s="90"/>
      <c r="G82" s="90"/>
      <c r="H82" s="193">
        <v>18.908</v>
      </c>
      <c r="I82" s="193">
        <v>13.359</v>
      </c>
      <c r="J82" s="193">
        <v>9.8</v>
      </c>
      <c r="K82" s="91"/>
    </row>
    <row r="83" spans="1:11" s="92" customFormat="1" ht="11.25" customHeight="1">
      <c r="A83" s="94" t="s">
        <v>66</v>
      </c>
      <c r="B83" s="88"/>
      <c r="C83" s="89">
        <v>708</v>
      </c>
      <c r="D83" s="89">
        <v>708</v>
      </c>
      <c r="E83" s="89">
        <v>674</v>
      </c>
      <c r="F83" s="90"/>
      <c r="G83" s="90"/>
      <c r="H83" s="193">
        <v>15.481</v>
      </c>
      <c r="I83" s="193">
        <v>14.553</v>
      </c>
      <c r="J83" s="193">
        <v>13.46</v>
      </c>
      <c r="K83" s="91"/>
    </row>
    <row r="84" spans="1:11" s="83" customFormat="1" ht="11.25" customHeight="1">
      <c r="A84" s="95" t="s">
        <v>67</v>
      </c>
      <c r="B84" s="96"/>
      <c r="C84" s="97">
        <v>1213</v>
      </c>
      <c r="D84" s="97">
        <v>1212</v>
      </c>
      <c r="E84" s="97">
        <v>917</v>
      </c>
      <c r="F84" s="98">
        <v>75.66006600660066</v>
      </c>
      <c r="G84" s="99"/>
      <c r="H84" s="194">
        <v>34.389</v>
      </c>
      <c r="I84" s="195">
        <v>27.912</v>
      </c>
      <c r="J84" s="195">
        <v>23.26</v>
      </c>
      <c r="K84" s="100">
        <v>83.33333333333334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3317</v>
      </c>
      <c r="D87" s="108">
        <v>3149</v>
      </c>
      <c r="E87" s="108">
        <v>2286</v>
      </c>
      <c r="F87" s="109">
        <v>72.594474436329</v>
      </c>
      <c r="G87" s="99"/>
      <c r="H87" s="202">
        <v>82.256</v>
      </c>
      <c r="I87" s="203">
        <v>80.739</v>
      </c>
      <c r="J87" s="203">
        <v>56.07300000000001</v>
      </c>
      <c r="K87" s="109">
        <v>69.44970831939956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81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444</v>
      </c>
      <c r="D9" s="89">
        <v>450</v>
      </c>
      <c r="E9" s="89">
        <v>419</v>
      </c>
      <c r="F9" s="90"/>
      <c r="G9" s="90"/>
      <c r="H9" s="193">
        <v>7.048</v>
      </c>
      <c r="I9" s="193">
        <v>6.615</v>
      </c>
      <c r="J9" s="193"/>
      <c r="K9" s="91"/>
    </row>
    <row r="10" spans="1:11" s="92" customFormat="1" ht="11.25" customHeight="1">
      <c r="A10" s="94" t="s">
        <v>9</v>
      </c>
      <c r="B10" s="88"/>
      <c r="C10" s="89">
        <v>77</v>
      </c>
      <c r="D10" s="89">
        <v>88</v>
      </c>
      <c r="E10" s="89">
        <v>86</v>
      </c>
      <c r="F10" s="90"/>
      <c r="G10" s="90"/>
      <c r="H10" s="193">
        <v>1.365</v>
      </c>
      <c r="I10" s="193">
        <v>1.536</v>
      </c>
      <c r="J10" s="193"/>
      <c r="K10" s="91"/>
    </row>
    <row r="11" spans="1:11" s="92" customFormat="1" ht="11.25" customHeight="1">
      <c r="A11" s="87" t="s">
        <v>10</v>
      </c>
      <c r="B11" s="88"/>
      <c r="C11" s="89">
        <v>87</v>
      </c>
      <c r="D11" s="89">
        <v>92</v>
      </c>
      <c r="E11" s="89">
        <v>94</v>
      </c>
      <c r="F11" s="90"/>
      <c r="G11" s="90"/>
      <c r="H11" s="193">
        <v>1.24</v>
      </c>
      <c r="I11" s="193">
        <v>1.307</v>
      </c>
      <c r="J11" s="193"/>
      <c r="K11" s="91"/>
    </row>
    <row r="12" spans="1:11" s="92" customFormat="1" ht="11.25" customHeight="1">
      <c r="A12" s="94" t="s">
        <v>11</v>
      </c>
      <c r="B12" s="88"/>
      <c r="C12" s="89">
        <v>542</v>
      </c>
      <c r="D12" s="89">
        <v>650</v>
      </c>
      <c r="E12" s="89">
        <v>708</v>
      </c>
      <c r="F12" s="90"/>
      <c r="G12" s="90"/>
      <c r="H12" s="193">
        <v>10.244</v>
      </c>
      <c r="I12" s="193">
        <v>11.349</v>
      </c>
      <c r="J12" s="193"/>
      <c r="K12" s="91"/>
    </row>
    <row r="13" spans="1:11" s="83" customFormat="1" ht="11.25" customHeight="1">
      <c r="A13" s="95" t="s">
        <v>12</v>
      </c>
      <c r="B13" s="96"/>
      <c r="C13" s="97">
        <v>1150</v>
      </c>
      <c r="D13" s="97">
        <v>1280</v>
      </c>
      <c r="E13" s="97">
        <v>1307</v>
      </c>
      <c r="F13" s="98">
        <v>102.109375</v>
      </c>
      <c r="G13" s="99"/>
      <c r="H13" s="194">
        <v>19.897</v>
      </c>
      <c r="I13" s="195">
        <v>20.807000000000002</v>
      </c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/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>
        <v>25</v>
      </c>
      <c r="D20" s="89">
        <v>30</v>
      </c>
      <c r="E20" s="89">
        <v>20</v>
      </c>
      <c r="F20" s="90"/>
      <c r="G20" s="90"/>
      <c r="H20" s="193">
        <v>0.525</v>
      </c>
      <c r="I20" s="193">
        <v>0.84</v>
      </c>
      <c r="J20" s="193"/>
      <c r="K20" s="91"/>
    </row>
    <row r="21" spans="1:11" s="92" customFormat="1" ht="11.25" customHeight="1">
      <c r="A21" s="94" t="s">
        <v>17</v>
      </c>
      <c r="B21" s="88"/>
      <c r="C21" s="89">
        <v>80</v>
      </c>
      <c r="D21" s="89">
        <v>85</v>
      </c>
      <c r="E21" s="89">
        <v>75</v>
      </c>
      <c r="F21" s="90"/>
      <c r="G21" s="90"/>
      <c r="H21" s="193">
        <v>1.8</v>
      </c>
      <c r="I21" s="193">
        <v>2.38</v>
      </c>
      <c r="J21" s="193"/>
      <c r="K21" s="91"/>
    </row>
    <row r="22" spans="1:11" s="83" customFormat="1" ht="11.25" customHeight="1">
      <c r="A22" s="95" t="s">
        <v>18</v>
      </c>
      <c r="B22" s="96"/>
      <c r="C22" s="97">
        <v>105</v>
      </c>
      <c r="D22" s="97">
        <v>115</v>
      </c>
      <c r="E22" s="97">
        <v>95</v>
      </c>
      <c r="F22" s="98">
        <v>82.6086956521739</v>
      </c>
      <c r="G22" s="99"/>
      <c r="H22" s="194">
        <v>2.325</v>
      </c>
      <c r="I22" s="195">
        <v>3.2199999999999998</v>
      </c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/>
      <c r="D24" s="97"/>
      <c r="E24" s="97"/>
      <c r="F24" s="98"/>
      <c r="G24" s="99"/>
      <c r="H24" s="194"/>
      <c r="I24" s="195"/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/>
      <c r="D26" s="97"/>
      <c r="E26" s="97"/>
      <c r="F26" s="98"/>
      <c r="G26" s="99"/>
      <c r="H26" s="194"/>
      <c r="I26" s="195"/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2</v>
      </c>
      <c r="D28" s="89">
        <v>2</v>
      </c>
      <c r="E28" s="89">
        <v>2</v>
      </c>
      <c r="F28" s="90"/>
      <c r="G28" s="90"/>
      <c r="H28" s="193">
        <v>0.06</v>
      </c>
      <c r="I28" s="193">
        <v>0.06</v>
      </c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/>
      <c r="D30" s="89"/>
      <c r="E30" s="89"/>
      <c r="F30" s="90"/>
      <c r="G30" s="90"/>
      <c r="H30" s="193"/>
      <c r="I30" s="193"/>
      <c r="J30" s="193"/>
      <c r="K30" s="91"/>
    </row>
    <row r="31" spans="1:11" s="83" customFormat="1" ht="11.25" customHeight="1">
      <c r="A31" s="101" t="s">
        <v>24</v>
      </c>
      <c r="B31" s="96"/>
      <c r="C31" s="97">
        <v>2</v>
      </c>
      <c r="D31" s="97">
        <v>2</v>
      </c>
      <c r="E31" s="97">
        <v>2</v>
      </c>
      <c r="F31" s="98">
        <v>100</v>
      </c>
      <c r="G31" s="99"/>
      <c r="H31" s="194">
        <v>0.06</v>
      </c>
      <c r="I31" s="195">
        <v>0.06</v>
      </c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15</v>
      </c>
      <c r="D33" s="89">
        <v>29</v>
      </c>
      <c r="E33" s="89">
        <v>23</v>
      </c>
      <c r="F33" s="90"/>
      <c r="G33" s="90"/>
      <c r="H33" s="193">
        <v>0.335</v>
      </c>
      <c r="I33" s="193">
        <v>0.645</v>
      </c>
      <c r="J33" s="193"/>
      <c r="K33" s="91"/>
    </row>
    <row r="34" spans="1:11" s="92" customFormat="1" ht="11.25" customHeight="1">
      <c r="A34" s="94" t="s">
        <v>26</v>
      </c>
      <c r="B34" s="88"/>
      <c r="C34" s="89">
        <v>16</v>
      </c>
      <c r="D34" s="89">
        <v>9</v>
      </c>
      <c r="E34" s="89">
        <v>10</v>
      </c>
      <c r="F34" s="90"/>
      <c r="G34" s="90"/>
      <c r="H34" s="193">
        <v>0.352</v>
      </c>
      <c r="I34" s="193">
        <v>0.17</v>
      </c>
      <c r="J34" s="193"/>
      <c r="K34" s="91"/>
    </row>
    <row r="35" spans="1:11" s="92" customFormat="1" ht="11.25" customHeight="1">
      <c r="A35" s="94" t="s">
        <v>27</v>
      </c>
      <c r="B35" s="88"/>
      <c r="C35" s="89"/>
      <c r="D35" s="89"/>
      <c r="E35" s="89"/>
      <c r="F35" s="90"/>
      <c r="G35" s="90"/>
      <c r="H35" s="193"/>
      <c r="I35" s="193"/>
      <c r="J35" s="193"/>
      <c r="K35" s="91"/>
    </row>
    <row r="36" spans="1:11" s="92" customFormat="1" ht="11.25" customHeight="1">
      <c r="A36" s="94" t="s">
        <v>28</v>
      </c>
      <c r="B36" s="88"/>
      <c r="C36" s="89">
        <v>10</v>
      </c>
      <c r="D36" s="89">
        <v>10</v>
      </c>
      <c r="E36" s="89">
        <v>12</v>
      </c>
      <c r="F36" s="90"/>
      <c r="G36" s="90"/>
      <c r="H36" s="193">
        <v>0.164</v>
      </c>
      <c r="I36" s="193">
        <v>0.2</v>
      </c>
      <c r="J36" s="193"/>
      <c r="K36" s="91"/>
    </row>
    <row r="37" spans="1:11" s="83" customFormat="1" ht="11.25" customHeight="1">
      <c r="A37" s="95" t="s">
        <v>29</v>
      </c>
      <c r="B37" s="96"/>
      <c r="C37" s="97">
        <v>41</v>
      </c>
      <c r="D37" s="97">
        <v>48</v>
      </c>
      <c r="E37" s="97">
        <v>45</v>
      </c>
      <c r="F37" s="98">
        <v>93.75</v>
      </c>
      <c r="G37" s="99"/>
      <c r="H37" s="194">
        <v>0.8510000000000001</v>
      </c>
      <c r="I37" s="195">
        <v>1.0150000000000001</v>
      </c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737</v>
      </c>
      <c r="D39" s="97">
        <v>725</v>
      </c>
      <c r="E39" s="97">
        <v>660</v>
      </c>
      <c r="F39" s="98">
        <v>91.03448275862068</v>
      </c>
      <c r="G39" s="99"/>
      <c r="H39" s="194">
        <v>29.167</v>
      </c>
      <c r="I39" s="195">
        <v>28.9</v>
      </c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93"/>
      <c r="I42" s="193"/>
      <c r="J42" s="193"/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/>
      <c r="I43" s="193"/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93"/>
      <c r="I47" s="193"/>
      <c r="J47" s="193"/>
      <c r="K47" s="91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93"/>
      <c r="I48" s="193"/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/>
      <c r="D50" s="97"/>
      <c r="E50" s="97"/>
      <c r="F50" s="98"/>
      <c r="G50" s="99"/>
      <c r="H50" s="194"/>
      <c r="I50" s="195"/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/>
      <c r="D52" s="97"/>
      <c r="E52" s="97"/>
      <c r="F52" s="98"/>
      <c r="G52" s="99"/>
      <c r="H52" s="194"/>
      <c r="I52" s="195"/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/>
      <c r="D54" s="89"/>
      <c r="E54" s="89"/>
      <c r="F54" s="90"/>
      <c r="G54" s="90"/>
      <c r="H54" s="193"/>
      <c r="I54" s="193"/>
      <c r="J54" s="193"/>
      <c r="K54" s="91"/>
    </row>
    <row r="55" spans="1:11" s="92" customFormat="1" ht="11.25" customHeight="1">
      <c r="A55" s="94" t="s">
        <v>43</v>
      </c>
      <c r="B55" s="88"/>
      <c r="C55" s="89">
        <v>7</v>
      </c>
      <c r="D55" s="89">
        <v>5</v>
      </c>
      <c r="E55" s="89">
        <v>5</v>
      </c>
      <c r="F55" s="90"/>
      <c r="G55" s="90"/>
      <c r="H55" s="193">
        <v>0.214</v>
      </c>
      <c r="I55" s="193">
        <v>0.148</v>
      </c>
      <c r="J55" s="193"/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/>
      <c r="I56" s="193"/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/>
      <c r="D58" s="89"/>
      <c r="E58" s="89"/>
      <c r="F58" s="90"/>
      <c r="G58" s="90"/>
      <c r="H58" s="193"/>
      <c r="I58" s="193"/>
      <c r="J58" s="193"/>
      <c r="K58" s="91"/>
    </row>
    <row r="59" spans="1:11" s="83" customFormat="1" ht="11.25" customHeight="1">
      <c r="A59" s="95" t="s">
        <v>47</v>
      </c>
      <c r="B59" s="96"/>
      <c r="C59" s="97">
        <v>7</v>
      </c>
      <c r="D59" s="97">
        <v>5</v>
      </c>
      <c r="E59" s="97">
        <v>5</v>
      </c>
      <c r="F59" s="98">
        <v>100</v>
      </c>
      <c r="G59" s="99"/>
      <c r="H59" s="194">
        <v>0.214</v>
      </c>
      <c r="I59" s="195">
        <v>0.148</v>
      </c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284</v>
      </c>
      <c r="D61" s="89">
        <v>315</v>
      </c>
      <c r="E61" s="89">
        <v>247</v>
      </c>
      <c r="F61" s="90"/>
      <c r="G61" s="90"/>
      <c r="H61" s="193">
        <v>5.51</v>
      </c>
      <c r="I61" s="193">
        <v>7.56</v>
      </c>
      <c r="J61" s="193"/>
      <c r="K61" s="91"/>
    </row>
    <row r="62" spans="1:11" s="92" customFormat="1" ht="11.25" customHeight="1">
      <c r="A62" s="94" t="s">
        <v>49</v>
      </c>
      <c r="B62" s="88"/>
      <c r="C62" s="89">
        <v>225</v>
      </c>
      <c r="D62" s="89">
        <v>225</v>
      </c>
      <c r="E62" s="89">
        <v>225</v>
      </c>
      <c r="F62" s="90"/>
      <c r="G62" s="90"/>
      <c r="H62" s="193">
        <v>7.2</v>
      </c>
      <c r="I62" s="193">
        <v>7.2</v>
      </c>
      <c r="J62" s="193"/>
      <c r="K62" s="91"/>
    </row>
    <row r="63" spans="1:11" s="92" customFormat="1" ht="11.25" customHeight="1">
      <c r="A63" s="94" t="s">
        <v>50</v>
      </c>
      <c r="B63" s="88"/>
      <c r="C63" s="89">
        <v>904</v>
      </c>
      <c r="D63" s="89">
        <v>929</v>
      </c>
      <c r="E63" s="89">
        <v>929</v>
      </c>
      <c r="F63" s="90"/>
      <c r="G63" s="90"/>
      <c r="H63" s="193">
        <v>40.228</v>
      </c>
      <c r="I63" s="193">
        <v>38.032</v>
      </c>
      <c r="J63" s="193"/>
      <c r="K63" s="91"/>
    </row>
    <row r="64" spans="1:11" s="83" customFormat="1" ht="11.25" customHeight="1">
      <c r="A64" s="95" t="s">
        <v>51</v>
      </c>
      <c r="B64" s="96"/>
      <c r="C64" s="97">
        <v>1413</v>
      </c>
      <c r="D64" s="97">
        <v>1469</v>
      </c>
      <c r="E64" s="97">
        <v>1401</v>
      </c>
      <c r="F64" s="98">
        <v>95.3710006807352</v>
      </c>
      <c r="G64" s="99"/>
      <c r="H64" s="194">
        <v>52.938</v>
      </c>
      <c r="I64" s="195">
        <v>52.791999999999994</v>
      </c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2080</v>
      </c>
      <c r="D66" s="97">
        <v>2250</v>
      </c>
      <c r="E66" s="97">
        <v>3130</v>
      </c>
      <c r="F66" s="98">
        <v>139.11111111111111</v>
      </c>
      <c r="G66" s="99"/>
      <c r="H66" s="194">
        <v>96.94</v>
      </c>
      <c r="I66" s="195">
        <v>88.425</v>
      </c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/>
      <c r="I68" s="193"/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/>
      <c r="I70" s="195"/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169</v>
      </c>
      <c r="D72" s="89">
        <v>169</v>
      </c>
      <c r="E72" s="89">
        <v>196</v>
      </c>
      <c r="F72" s="90"/>
      <c r="G72" s="90"/>
      <c r="H72" s="193">
        <v>4.497</v>
      </c>
      <c r="I72" s="193">
        <v>5.524</v>
      </c>
      <c r="J72" s="193"/>
      <c r="K72" s="91"/>
    </row>
    <row r="73" spans="1:11" s="92" customFormat="1" ht="11.25" customHeight="1">
      <c r="A73" s="94" t="s">
        <v>57</v>
      </c>
      <c r="B73" s="88"/>
      <c r="C73" s="89">
        <v>960</v>
      </c>
      <c r="D73" s="89">
        <v>868</v>
      </c>
      <c r="E73" s="89">
        <v>930</v>
      </c>
      <c r="F73" s="90"/>
      <c r="G73" s="90"/>
      <c r="H73" s="193">
        <v>33.9</v>
      </c>
      <c r="I73" s="193">
        <v>22.75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95</v>
      </c>
      <c r="D74" s="89">
        <v>90</v>
      </c>
      <c r="E74" s="89">
        <v>50</v>
      </c>
      <c r="F74" s="90"/>
      <c r="G74" s="90"/>
      <c r="H74" s="193">
        <v>2.66</v>
      </c>
      <c r="I74" s="193">
        <v>2.52</v>
      </c>
      <c r="J74" s="193"/>
      <c r="K74" s="91"/>
    </row>
    <row r="75" spans="1:11" s="92" customFormat="1" ht="11.25" customHeight="1">
      <c r="A75" s="94" t="s">
        <v>59</v>
      </c>
      <c r="B75" s="88"/>
      <c r="C75" s="89">
        <v>39</v>
      </c>
      <c r="D75" s="89">
        <v>45</v>
      </c>
      <c r="E75" s="89">
        <v>50</v>
      </c>
      <c r="F75" s="90"/>
      <c r="G75" s="90"/>
      <c r="H75" s="193">
        <v>1.392</v>
      </c>
      <c r="I75" s="193">
        <v>1.75</v>
      </c>
      <c r="J75" s="193"/>
      <c r="K75" s="91"/>
    </row>
    <row r="76" spans="1:11" s="92" customFormat="1" ht="11.25" customHeight="1">
      <c r="A76" s="94" t="s">
        <v>60</v>
      </c>
      <c r="B76" s="88"/>
      <c r="C76" s="89">
        <v>135</v>
      </c>
      <c r="D76" s="89">
        <v>164</v>
      </c>
      <c r="E76" s="89">
        <v>170</v>
      </c>
      <c r="F76" s="90"/>
      <c r="G76" s="90"/>
      <c r="H76" s="193">
        <v>3.375</v>
      </c>
      <c r="I76" s="193">
        <v>4.1</v>
      </c>
      <c r="J76" s="193"/>
      <c r="K76" s="91"/>
    </row>
    <row r="77" spans="1:11" s="92" customFormat="1" ht="11.25" customHeight="1">
      <c r="A77" s="94" t="s">
        <v>61</v>
      </c>
      <c r="B77" s="88"/>
      <c r="C77" s="89">
        <v>2</v>
      </c>
      <c r="D77" s="89">
        <v>2</v>
      </c>
      <c r="E77" s="89">
        <v>2</v>
      </c>
      <c r="F77" s="90"/>
      <c r="G77" s="90"/>
      <c r="H77" s="193">
        <v>0.054</v>
      </c>
      <c r="I77" s="193">
        <v>0.054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55</v>
      </c>
      <c r="D78" s="89">
        <v>60</v>
      </c>
      <c r="E78" s="89">
        <v>30</v>
      </c>
      <c r="F78" s="90"/>
      <c r="G78" s="90"/>
      <c r="H78" s="193">
        <v>2.09</v>
      </c>
      <c r="I78" s="193">
        <v>2.16</v>
      </c>
      <c r="J78" s="193"/>
      <c r="K78" s="91"/>
    </row>
    <row r="79" spans="1:11" s="92" customFormat="1" ht="11.25" customHeight="1">
      <c r="A79" s="94" t="s">
        <v>63</v>
      </c>
      <c r="B79" s="88"/>
      <c r="C79" s="89">
        <v>3530</v>
      </c>
      <c r="D79" s="89">
        <v>3530</v>
      </c>
      <c r="E79" s="89">
        <v>3000</v>
      </c>
      <c r="F79" s="90"/>
      <c r="G79" s="90"/>
      <c r="H79" s="193">
        <v>123.55</v>
      </c>
      <c r="I79" s="193">
        <v>105.9</v>
      </c>
      <c r="J79" s="193"/>
      <c r="K79" s="91"/>
    </row>
    <row r="80" spans="1:11" s="83" customFormat="1" ht="11.25" customHeight="1">
      <c r="A80" s="101" t="s">
        <v>64</v>
      </c>
      <c r="B80" s="96"/>
      <c r="C80" s="97">
        <v>4985</v>
      </c>
      <c r="D80" s="97">
        <v>4928</v>
      </c>
      <c r="E80" s="97">
        <v>4428</v>
      </c>
      <c r="F80" s="98">
        <v>89.8538961038961</v>
      </c>
      <c r="G80" s="99"/>
      <c r="H80" s="194">
        <v>171.518</v>
      </c>
      <c r="I80" s="195">
        <v>144.758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561</v>
      </c>
      <c r="D82" s="89">
        <v>560</v>
      </c>
      <c r="E82" s="89">
        <v>297</v>
      </c>
      <c r="F82" s="90"/>
      <c r="G82" s="90"/>
      <c r="H82" s="193">
        <v>24.324</v>
      </c>
      <c r="I82" s="193">
        <v>17.092</v>
      </c>
      <c r="J82" s="193"/>
      <c r="K82" s="91"/>
    </row>
    <row r="83" spans="1:11" s="92" customFormat="1" ht="11.25" customHeight="1">
      <c r="A83" s="94" t="s">
        <v>66</v>
      </c>
      <c r="B83" s="88"/>
      <c r="C83" s="89">
        <v>1522</v>
      </c>
      <c r="D83" s="89">
        <v>1522</v>
      </c>
      <c r="E83" s="89">
        <v>1460</v>
      </c>
      <c r="F83" s="90"/>
      <c r="G83" s="90"/>
      <c r="H83" s="193">
        <v>31.738</v>
      </c>
      <c r="I83" s="193">
        <v>29.684</v>
      </c>
      <c r="J83" s="193"/>
      <c r="K83" s="91"/>
    </row>
    <row r="84" spans="1:11" s="83" customFormat="1" ht="11.25" customHeight="1">
      <c r="A84" s="95" t="s">
        <v>67</v>
      </c>
      <c r="B84" s="96"/>
      <c r="C84" s="97">
        <v>2083</v>
      </c>
      <c r="D84" s="97">
        <v>2082</v>
      </c>
      <c r="E84" s="97">
        <v>1757</v>
      </c>
      <c r="F84" s="98">
        <v>84.39000960614794</v>
      </c>
      <c r="G84" s="99"/>
      <c r="H84" s="194">
        <v>56.062</v>
      </c>
      <c r="I84" s="195">
        <v>46.775999999999996</v>
      </c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12603</v>
      </c>
      <c r="D87" s="108">
        <v>12904</v>
      </c>
      <c r="E87" s="108">
        <v>12830</v>
      </c>
      <c r="F87" s="109">
        <v>99.42653440793552</v>
      </c>
      <c r="G87" s="99"/>
      <c r="H87" s="202">
        <v>429.972</v>
      </c>
      <c r="I87" s="203">
        <v>386.901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82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/>
      <c r="D9" s="89"/>
      <c r="E9" s="89"/>
      <c r="F9" s="90"/>
      <c r="G9" s="90"/>
      <c r="H9" s="193"/>
      <c r="I9" s="193"/>
      <c r="J9" s="193"/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/>
      <c r="I10" s="193"/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/>
      <c r="J11" s="193"/>
      <c r="K11" s="91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93"/>
      <c r="I12" s="193"/>
      <c r="J12" s="193"/>
      <c r="K12" s="91"/>
    </row>
    <row r="13" spans="1:11" s="83" customFormat="1" ht="11.25" customHeight="1">
      <c r="A13" s="95" t="s">
        <v>12</v>
      </c>
      <c r="B13" s="96"/>
      <c r="C13" s="97"/>
      <c r="D13" s="97"/>
      <c r="E13" s="97"/>
      <c r="F13" s="98"/>
      <c r="G13" s="99"/>
      <c r="H13" s="194"/>
      <c r="I13" s="195"/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/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/>
      <c r="D22" s="97"/>
      <c r="E22" s="97"/>
      <c r="F22" s="98"/>
      <c r="G22" s="99"/>
      <c r="H22" s="194"/>
      <c r="I22" s="195"/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/>
      <c r="D24" s="97"/>
      <c r="E24" s="97"/>
      <c r="F24" s="98"/>
      <c r="G24" s="99"/>
      <c r="H24" s="194"/>
      <c r="I24" s="195"/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/>
      <c r="D26" s="97"/>
      <c r="E26" s="97"/>
      <c r="F26" s="98"/>
      <c r="G26" s="99"/>
      <c r="H26" s="194"/>
      <c r="I26" s="195"/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/>
      <c r="D28" s="89"/>
      <c r="E28" s="89"/>
      <c r="F28" s="90"/>
      <c r="G28" s="90"/>
      <c r="H28" s="193"/>
      <c r="I28" s="193"/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/>
      <c r="D30" s="89"/>
      <c r="E30" s="89"/>
      <c r="F30" s="90"/>
      <c r="G30" s="90"/>
      <c r="H30" s="193"/>
      <c r="I30" s="193"/>
      <c r="J30" s="193"/>
      <c r="K30" s="91"/>
    </row>
    <row r="31" spans="1:11" s="83" customFormat="1" ht="11.25" customHeight="1">
      <c r="A31" s="101" t="s">
        <v>24</v>
      </c>
      <c r="B31" s="96"/>
      <c r="C31" s="97"/>
      <c r="D31" s="97"/>
      <c r="E31" s="97"/>
      <c r="F31" s="98"/>
      <c r="G31" s="99"/>
      <c r="H31" s="194"/>
      <c r="I31" s="195"/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/>
      <c r="D33" s="89"/>
      <c r="E33" s="89"/>
      <c r="F33" s="90"/>
      <c r="G33" s="90"/>
      <c r="H33" s="193"/>
      <c r="I33" s="193"/>
      <c r="J33" s="193"/>
      <c r="K33" s="91"/>
    </row>
    <row r="34" spans="1:11" s="92" customFormat="1" ht="11.25" customHeight="1">
      <c r="A34" s="94" t="s">
        <v>26</v>
      </c>
      <c r="B34" s="88"/>
      <c r="C34" s="89"/>
      <c r="D34" s="89"/>
      <c r="E34" s="89"/>
      <c r="F34" s="90"/>
      <c r="G34" s="90"/>
      <c r="H34" s="193"/>
      <c r="I34" s="193"/>
      <c r="J34" s="193"/>
      <c r="K34" s="91"/>
    </row>
    <row r="35" spans="1:11" s="92" customFormat="1" ht="11.25" customHeight="1">
      <c r="A35" s="94" t="s">
        <v>27</v>
      </c>
      <c r="B35" s="88"/>
      <c r="C35" s="89"/>
      <c r="D35" s="89"/>
      <c r="E35" s="89"/>
      <c r="F35" s="90"/>
      <c r="G35" s="90"/>
      <c r="H35" s="193"/>
      <c r="I35" s="193"/>
      <c r="J35" s="193"/>
      <c r="K35" s="91"/>
    </row>
    <row r="36" spans="1:11" s="92" customFormat="1" ht="11.25" customHeight="1">
      <c r="A36" s="94" t="s">
        <v>28</v>
      </c>
      <c r="B36" s="88"/>
      <c r="C36" s="89"/>
      <c r="D36" s="89"/>
      <c r="E36" s="89"/>
      <c r="F36" s="90"/>
      <c r="G36" s="90"/>
      <c r="H36" s="193"/>
      <c r="I36" s="193"/>
      <c r="J36" s="193"/>
      <c r="K36" s="91"/>
    </row>
    <row r="37" spans="1:11" s="83" customFormat="1" ht="11.25" customHeight="1">
      <c r="A37" s="95" t="s">
        <v>29</v>
      </c>
      <c r="B37" s="96"/>
      <c r="C37" s="97"/>
      <c r="D37" s="97"/>
      <c r="E37" s="97"/>
      <c r="F37" s="98"/>
      <c r="G37" s="99"/>
      <c r="H37" s="194"/>
      <c r="I37" s="195"/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/>
      <c r="D39" s="97"/>
      <c r="E39" s="97"/>
      <c r="F39" s="98"/>
      <c r="G39" s="99"/>
      <c r="H39" s="194"/>
      <c r="I39" s="195"/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93"/>
      <c r="I42" s="193"/>
      <c r="J42" s="193"/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/>
      <c r="I43" s="193"/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93"/>
      <c r="I47" s="193"/>
      <c r="J47" s="193"/>
      <c r="K47" s="91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93"/>
      <c r="I48" s="193"/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/>
      <c r="D50" s="97"/>
      <c r="E50" s="97"/>
      <c r="F50" s="98"/>
      <c r="G50" s="99"/>
      <c r="H50" s="194"/>
      <c r="I50" s="195"/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/>
      <c r="D52" s="97"/>
      <c r="E52" s="97"/>
      <c r="F52" s="98"/>
      <c r="G52" s="99"/>
      <c r="H52" s="194"/>
      <c r="I52" s="195"/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/>
      <c r="D54" s="89"/>
      <c r="E54" s="89"/>
      <c r="F54" s="90"/>
      <c r="G54" s="90"/>
      <c r="H54" s="193"/>
      <c r="I54" s="193"/>
      <c r="J54" s="193"/>
      <c r="K54" s="91"/>
    </row>
    <row r="55" spans="1:11" s="92" customFormat="1" ht="11.25" customHeight="1">
      <c r="A55" s="94" t="s">
        <v>43</v>
      </c>
      <c r="B55" s="88"/>
      <c r="C55" s="89"/>
      <c r="D55" s="89"/>
      <c r="E55" s="89"/>
      <c r="F55" s="90"/>
      <c r="G55" s="90"/>
      <c r="H55" s="193"/>
      <c r="I55" s="193"/>
      <c r="J55" s="193"/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/>
      <c r="I56" s="193"/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/>
      <c r="D58" s="89"/>
      <c r="E58" s="89"/>
      <c r="F58" s="90"/>
      <c r="G58" s="90"/>
      <c r="H58" s="193"/>
      <c r="I58" s="193"/>
      <c r="J58" s="193"/>
      <c r="K58" s="91"/>
    </row>
    <row r="59" spans="1:11" s="83" customFormat="1" ht="11.25" customHeight="1">
      <c r="A59" s="95" t="s">
        <v>47</v>
      </c>
      <c r="B59" s="96"/>
      <c r="C59" s="97"/>
      <c r="D59" s="97"/>
      <c r="E59" s="97"/>
      <c r="F59" s="98"/>
      <c r="G59" s="99"/>
      <c r="H59" s="194"/>
      <c r="I59" s="195"/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/>
      <c r="D61" s="89"/>
      <c r="E61" s="89"/>
      <c r="F61" s="90"/>
      <c r="G61" s="90"/>
      <c r="H61" s="193"/>
      <c r="I61" s="193"/>
      <c r="J61" s="193"/>
      <c r="K61" s="91"/>
    </row>
    <row r="62" spans="1:11" s="92" customFormat="1" ht="11.25" customHeight="1">
      <c r="A62" s="94" t="s">
        <v>49</v>
      </c>
      <c r="B62" s="88"/>
      <c r="C62" s="89"/>
      <c r="D62" s="89"/>
      <c r="E62" s="89"/>
      <c r="F62" s="90"/>
      <c r="G62" s="90"/>
      <c r="H62" s="193"/>
      <c r="I62" s="193"/>
      <c r="J62" s="193"/>
      <c r="K62" s="91"/>
    </row>
    <row r="63" spans="1:11" s="92" customFormat="1" ht="11.25" customHeight="1">
      <c r="A63" s="94" t="s">
        <v>50</v>
      </c>
      <c r="B63" s="88"/>
      <c r="C63" s="89"/>
      <c r="D63" s="89"/>
      <c r="E63" s="89"/>
      <c r="F63" s="90"/>
      <c r="G63" s="90"/>
      <c r="H63" s="193"/>
      <c r="I63" s="193"/>
      <c r="J63" s="193"/>
      <c r="K63" s="91"/>
    </row>
    <row r="64" spans="1:11" s="83" customFormat="1" ht="11.25" customHeight="1">
      <c r="A64" s="95" t="s">
        <v>51</v>
      </c>
      <c r="B64" s="96"/>
      <c r="C64" s="97"/>
      <c r="D64" s="97"/>
      <c r="E64" s="97"/>
      <c r="F64" s="98"/>
      <c r="G64" s="99"/>
      <c r="H64" s="194"/>
      <c r="I64" s="195"/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/>
      <c r="D66" s="97"/>
      <c r="E66" s="97"/>
      <c r="F66" s="98"/>
      <c r="G66" s="99"/>
      <c r="H66" s="194"/>
      <c r="I66" s="195"/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/>
      <c r="I68" s="193"/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/>
      <c r="I70" s="195"/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/>
      <c r="D72" s="89"/>
      <c r="E72" s="89"/>
      <c r="F72" s="90"/>
      <c r="G72" s="90"/>
      <c r="H72" s="193"/>
      <c r="I72" s="193"/>
      <c r="J72" s="193"/>
      <c r="K72" s="91"/>
    </row>
    <row r="73" spans="1:11" s="92" customFormat="1" ht="11.25" customHeight="1">
      <c r="A73" s="94" t="s">
        <v>57</v>
      </c>
      <c r="B73" s="88"/>
      <c r="C73" s="89">
        <v>3890</v>
      </c>
      <c r="D73" s="89">
        <v>4790</v>
      </c>
      <c r="E73" s="89">
        <v>4790</v>
      </c>
      <c r="F73" s="90"/>
      <c r="G73" s="90"/>
      <c r="H73" s="193">
        <v>202.28</v>
      </c>
      <c r="I73" s="193">
        <v>221.4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14</v>
      </c>
      <c r="D74" s="89">
        <v>13</v>
      </c>
      <c r="E74" s="89">
        <v>10</v>
      </c>
      <c r="F74" s="90"/>
      <c r="G74" s="90"/>
      <c r="H74" s="193">
        <v>0.84</v>
      </c>
      <c r="I74" s="193">
        <v>0.78</v>
      </c>
      <c r="J74" s="193"/>
      <c r="K74" s="91"/>
    </row>
    <row r="75" spans="1:11" s="92" customFormat="1" ht="11.25" customHeight="1">
      <c r="A75" s="94" t="s">
        <v>59</v>
      </c>
      <c r="B75" s="88"/>
      <c r="C75" s="89"/>
      <c r="D75" s="89"/>
      <c r="E75" s="89"/>
      <c r="F75" s="90"/>
      <c r="G75" s="90"/>
      <c r="H75" s="193"/>
      <c r="I75" s="193"/>
      <c r="J75" s="193"/>
      <c r="K75" s="91"/>
    </row>
    <row r="76" spans="1:11" s="92" customFormat="1" ht="11.25" customHeight="1">
      <c r="A76" s="94" t="s">
        <v>60</v>
      </c>
      <c r="B76" s="88"/>
      <c r="C76" s="89"/>
      <c r="D76" s="89"/>
      <c r="E76" s="89"/>
      <c r="F76" s="90"/>
      <c r="G76" s="90"/>
      <c r="H76" s="193"/>
      <c r="I76" s="193"/>
      <c r="J76" s="193"/>
      <c r="K76" s="91"/>
    </row>
    <row r="77" spans="1:11" s="92" customFormat="1" ht="11.25" customHeight="1">
      <c r="A77" s="94" t="s">
        <v>61</v>
      </c>
      <c r="B77" s="88"/>
      <c r="C77" s="89"/>
      <c r="D77" s="89"/>
      <c r="E77" s="89"/>
      <c r="F77" s="90"/>
      <c r="G77" s="90"/>
      <c r="H77" s="193"/>
      <c r="I77" s="193"/>
      <c r="J77" s="193"/>
      <c r="K77" s="91"/>
    </row>
    <row r="78" spans="1:11" s="92" customFormat="1" ht="11.25" customHeight="1">
      <c r="A78" s="94" t="s">
        <v>62</v>
      </c>
      <c r="B78" s="88"/>
      <c r="C78" s="89"/>
      <c r="D78" s="89"/>
      <c r="E78" s="89"/>
      <c r="F78" s="90"/>
      <c r="G78" s="90"/>
      <c r="H78" s="193"/>
      <c r="I78" s="193"/>
      <c r="J78" s="193"/>
      <c r="K78" s="91"/>
    </row>
    <row r="79" spans="1:11" s="92" customFormat="1" ht="11.25" customHeight="1">
      <c r="A79" s="94" t="s">
        <v>63</v>
      </c>
      <c r="B79" s="88"/>
      <c r="C79" s="89">
        <v>3860</v>
      </c>
      <c r="D79" s="89">
        <v>3820</v>
      </c>
      <c r="E79" s="89">
        <v>3820</v>
      </c>
      <c r="F79" s="90"/>
      <c r="G79" s="90"/>
      <c r="H79" s="193">
        <v>328.1</v>
      </c>
      <c r="I79" s="193">
        <v>152.8</v>
      </c>
      <c r="J79" s="193"/>
      <c r="K79" s="91"/>
    </row>
    <row r="80" spans="1:11" s="83" customFormat="1" ht="11.25" customHeight="1">
      <c r="A80" s="101" t="s">
        <v>64</v>
      </c>
      <c r="B80" s="96"/>
      <c r="C80" s="97">
        <v>7764</v>
      </c>
      <c r="D80" s="97">
        <v>8623</v>
      </c>
      <c r="E80" s="97">
        <v>8620</v>
      </c>
      <c r="F80" s="98">
        <v>99.96520932390119</v>
      </c>
      <c r="G80" s="99"/>
      <c r="H80" s="194">
        <v>531.22</v>
      </c>
      <c r="I80" s="195">
        <v>374.98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/>
      <c r="D82" s="89"/>
      <c r="E82" s="89"/>
      <c r="F82" s="90"/>
      <c r="G82" s="90"/>
      <c r="H82" s="193"/>
      <c r="I82" s="193"/>
      <c r="J82" s="193"/>
      <c r="K82" s="91"/>
    </row>
    <row r="83" spans="1:11" s="92" customFormat="1" ht="11.25" customHeight="1">
      <c r="A83" s="94" t="s">
        <v>66</v>
      </c>
      <c r="B83" s="88"/>
      <c r="C83" s="89"/>
      <c r="D83" s="89"/>
      <c r="E83" s="89"/>
      <c r="F83" s="90"/>
      <c r="G83" s="90"/>
      <c r="H83" s="193"/>
      <c r="I83" s="193"/>
      <c r="J83" s="193"/>
      <c r="K83" s="91"/>
    </row>
    <row r="84" spans="1:11" s="83" customFormat="1" ht="11.25" customHeight="1">
      <c r="A84" s="95" t="s">
        <v>67</v>
      </c>
      <c r="B84" s="96"/>
      <c r="C84" s="97"/>
      <c r="D84" s="97"/>
      <c r="E84" s="97"/>
      <c r="F84" s="98"/>
      <c r="G84" s="99"/>
      <c r="H84" s="194"/>
      <c r="I84" s="195"/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7764</v>
      </c>
      <c r="D87" s="108">
        <v>8623</v>
      </c>
      <c r="E87" s="108">
        <v>8620</v>
      </c>
      <c r="F87" s="109">
        <v>99.96520932390119</v>
      </c>
      <c r="G87" s="99"/>
      <c r="H87" s="202">
        <v>531.22</v>
      </c>
      <c r="I87" s="203">
        <v>374.98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K625"/>
  <sheetViews>
    <sheetView view="pageBreakPreview" zoomScale="90" zoomScaleNormal="60" zoomScaleSheetLayoutView="90" zoomScalePageLayoutView="0" workbookViewId="0" topLeftCell="A45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83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2021</v>
      </c>
      <c r="D6" s="75">
        <f>E6-1</f>
        <v>2022</v>
      </c>
      <c r="E6" s="75">
        <v>2023</v>
      </c>
      <c r="F6" s="76">
        <f>E6</f>
        <v>2023</v>
      </c>
      <c r="G6" s="77"/>
      <c r="H6" s="74">
        <f>J6-2</f>
        <v>2021</v>
      </c>
      <c r="I6" s="75">
        <f>J6-1</f>
        <v>2022</v>
      </c>
      <c r="J6" s="75">
        <v>2023</v>
      </c>
      <c r="K6" s="76">
        <f>J6</f>
        <v>2023</v>
      </c>
    </row>
    <row r="7" spans="1:11" s="69" customFormat="1" ht="11.25" customHeight="1" thickBot="1">
      <c r="A7" s="78"/>
      <c r="B7" s="68"/>
      <c r="C7" s="79" t="s">
        <v>251</v>
      </c>
      <c r="D7" s="80" t="s">
        <v>251</v>
      </c>
      <c r="E7" s="80">
        <v>1</v>
      </c>
      <c r="F7" s="81" t="str">
        <f>CONCATENATE(D6,"=100")</f>
        <v>2022=100</v>
      </c>
      <c r="G7" s="82"/>
      <c r="H7" s="79" t="s">
        <v>251</v>
      </c>
      <c r="I7" s="80" t="s">
        <v>251</v>
      </c>
      <c r="J7" s="80">
        <v>1</v>
      </c>
      <c r="K7" s="81" t="str">
        <f>CONCATENATE(I6,"=100")</f>
        <v>2022=100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/>
      <c r="D9" s="89"/>
      <c r="E9" s="89"/>
      <c r="F9" s="90"/>
      <c r="G9" s="90"/>
      <c r="H9" s="193"/>
      <c r="I9" s="193"/>
      <c r="J9" s="193"/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/>
      <c r="I10" s="193"/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/>
      <c r="J11" s="193"/>
      <c r="K11" s="91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93"/>
      <c r="I12" s="193"/>
      <c r="J12" s="193"/>
      <c r="K12" s="91"/>
    </row>
    <row r="13" spans="1:11" s="83" customFormat="1" ht="11.25" customHeight="1">
      <c r="A13" s="95" t="s">
        <v>12</v>
      </c>
      <c r="B13" s="96"/>
      <c r="C13" s="97"/>
      <c r="D13" s="97"/>
      <c r="E13" s="97"/>
      <c r="F13" s="98"/>
      <c r="G13" s="99"/>
      <c r="H13" s="194"/>
      <c r="I13" s="195"/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/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>
        <v>25</v>
      </c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>
        <v>25</v>
      </c>
      <c r="D22" s="97"/>
      <c r="E22" s="97"/>
      <c r="F22" s="98"/>
      <c r="G22" s="99"/>
      <c r="H22" s="194"/>
      <c r="I22" s="195"/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/>
      <c r="D24" s="97"/>
      <c r="E24" s="97"/>
      <c r="F24" s="98"/>
      <c r="G24" s="99"/>
      <c r="H24" s="194"/>
      <c r="I24" s="195"/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/>
      <c r="D26" s="97"/>
      <c r="E26" s="97"/>
      <c r="F26" s="98"/>
      <c r="G26" s="99"/>
      <c r="H26" s="194"/>
      <c r="I26" s="195"/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/>
      <c r="D28" s="89"/>
      <c r="E28" s="89"/>
      <c r="F28" s="90"/>
      <c r="G28" s="90"/>
      <c r="H28" s="193"/>
      <c r="I28" s="193"/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/>
      <c r="D30" s="89"/>
      <c r="E30" s="89"/>
      <c r="F30" s="90"/>
      <c r="G30" s="90"/>
      <c r="H30" s="193"/>
      <c r="I30" s="193"/>
      <c r="J30" s="193"/>
      <c r="K30" s="91"/>
    </row>
    <row r="31" spans="1:11" s="83" customFormat="1" ht="11.25" customHeight="1">
      <c r="A31" s="101" t="s">
        <v>24</v>
      </c>
      <c r="B31" s="96"/>
      <c r="C31" s="97"/>
      <c r="D31" s="97"/>
      <c r="E31" s="97"/>
      <c r="F31" s="98"/>
      <c r="G31" s="99"/>
      <c r="H31" s="194"/>
      <c r="I31" s="195"/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/>
      <c r="D33" s="89"/>
      <c r="E33" s="89"/>
      <c r="F33" s="90"/>
      <c r="G33" s="90"/>
      <c r="H33" s="193"/>
      <c r="I33" s="193"/>
      <c r="J33" s="193"/>
      <c r="K33" s="91"/>
    </row>
    <row r="34" spans="1:11" s="92" customFormat="1" ht="11.25" customHeight="1">
      <c r="A34" s="94" t="s">
        <v>26</v>
      </c>
      <c r="B34" s="88"/>
      <c r="C34" s="89"/>
      <c r="D34" s="89"/>
      <c r="E34" s="89"/>
      <c r="F34" s="90"/>
      <c r="G34" s="90"/>
      <c r="H34" s="193"/>
      <c r="I34" s="193"/>
      <c r="J34" s="193"/>
      <c r="K34" s="91"/>
    </row>
    <row r="35" spans="1:11" s="92" customFormat="1" ht="11.25" customHeight="1">
      <c r="A35" s="94" t="s">
        <v>27</v>
      </c>
      <c r="B35" s="88"/>
      <c r="C35" s="89"/>
      <c r="D35" s="89"/>
      <c r="E35" s="89"/>
      <c r="F35" s="90"/>
      <c r="G35" s="90"/>
      <c r="H35" s="193"/>
      <c r="I35" s="193"/>
      <c r="J35" s="193"/>
      <c r="K35" s="91"/>
    </row>
    <row r="36" spans="1:11" s="92" customFormat="1" ht="11.25" customHeight="1">
      <c r="A36" s="94" t="s">
        <v>28</v>
      </c>
      <c r="B36" s="88"/>
      <c r="C36" s="89"/>
      <c r="D36" s="89"/>
      <c r="E36" s="89"/>
      <c r="F36" s="90"/>
      <c r="G36" s="90"/>
      <c r="H36" s="193"/>
      <c r="I36" s="193"/>
      <c r="J36" s="193"/>
      <c r="K36" s="91"/>
    </row>
    <row r="37" spans="1:11" s="83" customFormat="1" ht="11.25" customHeight="1">
      <c r="A37" s="95" t="s">
        <v>29</v>
      </c>
      <c r="B37" s="96"/>
      <c r="C37" s="97"/>
      <c r="D37" s="97"/>
      <c r="E37" s="97"/>
      <c r="F37" s="98"/>
      <c r="G37" s="99"/>
      <c r="H37" s="194"/>
      <c r="I37" s="195"/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/>
      <c r="D39" s="97"/>
      <c r="E39" s="97"/>
      <c r="F39" s="98"/>
      <c r="G39" s="99"/>
      <c r="H39" s="194"/>
      <c r="I39" s="195"/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93"/>
      <c r="I42" s="193"/>
      <c r="J42" s="193"/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/>
      <c r="I43" s="193"/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93"/>
      <c r="I47" s="193"/>
      <c r="J47" s="193"/>
      <c r="K47" s="91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93"/>
      <c r="I48" s="193"/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/>
      <c r="D50" s="97"/>
      <c r="E50" s="97"/>
      <c r="F50" s="98"/>
      <c r="G50" s="99"/>
      <c r="H50" s="194"/>
      <c r="I50" s="195"/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/>
      <c r="D52" s="97"/>
      <c r="E52" s="97"/>
      <c r="F52" s="98"/>
      <c r="G52" s="99"/>
      <c r="H52" s="194"/>
      <c r="I52" s="195"/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/>
      <c r="D54" s="89"/>
      <c r="E54" s="89"/>
      <c r="F54" s="90"/>
      <c r="G54" s="90"/>
      <c r="H54" s="193"/>
      <c r="I54" s="193"/>
      <c r="J54" s="193"/>
      <c r="K54" s="91"/>
    </row>
    <row r="55" spans="1:11" s="92" customFormat="1" ht="11.25" customHeight="1">
      <c r="A55" s="94" t="s">
        <v>43</v>
      </c>
      <c r="B55" s="88"/>
      <c r="C55" s="89"/>
      <c r="D55" s="89"/>
      <c r="E55" s="89"/>
      <c r="F55" s="90"/>
      <c r="G55" s="90"/>
      <c r="H55" s="193"/>
      <c r="I55" s="193"/>
      <c r="J55" s="193"/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/>
      <c r="I56" s="193"/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/>
      <c r="D58" s="89"/>
      <c r="E58" s="89"/>
      <c r="F58" s="90"/>
      <c r="G58" s="90"/>
      <c r="H58" s="193"/>
      <c r="I58" s="193"/>
      <c r="J58" s="193"/>
      <c r="K58" s="91"/>
    </row>
    <row r="59" spans="1:11" s="83" customFormat="1" ht="11.25" customHeight="1">
      <c r="A59" s="95" t="s">
        <v>47</v>
      </c>
      <c r="B59" s="96"/>
      <c r="C59" s="97"/>
      <c r="D59" s="97"/>
      <c r="E59" s="97"/>
      <c r="F59" s="98"/>
      <c r="G59" s="99"/>
      <c r="H59" s="194"/>
      <c r="I59" s="195"/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/>
      <c r="D61" s="89"/>
      <c r="E61" s="89"/>
      <c r="F61" s="90"/>
      <c r="G61" s="90"/>
      <c r="H61" s="193"/>
      <c r="I61" s="193"/>
      <c r="J61" s="193"/>
      <c r="K61" s="91"/>
    </row>
    <row r="62" spans="1:11" s="92" customFormat="1" ht="11.25" customHeight="1">
      <c r="A62" s="94" t="s">
        <v>49</v>
      </c>
      <c r="B62" s="88"/>
      <c r="C62" s="89"/>
      <c r="D62" s="89"/>
      <c r="E62" s="89"/>
      <c r="F62" s="90"/>
      <c r="G62" s="90"/>
      <c r="H62" s="193"/>
      <c r="I62" s="193"/>
      <c r="J62" s="193"/>
      <c r="K62" s="91"/>
    </row>
    <row r="63" spans="1:11" s="92" customFormat="1" ht="11.25" customHeight="1">
      <c r="A63" s="94" t="s">
        <v>50</v>
      </c>
      <c r="B63" s="88"/>
      <c r="C63" s="89"/>
      <c r="D63" s="89"/>
      <c r="E63" s="89"/>
      <c r="F63" s="90"/>
      <c r="G63" s="90"/>
      <c r="H63" s="193"/>
      <c r="I63" s="193"/>
      <c r="J63" s="193"/>
      <c r="K63" s="91"/>
    </row>
    <row r="64" spans="1:11" s="83" customFormat="1" ht="11.25" customHeight="1">
      <c r="A64" s="95" t="s">
        <v>51</v>
      </c>
      <c r="B64" s="96"/>
      <c r="C64" s="97"/>
      <c r="D64" s="97"/>
      <c r="E64" s="97"/>
      <c r="F64" s="98"/>
      <c r="G64" s="99"/>
      <c r="H64" s="194"/>
      <c r="I64" s="195"/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60</v>
      </c>
      <c r="D66" s="97">
        <v>15</v>
      </c>
      <c r="E66" s="97">
        <v>25</v>
      </c>
      <c r="F66" s="98">
        <v>166.66666666666666</v>
      </c>
      <c r="G66" s="99"/>
      <c r="H66" s="194">
        <v>0.112</v>
      </c>
      <c r="I66" s="195">
        <v>0.045</v>
      </c>
      <c r="J66" s="195">
        <v>0.045</v>
      </c>
      <c r="K66" s="100">
        <v>100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/>
      <c r="I68" s="193"/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/>
      <c r="I70" s="195"/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/>
      <c r="D72" s="89"/>
      <c r="E72" s="89"/>
      <c r="F72" s="90"/>
      <c r="G72" s="90"/>
      <c r="H72" s="193"/>
      <c r="I72" s="193"/>
      <c r="J72" s="193"/>
      <c r="K72" s="91"/>
    </row>
    <row r="73" spans="1:11" s="92" customFormat="1" ht="11.25" customHeight="1">
      <c r="A73" s="94" t="s">
        <v>57</v>
      </c>
      <c r="B73" s="88"/>
      <c r="C73" s="89">
        <v>12115</v>
      </c>
      <c r="D73" s="89">
        <v>11441</v>
      </c>
      <c r="E73" s="89">
        <v>10915</v>
      </c>
      <c r="F73" s="90"/>
      <c r="G73" s="90"/>
      <c r="H73" s="193">
        <v>34.425</v>
      </c>
      <c r="I73" s="193">
        <v>29.426</v>
      </c>
      <c r="J73" s="193">
        <v>29.7</v>
      </c>
      <c r="K73" s="91"/>
    </row>
    <row r="74" spans="1:11" s="92" customFormat="1" ht="11.25" customHeight="1">
      <c r="A74" s="94" t="s">
        <v>58</v>
      </c>
      <c r="B74" s="88"/>
      <c r="C74" s="89">
        <v>3452</v>
      </c>
      <c r="D74" s="89">
        <v>2930</v>
      </c>
      <c r="E74" s="89">
        <v>2386</v>
      </c>
      <c r="F74" s="90"/>
      <c r="G74" s="90"/>
      <c r="H74" s="193">
        <v>10.194</v>
      </c>
      <c r="I74" s="193">
        <v>5.658</v>
      </c>
      <c r="J74" s="193">
        <v>1.21</v>
      </c>
      <c r="K74" s="91"/>
    </row>
    <row r="75" spans="1:11" s="92" customFormat="1" ht="11.25" customHeight="1">
      <c r="A75" s="94" t="s">
        <v>59</v>
      </c>
      <c r="B75" s="88"/>
      <c r="C75" s="89"/>
      <c r="D75" s="89"/>
      <c r="E75" s="89"/>
      <c r="F75" s="90"/>
      <c r="G75" s="90"/>
      <c r="H75" s="193"/>
      <c r="I75" s="193"/>
      <c r="J75" s="193"/>
      <c r="K75" s="91"/>
    </row>
    <row r="76" spans="1:11" s="92" customFormat="1" ht="11.25" customHeight="1">
      <c r="A76" s="94" t="s">
        <v>60</v>
      </c>
      <c r="B76" s="88"/>
      <c r="C76" s="89">
        <v>295</v>
      </c>
      <c r="D76" s="89">
        <v>141</v>
      </c>
      <c r="E76" s="89">
        <v>101</v>
      </c>
      <c r="F76" s="90"/>
      <c r="G76" s="90"/>
      <c r="H76" s="193">
        <v>0.529</v>
      </c>
      <c r="I76" s="193">
        <v>0.131</v>
      </c>
      <c r="J76" s="193">
        <v>0.087</v>
      </c>
      <c r="K76" s="91"/>
    </row>
    <row r="77" spans="1:11" s="92" customFormat="1" ht="11.25" customHeight="1">
      <c r="A77" s="94" t="s">
        <v>61</v>
      </c>
      <c r="B77" s="88"/>
      <c r="C77" s="89">
        <v>3093</v>
      </c>
      <c r="D77" s="89">
        <v>3251</v>
      </c>
      <c r="E77" s="89">
        <v>3192</v>
      </c>
      <c r="F77" s="90"/>
      <c r="G77" s="90"/>
      <c r="H77" s="193">
        <v>12.372</v>
      </c>
      <c r="I77" s="193">
        <v>3.91</v>
      </c>
      <c r="J77" s="193">
        <v>2.447</v>
      </c>
      <c r="K77" s="91"/>
    </row>
    <row r="78" spans="1:11" s="92" customFormat="1" ht="11.25" customHeight="1">
      <c r="A78" s="94" t="s">
        <v>62</v>
      </c>
      <c r="B78" s="88"/>
      <c r="C78" s="89"/>
      <c r="D78" s="89"/>
      <c r="E78" s="89"/>
      <c r="F78" s="90"/>
      <c r="G78" s="90"/>
      <c r="H78" s="193"/>
      <c r="I78" s="193"/>
      <c r="J78" s="193"/>
      <c r="K78" s="91"/>
    </row>
    <row r="79" spans="1:11" s="92" customFormat="1" ht="11.25" customHeight="1">
      <c r="A79" s="94" t="s">
        <v>63</v>
      </c>
      <c r="B79" s="88"/>
      <c r="C79" s="89">
        <v>38155</v>
      </c>
      <c r="D79" s="89">
        <v>34085</v>
      </c>
      <c r="E79" s="89">
        <v>35060</v>
      </c>
      <c r="F79" s="90"/>
      <c r="G79" s="90"/>
      <c r="H79" s="193">
        <v>97.41</v>
      </c>
      <c r="I79" s="193">
        <v>83.57</v>
      </c>
      <c r="J79" s="193">
        <v>52.59</v>
      </c>
      <c r="K79" s="91"/>
    </row>
    <row r="80" spans="1:11" s="83" customFormat="1" ht="11.25" customHeight="1">
      <c r="A80" s="101" t="s">
        <v>64</v>
      </c>
      <c r="B80" s="96"/>
      <c r="C80" s="97">
        <v>57110</v>
      </c>
      <c r="D80" s="97">
        <v>51848</v>
      </c>
      <c r="E80" s="97">
        <v>51654</v>
      </c>
      <c r="F80" s="98">
        <v>99.62582934732295</v>
      </c>
      <c r="G80" s="99"/>
      <c r="H80" s="194">
        <v>154.93</v>
      </c>
      <c r="I80" s="195">
        <v>122.695</v>
      </c>
      <c r="J80" s="195">
        <v>86.034</v>
      </c>
      <c r="K80" s="100">
        <v>70.12021679775053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/>
      <c r="D82" s="89"/>
      <c r="E82" s="89"/>
      <c r="F82" s="90"/>
      <c r="G82" s="90"/>
      <c r="H82" s="193"/>
      <c r="I82" s="193"/>
      <c r="J82" s="193"/>
      <c r="K82" s="91"/>
    </row>
    <row r="83" spans="1:11" s="92" customFormat="1" ht="11.25" customHeight="1">
      <c r="A83" s="94" t="s">
        <v>66</v>
      </c>
      <c r="B83" s="88"/>
      <c r="C83" s="89"/>
      <c r="D83" s="89"/>
      <c r="E83" s="89"/>
      <c r="F83" s="90"/>
      <c r="G83" s="90"/>
      <c r="H83" s="193"/>
      <c r="I83" s="193"/>
      <c r="J83" s="193"/>
      <c r="K83" s="91"/>
    </row>
    <row r="84" spans="1:11" s="83" customFormat="1" ht="11.25" customHeight="1">
      <c r="A84" s="95" t="s">
        <v>67</v>
      </c>
      <c r="B84" s="96"/>
      <c r="C84" s="97"/>
      <c r="D84" s="97"/>
      <c r="E84" s="97"/>
      <c r="F84" s="98"/>
      <c r="G84" s="99"/>
      <c r="H84" s="194"/>
      <c r="I84" s="195"/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57195</v>
      </c>
      <c r="D87" s="108">
        <v>51863</v>
      </c>
      <c r="E87" s="108">
        <v>51679</v>
      </c>
      <c r="F87" s="109">
        <v>99.64521913502882</v>
      </c>
      <c r="G87" s="99"/>
      <c r="H87" s="202">
        <v>155.042</v>
      </c>
      <c r="I87" s="203">
        <v>122.74</v>
      </c>
      <c r="J87" s="203">
        <v>86.07900000000001</v>
      </c>
      <c r="K87" s="109">
        <v>70.1311715822063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K625"/>
  <sheetViews>
    <sheetView view="pageBreakPreview" zoomScale="90" zoomScaleNormal="80" zoomScaleSheetLayoutView="90" zoomScalePageLayoutView="0" workbookViewId="0" topLeftCell="A68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84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2021</v>
      </c>
      <c r="D6" s="75">
        <f>E6-1</f>
        <v>2022</v>
      </c>
      <c r="E6" s="75">
        <v>2023</v>
      </c>
      <c r="F6" s="76">
        <f>E6</f>
        <v>2023</v>
      </c>
      <c r="G6" s="77"/>
      <c r="H6" s="74">
        <f>J6-2</f>
        <v>2021</v>
      </c>
      <c r="I6" s="75">
        <f>J6-1</f>
        <v>2022</v>
      </c>
      <c r="J6" s="75">
        <v>2023</v>
      </c>
      <c r="K6" s="76">
        <f>J6</f>
        <v>2023</v>
      </c>
    </row>
    <row r="7" spans="1:11" s="69" customFormat="1" ht="11.25" customHeight="1" thickBot="1">
      <c r="A7" s="78"/>
      <c r="B7" s="68"/>
      <c r="C7" s="79" t="s">
        <v>251</v>
      </c>
      <c r="D7" s="80" t="s">
        <v>251</v>
      </c>
      <c r="E7" s="80">
        <v>11</v>
      </c>
      <c r="F7" s="81" t="str">
        <f>CONCATENATE(D6,"=100")</f>
        <v>2022=100</v>
      </c>
      <c r="G7" s="82"/>
      <c r="H7" s="79" t="s">
        <v>251</v>
      </c>
      <c r="I7" s="80" t="s">
        <v>251</v>
      </c>
      <c r="J7" s="80">
        <v>1</v>
      </c>
      <c r="K7" s="81" t="str">
        <f>CONCATENATE(I6,"=100")</f>
        <v>2022=100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220</v>
      </c>
      <c r="D9" s="89">
        <v>210</v>
      </c>
      <c r="E9" s="89">
        <v>192</v>
      </c>
      <c r="F9" s="90"/>
      <c r="G9" s="90"/>
      <c r="H9" s="193">
        <v>7.04</v>
      </c>
      <c r="I9" s="193">
        <v>7.302</v>
      </c>
      <c r="J9" s="193">
        <v>6.428</v>
      </c>
      <c r="K9" s="91"/>
    </row>
    <row r="10" spans="1:11" s="92" customFormat="1" ht="11.25" customHeight="1">
      <c r="A10" s="94" t="s">
        <v>9</v>
      </c>
      <c r="B10" s="88"/>
      <c r="C10" s="89">
        <v>120</v>
      </c>
      <c r="D10" s="89">
        <v>123</v>
      </c>
      <c r="E10" s="89">
        <v>120</v>
      </c>
      <c r="F10" s="90"/>
      <c r="G10" s="90"/>
      <c r="H10" s="193">
        <v>3.965</v>
      </c>
      <c r="I10" s="193">
        <v>4.073</v>
      </c>
      <c r="J10" s="193">
        <v>3.825</v>
      </c>
      <c r="K10" s="91"/>
    </row>
    <row r="11" spans="1:11" s="92" customFormat="1" ht="11.25" customHeight="1">
      <c r="A11" s="87" t="s">
        <v>10</v>
      </c>
      <c r="B11" s="88"/>
      <c r="C11" s="89">
        <v>145</v>
      </c>
      <c r="D11" s="89">
        <v>139</v>
      </c>
      <c r="E11" s="89">
        <v>140</v>
      </c>
      <c r="F11" s="90"/>
      <c r="G11" s="90"/>
      <c r="H11" s="193">
        <v>4.248</v>
      </c>
      <c r="I11" s="193">
        <v>4.038</v>
      </c>
      <c r="J11" s="193">
        <v>4.102</v>
      </c>
      <c r="K11" s="91"/>
    </row>
    <row r="12" spans="1:11" s="92" customFormat="1" ht="11.25" customHeight="1">
      <c r="A12" s="94" t="s">
        <v>11</v>
      </c>
      <c r="B12" s="88"/>
      <c r="C12" s="89">
        <v>259</v>
      </c>
      <c r="D12" s="89">
        <v>194</v>
      </c>
      <c r="E12" s="89">
        <v>238</v>
      </c>
      <c r="F12" s="90"/>
      <c r="G12" s="90"/>
      <c r="H12" s="193">
        <v>8.7</v>
      </c>
      <c r="I12" s="193">
        <v>6.577</v>
      </c>
      <c r="J12" s="193">
        <v>7.875</v>
      </c>
      <c r="K12" s="91"/>
    </row>
    <row r="13" spans="1:11" s="83" customFormat="1" ht="11.25" customHeight="1">
      <c r="A13" s="95" t="s">
        <v>12</v>
      </c>
      <c r="B13" s="96"/>
      <c r="C13" s="97">
        <v>744</v>
      </c>
      <c r="D13" s="97">
        <v>666</v>
      </c>
      <c r="E13" s="97">
        <v>690</v>
      </c>
      <c r="F13" s="98">
        <v>103.6036036036036</v>
      </c>
      <c r="G13" s="99"/>
      <c r="H13" s="194">
        <v>23.953</v>
      </c>
      <c r="I13" s="195">
        <v>21.990000000000002</v>
      </c>
      <c r="J13" s="195">
        <v>22.23</v>
      </c>
      <c r="K13" s="100">
        <v>101.09140518417462</v>
      </c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>
        <v>60</v>
      </c>
      <c r="D15" s="97">
        <v>60</v>
      </c>
      <c r="E15" s="97">
        <v>65</v>
      </c>
      <c r="F15" s="98">
        <v>108.33333333333333</v>
      </c>
      <c r="G15" s="99"/>
      <c r="H15" s="194">
        <v>1.3</v>
      </c>
      <c r="I15" s="195">
        <v>1.25</v>
      </c>
      <c r="J15" s="195">
        <v>1.5</v>
      </c>
      <c r="K15" s="100">
        <v>120</v>
      </c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>
        <v>1</v>
      </c>
      <c r="D17" s="97">
        <v>3</v>
      </c>
      <c r="E17" s="97">
        <v>2</v>
      </c>
      <c r="F17" s="98">
        <v>66.66666666666667</v>
      </c>
      <c r="G17" s="99"/>
      <c r="H17" s="194">
        <v>0.125</v>
      </c>
      <c r="I17" s="195">
        <v>0.066</v>
      </c>
      <c r="J17" s="195">
        <v>0.132</v>
      </c>
      <c r="K17" s="100">
        <v>200</v>
      </c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>
        <v>104</v>
      </c>
      <c r="D19" s="89">
        <v>104</v>
      </c>
      <c r="E19" s="89">
        <v>90</v>
      </c>
      <c r="F19" s="90"/>
      <c r="G19" s="90"/>
      <c r="H19" s="193">
        <v>2.5</v>
      </c>
      <c r="I19" s="193">
        <v>2.181</v>
      </c>
      <c r="J19" s="193">
        <v>2.1</v>
      </c>
      <c r="K19" s="91"/>
    </row>
    <row r="20" spans="1:11" s="92" customFormat="1" ht="11.25" customHeight="1">
      <c r="A20" s="94" t="s">
        <v>16</v>
      </c>
      <c r="B20" s="88"/>
      <c r="C20" s="89">
        <v>125</v>
      </c>
      <c r="D20" s="89">
        <v>127</v>
      </c>
      <c r="E20" s="89">
        <v>127</v>
      </c>
      <c r="F20" s="90"/>
      <c r="G20" s="90"/>
      <c r="H20" s="193">
        <v>2.95</v>
      </c>
      <c r="I20" s="193">
        <v>2.624</v>
      </c>
      <c r="J20" s="193">
        <v>3</v>
      </c>
      <c r="K20" s="91"/>
    </row>
    <row r="21" spans="1:11" s="92" customFormat="1" ht="11.25" customHeight="1">
      <c r="A21" s="94" t="s">
        <v>17</v>
      </c>
      <c r="B21" s="88"/>
      <c r="C21" s="89"/>
      <c r="D21" s="89">
        <v>162</v>
      </c>
      <c r="E21" s="89">
        <v>162</v>
      </c>
      <c r="F21" s="90"/>
      <c r="G21" s="90"/>
      <c r="H21" s="193">
        <v>3.62</v>
      </c>
      <c r="I21" s="193">
        <v>3.623</v>
      </c>
      <c r="J21" s="193">
        <v>3.6</v>
      </c>
      <c r="K21" s="91"/>
    </row>
    <row r="22" spans="1:11" s="83" customFormat="1" ht="11.25" customHeight="1">
      <c r="A22" s="95" t="s">
        <v>18</v>
      </c>
      <c r="B22" s="96"/>
      <c r="C22" s="97">
        <v>229</v>
      </c>
      <c r="D22" s="97">
        <v>393</v>
      </c>
      <c r="E22" s="97">
        <v>379</v>
      </c>
      <c r="F22" s="98">
        <v>96.43765903307889</v>
      </c>
      <c r="G22" s="99"/>
      <c r="H22" s="194">
        <v>9.07</v>
      </c>
      <c r="I22" s="195">
        <v>8.428</v>
      </c>
      <c r="J22" s="195">
        <v>8.7</v>
      </c>
      <c r="K22" s="100">
        <v>103.22733744660653</v>
      </c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409</v>
      </c>
      <c r="D24" s="97">
        <v>594</v>
      </c>
      <c r="E24" s="97">
        <v>549</v>
      </c>
      <c r="F24" s="98">
        <v>92.42424242424242</v>
      </c>
      <c r="G24" s="99"/>
      <c r="H24" s="194">
        <v>11.922</v>
      </c>
      <c r="I24" s="195">
        <v>13.305</v>
      </c>
      <c r="J24" s="195">
        <v>10.836</v>
      </c>
      <c r="K24" s="100">
        <v>81.44306651634724</v>
      </c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100</v>
      </c>
      <c r="D26" s="97">
        <v>87</v>
      </c>
      <c r="E26" s="97">
        <v>90</v>
      </c>
      <c r="F26" s="98">
        <v>103.44827586206897</v>
      </c>
      <c r="G26" s="99"/>
      <c r="H26" s="194">
        <v>2.75</v>
      </c>
      <c r="I26" s="195">
        <v>2.205</v>
      </c>
      <c r="J26" s="195">
        <v>2.3</v>
      </c>
      <c r="K26" s="100">
        <v>104.30839002267572</v>
      </c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3</v>
      </c>
      <c r="D28" s="89">
        <v>2</v>
      </c>
      <c r="E28" s="89">
        <v>3</v>
      </c>
      <c r="F28" s="90"/>
      <c r="G28" s="90"/>
      <c r="H28" s="193">
        <v>0.078</v>
      </c>
      <c r="I28" s="193">
        <v>0.052</v>
      </c>
      <c r="J28" s="193">
        <v>0.078</v>
      </c>
      <c r="K28" s="91"/>
    </row>
    <row r="29" spans="1:11" s="92" customFormat="1" ht="11.25" customHeight="1">
      <c r="A29" s="94" t="s">
        <v>22</v>
      </c>
      <c r="B29" s="88"/>
      <c r="C29" s="89"/>
      <c r="D29" s="89">
        <v>1</v>
      </c>
      <c r="E29" s="89">
        <v>1</v>
      </c>
      <c r="F29" s="90"/>
      <c r="G29" s="90"/>
      <c r="H29" s="193">
        <v>0.015</v>
      </c>
      <c r="I29" s="193">
        <v>0.015</v>
      </c>
      <c r="J29" s="193"/>
      <c r="K29" s="91"/>
    </row>
    <row r="30" spans="1:11" s="92" customFormat="1" ht="11.25" customHeight="1">
      <c r="A30" s="94" t="s">
        <v>23</v>
      </c>
      <c r="B30" s="88"/>
      <c r="C30" s="89">
        <v>10</v>
      </c>
      <c r="D30" s="89">
        <v>11</v>
      </c>
      <c r="E30" s="89">
        <v>9</v>
      </c>
      <c r="F30" s="90"/>
      <c r="G30" s="90"/>
      <c r="H30" s="193">
        <v>0.27</v>
      </c>
      <c r="I30" s="193">
        <v>0.277</v>
      </c>
      <c r="J30" s="193">
        <v>0.26</v>
      </c>
      <c r="K30" s="91"/>
    </row>
    <row r="31" spans="1:11" s="83" customFormat="1" ht="11.25" customHeight="1">
      <c r="A31" s="101" t="s">
        <v>24</v>
      </c>
      <c r="B31" s="96"/>
      <c r="C31" s="97">
        <v>13</v>
      </c>
      <c r="D31" s="97">
        <v>14</v>
      </c>
      <c r="E31" s="97">
        <v>13</v>
      </c>
      <c r="F31" s="98">
        <v>92.85714285714286</v>
      </c>
      <c r="G31" s="99"/>
      <c r="H31" s="194">
        <v>0.363</v>
      </c>
      <c r="I31" s="195">
        <v>0.34400000000000003</v>
      </c>
      <c r="J31" s="195">
        <v>0.338</v>
      </c>
      <c r="K31" s="100">
        <v>98.25581395348837</v>
      </c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250</v>
      </c>
      <c r="D33" s="89">
        <v>262</v>
      </c>
      <c r="E33" s="89">
        <v>206</v>
      </c>
      <c r="F33" s="90"/>
      <c r="G33" s="90"/>
      <c r="H33" s="193">
        <v>6</v>
      </c>
      <c r="I33" s="193">
        <v>5.635</v>
      </c>
      <c r="J33" s="193">
        <v>5.061</v>
      </c>
      <c r="K33" s="91"/>
    </row>
    <row r="34" spans="1:11" s="92" customFormat="1" ht="11.25" customHeight="1">
      <c r="A34" s="94" t="s">
        <v>26</v>
      </c>
      <c r="B34" s="88"/>
      <c r="C34" s="89">
        <v>160</v>
      </c>
      <c r="D34" s="89">
        <v>148</v>
      </c>
      <c r="E34" s="89">
        <v>55</v>
      </c>
      <c r="F34" s="90"/>
      <c r="G34" s="90"/>
      <c r="H34" s="193">
        <v>3.95</v>
      </c>
      <c r="I34" s="193">
        <v>3.87</v>
      </c>
      <c r="J34" s="193">
        <v>1.43</v>
      </c>
      <c r="K34" s="91"/>
    </row>
    <row r="35" spans="1:11" s="92" customFormat="1" ht="11.25" customHeight="1">
      <c r="A35" s="94" t="s">
        <v>27</v>
      </c>
      <c r="B35" s="88"/>
      <c r="C35" s="89">
        <v>90</v>
      </c>
      <c r="D35" s="89">
        <v>52</v>
      </c>
      <c r="E35" s="89">
        <v>37</v>
      </c>
      <c r="F35" s="90"/>
      <c r="G35" s="90"/>
      <c r="H35" s="193">
        <v>2.2</v>
      </c>
      <c r="I35" s="193">
        <v>1.231</v>
      </c>
      <c r="J35" s="193">
        <v>0.914</v>
      </c>
      <c r="K35" s="91"/>
    </row>
    <row r="36" spans="1:11" s="92" customFormat="1" ht="11.25" customHeight="1">
      <c r="A36" s="94" t="s">
        <v>28</v>
      </c>
      <c r="B36" s="88"/>
      <c r="C36" s="89">
        <v>340</v>
      </c>
      <c r="D36" s="89">
        <v>342</v>
      </c>
      <c r="E36" s="89">
        <v>342</v>
      </c>
      <c r="F36" s="90"/>
      <c r="G36" s="90"/>
      <c r="H36" s="193">
        <v>8.442</v>
      </c>
      <c r="I36" s="193">
        <v>8.526</v>
      </c>
      <c r="J36" s="193">
        <v>6.025</v>
      </c>
      <c r="K36" s="91"/>
    </row>
    <row r="37" spans="1:11" s="83" customFormat="1" ht="11.25" customHeight="1">
      <c r="A37" s="95" t="s">
        <v>29</v>
      </c>
      <c r="B37" s="96"/>
      <c r="C37" s="97">
        <v>840</v>
      </c>
      <c r="D37" s="97">
        <v>804</v>
      </c>
      <c r="E37" s="97">
        <v>640</v>
      </c>
      <c r="F37" s="98">
        <v>79.60199004975124</v>
      </c>
      <c r="G37" s="99"/>
      <c r="H37" s="194">
        <v>20.592</v>
      </c>
      <c r="I37" s="195">
        <v>19.262</v>
      </c>
      <c r="J37" s="195">
        <v>13.43</v>
      </c>
      <c r="K37" s="100">
        <v>69.72277022116083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70</v>
      </c>
      <c r="D39" s="97">
        <v>60</v>
      </c>
      <c r="E39" s="97">
        <v>60</v>
      </c>
      <c r="F39" s="98">
        <v>100</v>
      </c>
      <c r="G39" s="99"/>
      <c r="H39" s="194">
        <v>1.6</v>
      </c>
      <c r="I39" s="195">
        <v>1.494</v>
      </c>
      <c r="J39" s="195">
        <v>1.4</v>
      </c>
      <c r="K39" s="100">
        <v>93.70816599732262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>
        <v>1</v>
      </c>
      <c r="D41" s="89">
        <v>1</v>
      </c>
      <c r="E41" s="89">
        <v>1</v>
      </c>
      <c r="F41" s="90"/>
      <c r="G41" s="90"/>
      <c r="H41" s="193">
        <v>0.029</v>
      </c>
      <c r="I41" s="193">
        <v>0.029</v>
      </c>
      <c r="J41" s="193">
        <v>0.014</v>
      </c>
      <c r="K41" s="91"/>
    </row>
    <row r="42" spans="1:11" s="92" customFormat="1" ht="11.25" customHeight="1">
      <c r="A42" s="94" t="s">
        <v>32</v>
      </c>
      <c r="B42" s="88"/>
      <c r="C42" s="89">
        <v>60</v>
      </c>
      <c r="D42" s="89">
        <v>54</v>
      </c>
      <c r="E42" s="89">
        <v>45</v>
      </c>
      <c r="F42" s="90"/>
      <c r="G42" s="90"/>
      <c r="H42" s="193">
        <v>1.8</v>
      </c>
      <c r="I42" s="193">
        <v>1.512</v>
      </c>
      <c r="J42" s="193">
        <v>1.238</v>
      </c>
      <c r="K42" s="91"/>
    </row>
    <row r="43" spans="1:11" s="92" customFormat="1" ht="11.25" customHeight="1">
      <c r="A43" s="94" t="s">
        <v>33</v>
      </c>
      <c r="B43" s="88"/>
      <c r="C43" s="89">
        <v>3</v>
      </c>
      <c r="D43" s="89">
        <v>5</v>
      </c>
      <c r="E43" s="89">
        <v>5</v>
      </c>
      <c r="F43" s="90"/>
      <c r="G43" s="90"/>
      <c r="H43" s="193">
        <v>0.108</v>
      </c>
      <c r="I43" s="193">
        <v>0.159</v>
      </c>
      <c r="J43" s="193">
        <v>0.15</v>
      </c>
      <c r="K43" s="91"/>
    </row>
    <row r="44" spans="1:11" s="92" customFormat="1" ht="11.25" customHeight="1">
      <c r="A44" s="94" t="s">
        <v>34</v>
      </c>
      <c r="B44" s="88"/>
      <c r="C44" s="89">
        <v>2</v>
      </c>
      <c r="D44" s="89">
        <v>1</v>
      </c>
      <c r="E44" s="89"/>
      <c r="F44" s="90"/>
      <c r="G44" s="90"/>
      <c r="H44" s="193">
        <v>0.087</v>
      </c>
      <c r="I44" s="193">
        <v>0.031</v>
      </c>
      <c r="J44" s="193"/>
      <c r="K44" s="91"/>
    </row>
    <row r="45" spans="1:11" s="92" customFormat="1" ht="11.25" customHeight="1">
      <c r="A45" s="94" t="s">
        <v>35</v>
      </c>
      <c r="B45" s="88"/>
      <c r="C45" s="89">
        <v>9</v>
      </c>
      <c r="D45" s="89">
        <v>8</v>
      </c>
      <c r="E45" s="89">
        <v>8</v>
      </c>
      <c r="F45" s="90"/>
      <c r="G45" s="90"/>
      <c r="H45" s="193">
        <v>0.27</v>
      </c>
      <c r="I45" s="193">
        <v>0.254</v>
      </c>
      <c r="J45" s="193">
        <v>0.24</v>
      </c>
      <c r="K45" s="91"/>
    </row>
    <row r="46" spans="1:11" s="92" customFormat="1" ht="11.25" customHeight="1">
      <c r="A46" s="94" t="s">
        <v>36</v>
      </c>
      <c r="B46" s="88"/>
      <c r="C46" s="89">
        <v>30</v>
      </c>
      <c r="D46" s="89">
        <v>30</v>
      </c>
      <c r="E46" s="89">
        <v>19</v>
      </c>
      <c r="F46" s="90"/>
      <c r="G46" s="90"/>
      <c r="H46" s="193">
        <v>0.99</v>
      </c>
      <c r="I46" s="193">
        <v>0.96</v>
      </c>
      <c r="J46" s="193">
        <v>0.608</v>
      </c>
      <c r="K46" s="91"/>
    </row>
    <row r="47" spans="1:11" s="92" customFormat="1" ht="11.25" customHeight="1">
      <c r="A47" s="94" t="s">
        <v>37</v>
      </c>
      <c r="B47" s="88"/>
      <c r="C47" s="89">
        <v>102</v>
      </c>
      <c r="D47" s="89">
        <v>87</v>
      </c>
      <c r="E47" s="89">
        <v>87</v>
      </c>
      <c r="F47" s="90"/>
      <c r="G47" s="90"/>
      <c r="H47" s="193">
        <v>3.06</v>
      </c>
      <c r="I47" s="193">
        <v>2.61</v>
      </c>
      <c r="J47" s="193">
        <v>2.61</v>
      </c>
      <c r="K47" s="91"/>
    </row>
    <row r="48" spans="1:11" s="92" customFormat="1" ht="11.25" customHeight="1">
      <c r="A48" s="94" t="s">
        <v>38</v>
      </c>
      <c r="B48" s="88"/>
      <c r="C48" s="89">
        <v>8</v>
      </c>
      <c r="D48" s="89">
        <v>3</v>
      </c>
      <c r="E48" s="89">
        <v>1</v>
      </c>
      <c r="F48" s="90"/>
      <c r="G48" s="90"/>
      <c r="H48" s="193">
        <v>0.28</v>
      </c>
      <c r="I48" s="193">
        <v>0.105</v>
      </c>
      <c r="J48" s="193">
        <v>0.035</v>
      </c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>
        <v>215</v>
      </c>
      <c r="D50" s="97">
        <v>189</v>
      </c>
      <c r="E50" s="97">
        <v>166</v>
      </c>
      <c r="F50" s="98">
        <v>87.83068783068784</v>
      </c>
      <c r="G50" s="99"/>
      <c r="H50" s="194">
        <v>6.624</v>
      </c>
      <c r="I50" s="195">
        <v>5.66</v>
      </c>
      <c r="J50" s="195">
        <v>4.895</v>
      </c>
      <c r="K50" s="100">
        <v>86.48409893992931</v>
      </c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50</v>
      </c>
      <c r="D52" s="97">
        <v>66</v>
      </c>
      <c r="E52" s="97">
        <v>48</v>
      </c>
      <c r="F52" s="98">
        <v>72.72727272727273</v>
      </c>
      <c r="G52" s="99"/>
      <c r="H52" s="194">
        <v>0.402</v>
      </c>
      <c r="I52" s="195">
        <v>2.205</v>
      </c>
      <c r="J52" s="195">
        <v>1.186</v>
      </c>
      <c r="K52" s="100">
        <v>53.78684807256236</v>
      </c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1600</v>
      </c>
      <c r="D54" s="89">
        <v>1806</v>
      </c>
      <c r="E54" s="89">
        <v>1720</v>
      </c>
      <c r="F54" s="90"/>
      <c r="G54" s="90"/>
      <c r="H54" s="193">
        <v>61.875</v>
      </c>
      <c r="I54" s="193">
        <v>67.725</v>
      </c>
      <c r="J54" s="193">
        <v>62.78</v>
      </c>
      <c r="K54" s="91"/>
    </row>
    <row r="55" spans="1:11" s="92" customFormat="1" ht="11.25" customHeight="1">
      <c r="A55" s="94" t="s">
        <v>43</v>
      </c>
      <c r="B55" s="88"/>
      <c r="C55" s="89">
        <v>2</v>
      </c>
      <c r="D55" s="89"/>
      <c r="E55" s="89">
        <v>1</v>
      </c>
      <c r="F55" s="90"/>
      <c r="G55" s="90"/>
      <c r="H55" s="193">
        <v>0.056</v>
      </c>
      <c r="I55" s="193"/>
      <c r="J55" s="193">
        <v>0.028</v>
      </c>
      <c r="K55" s="91"/>
    </row>
    <row r="56" spans="1:11" s="92" customFormat="1" ht="11.25" customHeight="1">
      <c r="A56" s="94" t="s">
        <v>44</v>
      </c>
      <c r="B56" s="88"/>
      <c r="C56" s="89"/>
      <c r="D56" s="89">
        <v>9</v>
      </c>
      <c r="E56" s="89">
        <v>9</v>
      </c>
      <c r="F56" s="90"/>
      <c r="G56" s="90"/>
      <c r="H56" s="193"/>
      <c r="I56" s="193">
        <v>0.126</v>
      </c>
      <c r="J56" s="193">
        <v>0.17</v>
      </c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>
        <v>12</v>
      </c>
      <c r="D58" s="89">
        <v>12</v>
      </c>
      <c r="E58" s="89">
        <v>11</v>
      </c>
      <c r="F58" s="90"/>
      <c r="G58" s="90"/>
      <c r="H58" s="193">
        <v>0.264</v>
      </c>
      <c r="I58" s="193">
        <v>0.264</v>
      </c>
      <c r="J58" s="193">
        <v>0.242</v>
      </c>
      <c r="K58" s="91"/>
    </row>
    <row r="59" spans="1:11" s="83" customFormat="1" ht="11.25" customHeight="1">
      <c r="A59" s="95" t="s">
        <v>47</v>
      </c>
      <c r="B59" s="96"/>
      <c r="C59" s="97">
        <v>1614</v>
      </c>
      <c r="D59" s="97">
        <v>1827</v>
      </c>
      <c r="E59" s="97">
        <v>1741</v>
      </c>
      <c r="F59" s="98">
        <v>95.2928297755884</v>
      </c>
      <c r="G59" s="99"/>
      <c r="H59" s="194">
        <v>62.195</v>
      </c>
      <c r="I59" s="195">
        <v>68.115</v>
      </c>
      <c r="J59" s="195">
        <v>63.22</v>
      </c>
      <c r="K59" s="100">
        <v>92.81362401820451</v>
      </c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1100</v>
      </c>
      <c r="D61" s="89">
        <v>861</v>
      </c>
      <c r="E61" s="89">
        <v>850</v>
      </c>
      <c r="F61" s="90"/>
      <c r="G61" s="90"/>
      <c r="H61" s="193"/>
      <c r="I61" s="193">
        <v>27.164</v>
      </c>
      <c r="J61" s="193">
        <v>29.75</v>
      </c>
      <c r="K61" s="91"/>
    </row>
    <row r="62" spans="1:11" s="92" customFormat="1" ht="11.25" customHeight="1">
      <c r="A62" s="94" t="s">
        <v>49</v>
      </c>
      <c r="B62" s="88"/>
      <c r="C62" s="89">
        <v>385</v>
      </c>
      <c r="D62" s="89">
        <v>386</v>
      </c>
      <c r="E62" s="89">
        <v>386</v>
      </c>
      <c r="F62" s="90"/>
      <c r="G62" s="90"/>
      <c r="H62" s="193">
        <v>8.853</v>
      </c>
      <c r="I62" s="193">
        <v>9.335</v>
      </c>
      <c r="J62" s="193">
        <v>7.499</v>
      </c>
      <c r="K62" s="91"/>
    </row>
    <row r="63" spans="1:11" s="92" customFormat="1" ht="11.25" customHeight="1">
      <c r="A63" s="94" t="s">
        <v>50</v>
      </c>
      <c r="B63" s="88"/>
      <c r="C63" s="89">
        <v>467</v>
      </c>
      <c r="D63" s="89">
        <v>467</v>
      </c>
      <c r="E63" s="89">
        <v>473</v>
      </c>
      <c r="F63" s="90"/>
      <c r="G63" s="90"/>
      <c r="H63" s="193">
        <v>21.031</v>
      </c>
      <c r="I63" s="193">
        <v>20.986</v>
      </c>
      <c r="J63" s="193">
        <v>20.221</v>
      </c>
      <c r="K63" s="91"/>
    </row>
    <row r="64" spans="1:11" s="83" customFormat="1" ht="11.25" customHeight="1">
      <c r="A64" s="95" t="s">
        <v>51</v>
      </c>
      <c r="B64" s="96"/>
      <c r="C64" s="97">
        <v>1952</v>
      </c>
      <c r="D64" s="97">
        <v>1714</v>
      </c>
      <c r="E64" s="97">
        <v>1709</v>
      </c>
      <c r="F64" s="98">
        <v>99.70828471411902</v>
      </c>
      <c r="G64" s="99"/>
      <c r="H64" s="194">
        <v>29.884</v>
      </c>
      <c r="I64" s="195">
        <v>57.485</v>
      </c>
      <c r="J64" s="195">
        <v>57.47</v>
      </c>
      <c r="K64" s="100">
        <v>99.9739062364095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15836</v>
      </c>
      <c r="D66" s="97">
        <v>15474</v>
      </c>
      <c r="E66" s="97">
        <v>15490</v>
      </c>
      <c r="F66" s="98">
        <v>100.10339925035544</v>
      </c>
      <c r="G66" s="99"/>
      <c r="H66" s="194">
        <v>421.196</v>
      </c>
      <c r="I66" s="195">
        <v>411.469</v>
      </c>
      <c r="J66" s="195">
        <v>402.077</v>
      </c>
      <c r="K66" s="100">
        <v>97.71744651480427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3</v>
      </c>
      <c r="D68" s="89">
        <v>2</v>
      </c>
      <c r="E68" s="89">
        <v>1</v>
      </c>
      <c r="F68" s="90"/>
      <c r="G68" s="90"/>
      <c r="H68" s="193">
        <v>0.08</v>
      </c>
      <c r="I68" s="193">
        <v>0.056</v>
      </c>
      <c r="J68" s="193">
        <v>0.028</v>
      </c>
      <c r="K68" s="91"/>
    </row>
    <row r="69" spans="1:11" s="92" customFormat="1" ht="11.25" customHeight="1">
      <c r="A69" s="94" t="s">
        <v>54</v>
      </c>
      <c r="B69" s="88"/>
      <c r="C69" s="89">
        <v>1</v>
      </c>
      <c r="D69" s="89">
        <v>2</v>
      </c>
      <c r="E69" s="89">
        <v>2</v>
      </c>
      <c r="F69" s="90"/>
      <c r="G69" s="90"/>
      <c r="H69" s="193">
        <v>0.027</v>
      </c>
      <c r="I69" s="193">
        <v>0.056</v>
      </c>
      <c r="J69" s="193">
        <v>0.056</v>
      </c>
      <c r="K69" s="91"/>
    </row>
    <row r="70" spans="1:11" s="83" customFormat="1" ht="11.25" customHeight="1">
      <c r="A70" s="95" t="s">
        <v>55</v>
      </c>
      <c r="B70" s="96"/>
      <c r="C70" s="97">
        <v>4</v>
      </c>
      <c r="D70" s="97">
        <v>4</v>
      </c>
      <c r="E70" s="97">
        <v>3</v>
      </c>
      <c r="F70" s="98">
        <v>75</v>
      </c>
      <c r="G70" s="99"/>
      <c r="H70" s="194">
        <v>0.107</v>
      </c>
      <c r="I70" s="195">
        <v>0.112</v>
      </c>
      <c r="J70" s="195">
        <v>0.084</v>
      </c>
      <c r="K70" s="100">
        <v>75</v>
      </c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7672</v>
      </c>
      <c r="D72" s="89">
        <v>7398</v>
      </c>
      <c r="E72" s="89">
        <v>6725</v>
      </c>
      <c r="F72" s="90"/>
      <c r="G72" s="90"/>
      <c r="H72" s="193">
        <v>373.307</v>
      </c>
      <c r="I72" s="193">
        <v>216.87</v>
      </c>
      <c r="J72" s="193">
        <v>194.041</v>
      </c>
      <c r="K72" s="91"/>
    </row>
    <row r="73" spans="1:11" s="92" customFormat="1" ht="11.25" customHeight="1">
      <c r="A73" s="94" t="s">
        <v>57</v>
      </c>
      <c r="B73" s="88"/>
      <c r="C73" s="89">
        <v>96</v>
      </c>
      <c r="D73" s="89">
        <v>96</v>
      </c>
      <c r="E73" s="89">
        <v>85</v>
      </c>
      <c r="F73" s="90"/>
      <c r="G73" s="90"/>
      <c r="H73" s="193">
        <v>3</v>
      </c>
      <c r="I73" s="193">
        <v>3.061</v>
      </c>
      <c r="J73" s="193">
        <v>3.085</v>
      </c>
      <c r="K73" s="91"/>
    </row>
    <row r="74" spans="1:11" s="92" customFormat="1" ht="11.25" customHeight="1">
      <c r="A74" s="94" t="s">
        <v>58</v>
      </c>
      <c r="B74" s="88"/>
      <c r="C74" s="89">
        <v>24</v>
      </c>
      <c r="D74" s="89">
        <v>28</v>
      </c>
      <c r="E74" s="89">
        <v>25</v>
      </c>
      <c r="F74" s="90"/>
      <c r="G74" s="90"/>
      <c r="H74" s="193">
        <v>0.575</v>
      </c>
      <c r="I74" s="193">
        <v>0.616</v>
      </c>
      <c r="J74" s="193">
        <v>0.625</v>
      </c>
      <c r="K74" s="91"/>
    </row>
    <row r="75" spans="1:11" s="92" customFormat="1" ht="11.25" customHeight="1">
      <c r="A75" s="94" t="s">
        <v>59</v>
      </c>
      <c r="B75" s="88"/>
      <c r="C75" s="89">
        <v>2413</v>
      </c>
      <c r="D75" s="89">
        <v>2450</v>
      </c>
      <c r="E75" s="89">
        <v>2622</v>
      </c>
      <c r="F75" s="90"/>
      <c r="G75" s="90"/>
      <c r="H75" s="193">
        <v>68.618</v>
      </c>
      <c r="I75" s="193">
        <v>88.035</v>
      </c>
      <c r="J75" s="193">
        <v>95.522</v>
      </c>
      <c r="K75" s="91"/>
    </row>
    <row r="76" spans="1:11" s="92" customFormat="1" ht="11.25" customHeight="1">
      <c r="A76" s="94" t="s">
        <v>60</v>
      </c>
      <c r="B76" s="88"/>
      <c r="C76" s="89">
        <v>20</v>
      </c>
      <c r="D76" s="89">
        <v>10</v>
      </c>
      <c r="E76" s="89">
        <v>6</v>
      </c>
      <c r="F76" s="90"/>
      <c r="G76" s="90"/>
      <c r="H76" s="193">
        <v>0.43</v>
      </c>
      <c r="I76" s="193">
        <v>0.18</v>
      </c>
      <c r="J76" s="193">
        <v>0.12</v>
      </c>
      <c r="K76" s="91"/>
    </row>
    <row r="77" spans="1:11" s="92" customFormat="1" ht="11.25" customHeight="1">
      <c r="A77" s="94" t="s">
        <v>61</v>
      </c>
      <c r="B77" s="88"/>
      <c r="C77" s="89">
        <v>30</v>
      </c>
      <c r="D77" s="89">
        <v>23</v>
      </c>
      <c r="E77" s="89">
        <v>23</v>
      </c>
      <c r="F77" s="90"/>
      <c r="G77" s="90"/>
      <c r="H77" s="193">
        <v>0.636</v>
      </c>
      <c r="I77" s="193">
        <v>0.529</v>
      </c>
      <c r="J77" s="193">
        <v>0.529</v>
      </c>
      <c r="K77" s="91"/>
    </row>
    <row r="78" spans="1:11" s="92" customFormat="1" ht="11.25" customHeight="1">
      <c r="A78" s="94" t="s">
        <v>62</v>
      </c>
      <c r="B78" s="88"/>
      <c r="C78" s="89">
        <v>200</v>
      </c>
      <c r="D78" s="89">
        <v>211</v>
      </c>
      <c r="E78" s="89">
        <v>240</v>
      </c>
      <c r="F78" s="90"/>
      <c r="G78" s="90"/>
      <c r="H78" s="193">
        <v>5.2</v>
      </c>
      <c r="I78" s="193">
        <v>5.469</v>
      </c>
      <c r="J78" s="193">
        <v>5</v>
      </c>
      <c r="K78" s="91"/>
    </row>
    <row r="79" spans="1:11" s="92" customFormat="1" ht="11.25" customHeight="1">
      <c r="A79" s="94" t="s">
        <v>63</v>
      </c>
      <c r="B79" s="88"/>
      <c r="C79" s="89">
        <v>15</v>
      </c>
      <c r="D79" s="89">
        <v>50</v>
      </c>
      <c r="E79" s="89">
        <v>20</v>
      </c>
      <c r="F79" s="90"/>
      <c r="G79" s="90"/>
      <c r="H79" s="193">
        <v>0.225</v>
      </c>
      <c r="I79" s="193">
        <v>0.75</v>
      </c>
      <c r="J79" s="193">
        <v>0.3</v>
      </c>
      <c r="K79" s="91"/>
    </row>
    <row r="80" spans="1:11" s="83" customFormat="1" ht="11.25" customHeight="1">
      <c r="A80" s="101" t="s">
        <v>64</v>
      </c>
      <c r="B80" s="96"/>
      <c r="C80" s="97">
        <v>10470</v>
      </c>
      <c r="D80" s="97">
        <v>10266</v>
      </c>
      <c r="E80" s="97">
        <v>9746</v>
      </c>
      <c r="F80" s="98">
        <v>94.9347360218196</v>
      </c>
      <c r="G80" s="99"/>
      <c r="H80" s="194">
        <v>451.99100000000004</v>
      </c>
      <c r="I80" s="195">
        <v>315.51</v>
      </c>
      <c r="J80" s="195">
        <v>299.22200000000004</v>
      </c>
      <c r="K80" s="100">
        <v>94.83756457798486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424</v>
      </c>
      <c r="D82" s="89">
        <v>555</v>
      </c>
      <c r="E82" s="89">
        <v>555</v>
      </c>
      <c r="F82" s="90"/>
      <c r="G82" s="90"/>
      <c r="H82" s="193">
        <v>19.164</v>
      </c>
      <c r="I82" s="193">
        <v>22.39</v>
      </c>
      <c r="J82" s="193">
        <v>15</v>
      </c>
      <c r="K82" s="91"/>
    </row>
    <row r="83" spans="1:11" s="92" customFormat="1" ht="11.25" customHeight="1">
      <c r="A83" s="94" t="s">
        <v>66</v>
      </c>
      <c r="B83" s="88"/>
      <c r="C83" s="89">
        <v>674</v>
      </c>
      <c r="D83" s="89">
        <v>635</v>
      </c>
      <c r="E83" s="89">
        <v>635</v>
      </c>
      <c r="F83" s="90"/>
      <c r="G83" s="90"/>
      <c r="H83" s="193">
        <v>13.495</v>
      </c>
      <c r="I83" s="193">
        <v>15.253</v>
      </c>
      <c r="J83" s="193">
        <v>14.628</v>
      </c>
      <c r="K83" s="91"/>
    </row>
    <row r="84" spans="1:11" s="83" customFormat="1" ht="11.25" customHeight="1">
      <c r="A84" s="95" t="s">
        <v>67</v>
      </c>
      <c r="B84" s="96"/>
      <c r="C84" s="97">
        <v>1098</v>
      </c>
      <c r="D84" s="97">
        <v>1190</v>
      </c>
      <c r="E84" s="97">
        <v>1190</v>
      </c>
      <c r="F84" s="98">
        <v>100</v>
      </c>
      <c r="G84" s="99"/>
      <c r="H84" s="194">
        <v>32.659</v>
      </c>
      <c r="I84" s="195">
        <v>37.643</v>
      </c>
      <c r="J84" s="195">
        <v>29.628</v>
      </c>
      <c r="K84" s="100">
        <v>78.70786069123078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33705</v>
      </c>
      <c r="D87" s="108">
        <v>33411</v>
      </c>
      <c r="E87" s="108">
        <v>32581</v>
      </c>
      <c r="F87" s="109">
        <v>97.51578821346263</v>
      </c>
      <c r="G87" s="99"/>
      <c r="H87" s="202">
        <v>1076.7330000000002</v>
      </c>
      <c r="I87" s="203">
        <v>966.543</v>
      </c>
      <c r="J87" s="203">
        <v>918.648</v>
      </c>
      <c r="K87" s="109">
        <v>95.0447108923245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85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>
        <v>1</v>
      </c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12</v>
      </c>
      <c r="D9" s="89">
        <v>11</v>
      </c>
      <c r="E9" s="89">
        <v>11</v>
      </c>
      <c r="F9" s="90"/>
      <c r="G9" s="90"/>
      <c r="H9" s="193">
        <v>0.84</v>
      </c>
      <c r="I9" s="193">
        <v>0.715</v>
      </c>
      <c r="J9" s="193">
        <v>0.71</v>
      </c>
      <c r="K9" s="91"/>
    </row>
    <row r="10" spans="1:11" s="92" customFormat="1" ht="11.25" customHeight="1">
      <c r="A10" s="94" t="s">
        <v>9</v>
      </c>
      <c r="B10" s="88"/>
      <c r="C10" s="89">
        <v>1</v>
      </c>
      <c r="D10" s="89">
        <v>5</v>
      </c>
      <c r="E10" s="89">
        <v>5</v>
      </c>
      <c r="F10" s="90"/>
      <c r="G10" s="90"/>
      <c r="H10" s="193">
        <v>0.065</v>
      </c>
      <c r="I10" s="193">
        <v>0.48</v>
      </c>
      <c r="J10" s="193">
        <v>0.475</v>
      </c>
      <c r="K10" s="91"/>
    </row>
    <row r="11" spans="1:11" s="92" customFormat="1" ht="11.25" customHeight="1">
      <c r="A11" s="87" t="s">
        <v>10</v>
      </c>
      <c r="B11" s="88"/>
      <c r="C11" s="89">
        <v>4</v>
      </c>
      <c r="D11" s="89">
        <v>5</v>
      </c>
      <c r="E11" s="89">
        <v>5</v>
      </c>
      <c r="F11" s="90"/>
      <c r="G11" s="90"/>
      <c r="H11" s="193">
        <v>0.21</v>
      </c>
      <c r="I11" s="193">
        <v>0.32</v>
      </c>
      <c r="J11" s="193">
        <v>0.27</v>
      </c>
      <c r="K11" s="91"/>
    </row>
    <row r="12" spans="1:11" s="92" customFormat="1" ht="11.25" customHeight="1">
      <c r="A12" s="94" t="s">
        <v>11</v>
      </c>
      <c r="B12" s="88"/>
      <c r="C12" s="89">
        <v>6</v>
      </c>
      <c r="D12" s="89">
        <v>8</v>
      </c>
      <c r="E12" s="89">
        <v>8</v>
      </c>
      <c r="F12" s="90"/>
      <c r="G12" s="90"/>
      <c r="H12" s="193">
        <v>0.395</v>
      </c>
      <c r="I12" s="193">
        <v>0.76</v>
      </c>
      <c r="J12" s="193">
        <v>0.76</v>
      </c>
      <c r="K12" s="91"/>
    </row>
    <row r="13" spans="1:11" s="83" customFormat="1" ht="11.25" customHeight="1">
      <c r="A13" s="95" t="s">
        <v>12</v>
      </c>
      <c r="B13" s="96"/>
      <c r="C13" s="97">
        <v>23</v>
      </c>
      <c r="D13" s="97">
        <v>29</v>
      </c>
      <c r="E13" s="97">
        <v>29</v>
      </c>
      <c r="F13" s="98">
        <v>100</v>
      </c>
      <c r="G13" s="99"/>
      <c r="H13" s="194">
        <v>1.51</v>
      </c>
      <c r="I13" s="195">
        <v>2.275</v>
      </c>
      <c r="J13" s="195">
        <v>2.215</v>
      </c>
      <c r="K13" s="100">
        <v>97.36263736263737</v>
      </c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>
        <v>2</v>
      </c>
      <c r="D17" s="97">
        <v>2</v>
      </c>
      <c r="E17" s="97">
        <v>2</v>
      </c>
      <c r="F17" s="98">
        <v>100</v>
      </c>
      <c r="G17" s="99"/>
      <c r="H17" s="194">
        <v>0.14</v>
      </c>
      <c r="I17" s="195">
        <v>0.12</v>
      </c>
      <c r="J17" s="195">
        <v>0.126</v>
      </c>
      <c r="K17" s="100">
        <v>105</v>
      </c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>
        <v>1</v>
      </c>
      <c r="D19" s="89"/>
      <c r="E19" s="89"/>
      <c r="F19" s="90"/>
      <c r="G19" s="90"/>
      <c r="H19" s="193">
        <v>0.05</v>
      </c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>
        <v>5</v>
      </c>
      <c r="D20" s="89"/>
      <c r="E20" s="89"/>
      <c r="F20" s="90"/>
      <c r="G20" s="90"/>
      <c r="H20" s="193">
        <v>0.208</v>
      </c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>
        <v>5</v>
      </c>
      <c r="D21" s="89"/>
      <c r="E21" s="89"/>
      <c r="F21" s="90"/>
      <c r="G21" s="90"/>
      <c r="H21" s="193">
        <v>0.185</v>
      </c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>
        <v>11</v>
      </c>
      <c r="D22" s="97"/>
      <c r="E22" s="97"/>
      <c r="F22" s="98"/>
      <c r="G22" s="99"/>
      <c r="H22" s="194">
        <v>0.443</v>
      </c>
      <c r="I22" s="195"/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/>
      <c r="D24" s="97"/>
      <c r="E24" s="97"/>
      <c r="F24" s="98"/>
      <c r="G24" s="99"/>
      <c r="H24" s="194"/>
      <c r="I24" s="195"/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/>
      <c r="D26" s="97"/>
      <c r="E26" s="97"/>
      <c r="F26" s="98"/>
      <c r="G26" s="99"/>
      <c r="H26" s="194"/>
      <c r="I26" s="195"/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/>
      <c r="D28" s="89"/>
      <c r="E28" s="89"/>
      <c r="F28" s="90"/>
      <c r="G28" s="90"/>
      <c r="H28" s="193"/>
      <c r="I28" s="193"/>
      <c r="J28" s="193"/>
      <c r="K28" s="91"/>
    </row>
    <row r="29" spans="1:11" s="92" customFormat="1" ht="11.25" customHeight="1">
      <c r="A29" s="94" t="s">
        <v>22</v>
      </c>
      <c r="B29" s="88"/>
      <c r="C29" s="89">
        <v>1</v>
      </c>
      <c r="D29" s="89">
        <v>1</v>
      </c>
      <c r="E29" s="89">
        <v>3</v>
      </c>
      <c r="F29" s="90"/>
      <c r="G29" s="90"/>
      <c r="H29" s="193">
        <v>0.035</v>
      </c>
      <c r="I29" s="193">
        <v>0.12</v>
      </c>
      <c r="J29" s="193">
        <v>0.24</v>
      </c>
      <c r="K29" s="91"/>
    </row>
    <row r="30" spans="1:11" s="92" customFormat="1" ht="11.25" customHeight="1">
      <c r="A30" s="94" t="s">
        <v>23</v>
      </c>
      <c r="B30" s="88"/>
      <c r="C30" s="89"/>
      <c r="D30" s="89"/>
      <c r="E30" s="89"/>
      <c r="F30" s="90"/>
      <c r="G30" s="90"/>
      <c r="H30" s="193"/>
      <c r="I30" s="193"/>
      <c r="J30" s="193"/>
      <c r="K30" s="91"/>
    </row>
    <row r="31" spans="1:11" s="83" customFormat="1" ht="11.25" customHeight="1">
      <c r="A31" s="101" t="s">
        <v>24</v>
      </c>
      <c r="B31" s="96"/>
      <c r="C31" s="97">
        <v>1</v>
      </c>
      <c r="D31" s="97">
        <v>1</v>
      </c>
      <c r="E31" s="97">
        <v>3</v>
      </c>
      <c r="F31" s="98">
        <v>300</v>
      </c>
      <c r="G31" s="99"/>
      <c r="H31" s="194">
        <v>0.035</v>
      </c>
      <c r="I31" s="195">
        <v>0.12</v>
      </c>
      <c r="J31" s="195">
        <v>0.24</v>
      </c>
      <c r="K31" s="100">
        <v>200</v>
      </c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40</v>
      </c>
      <c r="D33" s="89">
        <v>20</v>
      </c>
      <c r="E33" s="89">
        <v>20</v>
      </c>
      <c r="F33" s="90"/>
      <c r="G33" s="90"/>
      <c r="H33" s="193">
        <v>2.093</v>
      </c>
      <c r="I33" s="193">
        <v>1.39</v>
      </c>
      <c r="J33" s="193">
        <v>1.39</v>
      </c>
      <c r="K33" s="91"/>
    </row>
    <row r="34" spans="1:11" s="92" customFormat="1" ht="11.25" customHeight="1">
      <c r="A34" s="94" t="s">
        <v>26</v>
      </c>
      <c r="B34" s="88"/>
      <c r="C34" s="89">
        <v>20</v>
      </c>
      <c r="D34" s="89">
        <v>14</v>
      </c>
      <c r="E34" s="89">
        <v>8</v>
      </c>
      <c r="F34" s="90"/>
      <c r="G34" s="90"/>
      <c r="H34" s="193">
        <v>0.771</v>
      </c>
      <c r="I34" s="193">
        <v>0.368</v>
      </c>
      <c r="J34" s="193">
        <v>0.28</v>
      </c>
      <c r="K34" s="91"/>
    </row>
    <row r="35" spans="1:11" s="92" customFormat="1" ht="11.25" customHeight="1">
      <c r="A35" s="94" t="s">
        <v>27</v>
      </c>
      <c r="B35" s="88"/>
      <c r="C35" s="89"/>
      <c r="D35" s="89"/>
      <c r="E35" s="89"/>
      <c r="F35" s="90"/>
      <c r="G35" s="90"/>
      <c r="H35" s="193"/>
      <c r="I35" s="193"/>
      <c r="J35" s="193"/>
      <c r="K35" s="91"/>
    </row>
    <row r="36" spans="1:11" s="92" customFormat="1" ht="11.25" customHeight="1">
      <c r="A36" s="94" t="s">
        <v>28</v>
      </c>
      <c r="B36" s="88"/>
      <c r="C36" s="89">
        <v>5</v>
      </c>
      <c r="D36" s="89">
        <v>5</v>
      </c>
      <c r="E36" s="89">
        <v>5</v>
      </c>
      <c r="F36" s="90"/>
      <c r="G36" s="90"/>
      <c r="H36" s="193">
        <v>0.182</v>
      </c>
      <c r="I36" s="193">
        <v>0.182</v>
      </c>
      <c r="J36" s="193">
        <v>0.125</v>
      </c>
      <c r="K36" s="91"/>
    </row>
    <row r="37" spans="1:11" s="83" customFormat="1" ht="11.25" customHeight="1">
      <c r="A37" s="95" t="s">
        <v>29</v>
      </c>
      <c r="B37" s="96"/>
      <c r="C37" s="97">
        <v>65</v>
      </c>
      <c r="D37" s="97">
        <v>39</v>
      </c>
      <c r="E37" s="97">
        <v>33</v>
      </c>
      <c r="F37" s="98">
        <v>84.61538461538461</v>
      </c>
      <c r="G37" s="99"/>
      <c r="H37" s="194">
        <v>3.046</v>
      </c>
      <c r="I37" s="195">
        <v>1.94</v>
      </c>
      <c r="J37" s="195">
        <v>1.795</v>
      </c>
      <c r="K37" s="100">
        <v>92.5257731958763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114</v>
      </c>
      <c r="D39" s="97">
        <v>110</v>
      </c>
      <c r="E39" s="97">
        <v>100</v>
      </c>
      <c r="F39" s="98">
        <v>90.9090909090909</v>
      </c>
      <c r="G39" s="99"/>
      <c r="H39" s="194">
        <v>2.521</v>
      </c>
      <c r="I39" s="195">
        <v>2.43</v>
      </c>
      <c r="J39" s="195">
        <v>2.5</v>
      </c>
      <c r="K39" s="100">
        <v>102.88065843621399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93"/>
      <c r="I42" s="193"/>
      <c r="J42" s="193"/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/>
      <c r="I43" s="193"/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93"/>
      <c r="I47" s="193"/>
      <c r="J47" s="193"/>
      <c r="K47" s="91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93"/>
      <c r="I48" s="193"/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/>
      <c r="D50" s="97"/>
      <c r="E50" s="97"/>
      <c r="F50" s="98"/>
      <c r="G50" s="99"/>
      <c r="H50" s="194"/>
      <c r="I50" s="195"/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2</v>
      </c>
      <c r="D52" s="97">
        <v>2</v>
      </c>
      <c r="E52" s="97">
        <v>3</v>
      </c>
      <c r="F52" s="98">
        <v>150</v>
      </c>
      <c r="G52" s="99"/>
      <c r="H52" s="194">
        <v>0.137</v>
      </c>
      <c r="I52" s="195">
        <v>0.12</v>
      </c>
      <c r="J52" s="195">
        <v>0.192</v>
      </c>
      <c r="K52" s="100">
        <v>160</v>
      </c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/>
      <c r="D54" s="89"/>
      <c r="E54" s="89"/>
      <c r="F54" s="90"/>
      <c r="G54" s="90"/>
      <c r="H54" s="193"/>
      <c r="I54" s="193"/>
      <c r="J54" s="193"/>
      <c r="K54" s="91"/>
    </row>
    <row r="55" spans="1:11" s="92" customFormat="1" ht="11.25" customHeight="1">
      <c r="A55" s="94" t="s">
        <v>43</v>
      </c>
      <c r="B55" s="88"/>
      <c r="C55" s="89"/>
      <c r="D55" s="89"/>
      <c r="E55" s="89"/>
      <c r="F55" s="90"/>
      <c r="G55" s="90"/>
      <c r="H55" s="193"/>
      <c r="I55" s="193"/>
      <c r="J55" s="193"/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/>
      <c r="I56" s="193"/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/>
      <c r="D58" s="89"/>
      <c r="E58" s="89"/>
      <c r="F58" s="90"/>
      <c r="G58" s="90"/>
      <c r="H58" s="193"/>
      <c r="I58" s="193"/>
      <c r="J58" s="193"/>
      <c r="K58" s="91"/>
    </row>
    <row r="59" spans="1:11" s="83" customFormat="1" ht="11.25" customHeight="1">
      <c r="A59" s="95" t="s">
        <v>47</v>
      </c>
      <c r="B59" s="96"/>
      <c r="C59" s="97"/>
      <c r="D59" s="97"/>
      <c r="E59" s="97"/>
      <c r="F59" s="98"/>
      <c r="G59" s="99"/>
      <c r="H59" s="194"/>
      <c r="I59" s="195"/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48</v>
      </c>
      <c r="D61" s="89">
        <v>48</v>
      </c>
      <c r="E61" s="89">
        <v>36</v>
      </c>
      <c r="F61" s="90"/>
      <c r="G61" s="90"/>
      <c r="H61" s="193">
        <v>5.088</v>
      </c>
      <c r="I61" s="193">
        <v>6</v>
      </c>
      <c r="J61" s="193">
        <v>4.5</v>
      </c>
      <c r="K61" s="91"/>
    </row>
    <row r="62" spans="1:11" s="92" customFormat="1" ht="11.25" customHeight="1">
      <c r="A62" s="94" t="s">
        <v>49</v>
      </c>
      <c r="B62" s="88"/>
      <c r="C62" s="89">
        <v>89</v>
      </c>
      <c r="D62" s="89">
        <v>89</v>
      </c>
      <c r="E62" s="89">
        <v>115</v>
      </c>
      <c r="F62" s="90"/>
      <c r="G62" s="90"/>
      <c r="H62" s="193">
        <v>2.785</v>
      </c>
      <c r="I62" s="193">
        <v>2.785</v>
      </c>
      <c r="J62" s="193">
        <v>3.741</v>
      </c>
      <c r="K62" s="91"/>
    </row>
    <row r="63" spans="1:11" s="92" customFormat="1" ht="11.25" customHeight="1">
      <c r="A63" s="94" t="s">
        <v>50</v>
      </c>
      <c r="B63" s="88"/>
      <c r="C63" s="89">
        <v>23</v>
      </c>
      <c r="D63" s="89">
        <v>23</v>
      </c>
      <c r="E63" s="89">
        <v>23</v>
      </c>
      <c r="F63" s="90"/>
      <c r="G63" s="90"/>
      <c r="H63" s="193">
        <v>1.38</v>
      </c>
      <c r="I63" s="193">
        <v>0.911</v>
      </c>
      <c r="J63" s="193">
        <v>0.911</v>
      </c>
      <c r="K63" s="91"/>
    </row>
    <row r="64" spans="1:11" s="83" customFormat="1" ht="11.25" customHeight="1">
      <c r="A64" s="95" t="s">
        <v>51</v>
      </c>
      <c r="B64" s="96"/>
      <c r="C64" s="97">
        <v>160</v>
      </c>
      <c r="D64" s="97">
        <v>160</v>
      </c>
      <c r="E64" s="97">
        <v>174</v>
      </c>
      <c r="F64" s="98">
        <v>108.75</v>
      </c>
      <c r="G64" s="99"/>
      <c r="H64" s="194">
        <v>9.253</v>
      </c>
      <c r="I64" s="195">
        <v>9.696</v>
      </c>
      <c r="J64" s="195">
        <v>9.152</v>
      </c>
      <c r="K64" s="100">
        <v>94.38943894389439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1176</v>
      </c>
      <c r="D66" s="97">
        <v>1020</v>
      </c>
      <c r="E66" s="97">
        <v>1020</v>
      </c>
      <c r="F66" s="98">
        <v>100</v>
      </c>
      <c r="G66" s="99"/>
      <c r="H66" s="194">
        <v>109.329</v>
      </c>
      <c r="I66" s="195">
        <v>111</v>
      </c>
      <c r="J66" s="195">
        <v>122.4</v>
      </c>
      <c r="K66" s="100">
        <v>110.27027027027027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/>
      <c r="I68" s="193"/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/>
      <c r="I70" s="195"/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5373</v>
      </c>
      <c r="D72" s="89">
        <v>5614</v>
      </c>
      <c r="E72" s="89">
        <v>5614</v>
      </c>
      <c r="F72" s="90"/>
      <c r="G72" s="90"/>
      <c r="H72" s="193">
        <v>470.082</v>
      </c>
      <c r="I72" s="193">
        <v>451.498</v>
      </c>
      <c r="J72" s="193">
        <v>451.498</v>
      </c>
      <c r="K72" s="91"/>
    </row>
    <row r="73" spans="1:11" s="92" customFormat="1" ht="11.25" customHeight="1">
      <c r="A73" s="94" t="s">
        <v>57</v>
      </c>
      <c r="B73" s="88"/>
      <c r="C73" s="89">
        <v>344</v>
      </c>
      <c r="D73" s="89">
        <v>344</v>
      </c>
      <c r="E73" s="89">
        <v>344</v>
      </c>
      <c r="F73" s="90"/>
      <c r="G73" s="90"/>
      <c r="H73" s="193">
        <v>12.414</v>
      </c>
      <c r="I73" s="193">
        <v>11</v>
      </c>
      <c r="J73" s="193">
        <v>10.895</v>
      </c>
      <c r="K73" s="91"/>
    </row>
    <row r="74" spans="1:11" s="92" customFormat="1" ht="11.25" customHeight="1">
      <c r="A74" s="94" t="s">
        <v>58</v>
      </c>
      <c r="B74" s="88"/>
      <c r="C74" s="89"/>
      <c r="D74" s="89"/>
      <c r="E74" s="89"/>
      <c r="F74" s="90"/>
      <c r="G74" s="90"/>
      <c r="H74" s="193"/>
      <c r="I74" s="193"/>
      <c r="J74" s="193"/>
      <c r="K74" s="91"/>
    </row>
    <row r="75" spans="1:11" s="92" customFormat="1" ht="11.25" customHeight="1">
      <c r="A75" s="94" t="s">
        <v>59</v>
      </c>
      <c r="B75" s="88"/>
      <c r="C75" s="89">
        <v>1181</v>
      </c>
      <c r="D75" s="89">
        <v>1370</v>
      </c>
      <c r="E75" s="89">
        <v>1967</v>
      </c>
      <c r="F75" s="90"/>
      <c r="G75" s="90"/>
      <c r="H75" s="193">
        <v>116.288</v>
      </c>
      <c r="I75" s="193">
        <v>126.5</v>
      </c>
      <c r="J75" s="193">
        <v>173.096</v>
      </c>
      <c r="K75" s="91"/>
    </row>
    <row r="76" spans="1:11" s="92" customFormat="1" ht="11.25" customHeight="1">
      <c r="A76" s="94" t="s">
        <v>60</v>
      </c>
      <c r="B76" s="88"/>
      <c r="C76" s="89">
        <v>3</v>
      </c>
      <c r="D76" s="89">
        <v>3</v>
      </c>
      <c r="E76" s="89">
        <v>3</v>
      </c>
      <c r="F76" s="90"/>
      <c r="G76" s="90"/>
      <c r="H76" s="193">
        <v>0.09</v>
      </c>
      <c r="I76" s="193">
        <v>0.09</v>
      </c>
      <c r="J76" s="193">
        <v>0.09</v>
      </c>
      <c r="K76" s="91"/>
    </row>
    <row r="77" spans="1:11" s="92" customFormat="1" ht="11.25" customHeight="1">
      <c r="A77" s="94" t="s">
        <v>61</v>
      </c>
      <c r="B77" s="88"/>
      <c r="C77" s="89"/>
      <c r="D77" s="89"/>
      <c r="E77" s="89"/>
      <c r="F77" s="90"/>
      <c r="G77" s="90"/>
      <c r="H77" s="193"/>
      <c r="I77" s="193"/>
      <c r="J77" s="193"/>
      <c r="K77" s="91"/>
    </row>
    <row r="78" spans="1:11" s="92" customFormat="1" ht="11.25" customHeight="1">
      <c r="A78" s="94" t="s">
        <v>62</v>
      </c>
      <c r="B78" s="88"/>
      <c r="C78" s="89">
        <v>340</v>
      </c>
      <c r="D78" s="89">
        <v>280</v>
      </c>
      <c r="E78" s="89">
        <v>200</v>
      </c>
      <c r="F78" s="90"/>
      <c r="G78" s="90"/>
      <c r="H78" s="193">
        <v>23.45</v>
      </c>
      <c r="I78" s="193">
        <v>16.8</v>
      </c>
      <c r="J78" s="193">
        <v>12</v>
      </c>
      <c r="K78" s="91"/>
    </row>
    <row r="79" spans="1:11" s="92" customFormat="1" ht="11.25" customHeight="1">
      <c r="A79" s="94" t="s">
        <v>63</v>
      </c>
      <c r="B79" s="88"/>
      <c r="C79" s="89">
        <v>80</v>
      </c>
      <c r="D79" s="89">
        <v>90</v>
      </c>
      <c r="E79" s="89">
        <v>90</v>
      </c>
      <c r="F79" s="90"/>
      <c r="G79" s="90"/>
      <c r="H79" s="193">
        <v>7.2</v>
      </c>
      <c r="I79" s="193">
        <v>4.5</v>
      </c>
      <c r="J79" s="193">
        <v>4.5</v>
      </c>
      <c r="K79" s="91"/>
    </row>
    <row r="80" spans="1:11" s="83" customFormat="1" ht="11.25" customHeight="1">
      <c r="A80" s="101" t="s">
        <v>64</v>
      </c>
      <c r="B80" s="96"/>
      <c r="C80" s="97">
        <v>7321</v>
      </c>
      <c r="D80" s="97">
        <v>7701</v>
      </c>
      <c r="E80" s="97">
        <v>8218</v>
      </c>
      <c r="F80" s="98">
        <v>106.71341384235814</v>
      </c>
      <c r="G80" s="99"/>
      <c r="H80" s="194">
        <v>629.5240000000001</v>
      </c>
      <c r="I80" s="195">
        <v>610.388</v>
      </c>
      <c r="J80" s="195">
        <v>652.0790000000001</v>
      </c>
      <c r="K80" s="100">
        <v>106.83024567979712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147</v>
      </c>
      <c r="D82" s="89">
        <v>147</v>
      </c>
      <c r="E82" s="89">
        <v>221</v>
      </c>
      <c r="F82" s="90"/>
      <c r="G82" s="90"/>
      <c r="H82" s="193">
        <v>15.796</v>
      </c>
      <c r="I82" s="193">
        <v>15.796</v>
      </c>
      <c r="J82" s="193">
        <v>19.89</v>
      </c>
      <c r="K82" s="91"/>
    </row>
    <row r="83" spans="1:11" s="92" customFormat="1" ht="11.25" customHeight="1">
      <c r="A83" s="94" t="s">
        <v>66</v>
      </c>
      <c r="B83" s="88"/>
      <c r="C83" s="89">
        <v>17</v>
      </c>
      <c r="D83" s="89">
        <v>17</v>
      </c>
      <c r="E83" s="89">
        <v>18</v>
      </c>
      <c r="F83" s="90"/>
      <c r="G83" s="90"/>
      <c r="H83" s="193">
        <v>1.192</v>
      </c>
      <c r="I83" s="193">
        <v>1.192</v>
      </c>
      <c r="J83" s="193">
        <v>1.2</v>
      </c>
      <c r="K83" s="91"/>
    </row>
    <row r="84" spans="1:11" s="83" customFormat="1" ht="11.25" customHeight="1">
      <c r="A84" s="95" t="s">
        <v>67</v>
      </c>
      <c r="B84" s="96"/>
      <c r="C84" s="97">
        <v>164</v>
      </c>
      <c r="D84" s="97">
        <v>164</v>
      </c>
      <c r="E84" s="97">
        <v>239</v>
      </c>
      <c r="F84" s="98">
        <v>145.73170731707316</v>
      </c>
      <c r="G84" s="99"/>
      <c r="H84" s="194">
        <v>16.988</v>
      </c>
      <c r="I84" s="195">
        <v>16.988</v>
      </c>
      <c r="J84" s="195">
        <v>21.09</v>
      </c>
      <c r="K84" s="100">
        <v>124.14645632210973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9039</v>
      </c>
      <c r="D87" s="108">
        <v>9228</v>
      </c>
      <c r="E87" s="108">
        <v>9821</v>
      </c>
      <c r="F87" s="109">
        <v>106.42609449501518</v>
      </c>
      <c r="G87" s="99"/>
      <c r="H87" s="202">
        <v>772.9260000000002</v>
      </c>
      <c r="I87" s="203">
        <v>755.077</v>
      </c>
      <c r="J87" s="203">
        <v>811.7890000000001</v>
      </c>
      <c r="K87" s="109">
        <v>107.51075718105572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6"/>
  <sheetViews>
    <sheetView view="pageBreakPreview" zoomScale="82" zoomScaleNormal="80" zoomScaleSheetLayoutView="82" zoomScalePageLayoutView="0" workbookViewId="0" topLeftCell="A1">
      <selection activeCell="P21" sqref="P21"/>
    </sheetView>
  </sheetViews>
  <sheetFormatPr defaultColWidth="11.421875" defaultRowHeight="15"/>
  <cols>
    <col min="1" max="4" width="11.57421875" style="7" customWidth="1"/>
    <col min="5" max="5" width="1.8515625" style="7" customWidth="1"/>
    <col min="6" max="16384" width="11.57421875" style="7" customWidth="1"/>
  </cols>
  <sheetData>
    <row r="1" spans="1:9" ht="12.75">
      <c r="A1" s="145"/>
      <c r="B1" s="145"/>
      <c r="C1" s="145"/>
      <c r="D1" s="145"/>
      <c r="E1" s="145"/>
      <c r="F1" s="145"/>
      <c r="G1" s="145"/>
      <c r="H1" s="145"/>
      <c r="I1" s="145"/>
    </row>
    <row r="2" spans="1:9" ht="12.75">
      <c r="A2" s="145"/>
      <c r="B2" s="145"/>
      <c r="C2" s="145"/>
      <c r="D2" s="145"/>
      <c r="E2" s="145"/>
      <c r="F2" s="145"/>
      <c r="G2" s="145"/>
      <c r="H2" s="145"/>
      <c r="I2" s="145"/>
    </row>
    <row r="3" spans="1:9" ht="15">
      <c r="A3" s="226" t="s">
        <v>204</v>
      </c>
      <c r="B3" s="226"/>
      <c r="C3" s="226"/>
      <c r="D3" s="226"/>
      <c r="E3" s="226"/>
      <c r="F3" s="226"/>
      <c r="G3" s="226"/>
      <c r="H3" s="226"/>
      <c r="I3" s="226"/>
    </row>
    <row r="4" spans="1:9" ht="12.75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2.75">
      <c r="A5" s="145"/>
      <c r="B5" s="145"/>
      <c r="C5" s="145"/>
      <c r="D5" s="145"/>
      <c r="E5" s="145"/>
      <c r="F5" s="145"/>
      <c r="G5" s="145"/>
      <c r="H5" s="145"/>
      <c r="I5" s="145"/>
    </row>
    <row r="6" spans="1:9" s="187" customFormat="1" ht="12.75">
      <c r="A6" s="184" t="s">
        <v>300</v>
      </c>
      <c r="B6" s="185"/>
      <c r="C6" s="185"/>
      <c r="D6" s="186"/>
      <c r="E6" s="186"/>
      <c r="F6" s="186"/>
      <c r="G6" s="186"/>
      <c r="H6" s="186"/>
      <c r="I6" s="186"/>
    </row>
    <row r="7" spans="1:9" ht="12.75">
      <c r="A7" s="146"/>
      <c r="B7" s="147"/>
      <c r="C7" s="147"/>
      <c r="D7" s="148"/>
      <c r="E7" s="148"/>
      <c r="F7" s="148"/>
      <c r="G7" s="148"/>
      <c r="H7" s="148"/>
      <c r="I7" s="148"/>
    </row>
    <row r="8" spans="1:9" s="187" customFormat="1" ht="12.75">
      <c r="A8" s="184" t="s">
        <v>301</v>
      </c>
      <c r="B8" s="188"/>
      <c r="C8" s="188"/>
      <c r="D8" s="188"/>
      <c r="E8" s="188"/>
      <c r="F8" s="188"/>
      <c r="G8" s="188"/>
      <c r="H8" s="188"/>
      <c r="I8" s="188"/>
    </row>
    <row r="9" spans="1:9" ht="12.75">
      <c r="A9" s="149"/>
      <c r="B9" s="145"/>
      <c r="C9" s="145"/>
      <c r="D9" s="145"/>
      <c r="E9" s="145"/>
      <c r="F9" s="145"/>
      <c r="G9" s="145"/>
      <c r="H9" s="145"/>
      <c r="I9" s="145"/>
    </row>
    <row r="10" spans="1:9" ht="12.75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12.75">
      <c r="A11" s="150"/>
      <c r="B11" s="151"/>
      <c r="C11" s="151"/>
      <c r="D11" s="152" t="s">
        <v>205</v>
      </c>
      <c r="E11" s="148"/>
      <c r="F11" s="150"/>
      <c r="G11" s="151"/>
      <c r="H11" s="151"/>
      <c r="I11" s="152" t="s">
        <v>205</v>
      </c>
    </row>
    <row r="12" spans="1:9" ht="12.75">
      <c r="A12" s="153"/>
      <c r="B12" s="154"/>
      <c r="C12" s="154"/>
      <c r="D12" s="155"/>
      <c r="E12" s="148"/>
      <c r="F12" s="153"/>
      <c r="G12" s="154"/>
      <c r="H12" s="154"/>
      <c r="I12" s="155"/>
    </row>
    <row r="13" spans="1:9" ht="5.25" customHeight="1">
      <c r="A13" s="156"/>
      <c r="B13" s="157"/>
      <c r="C13" s="157"/>
      <c r="D13" s="158"/>
      <c r="E13" s="148"/>
      <c r="F13" s="156"/>
      <c r="G13" s="157"/>
      <c r="H13" s="157"/>
      <c r="I13" s="158"/>
    </row>
    <row r="14" spans="1:9" ht="12.75">
      <c r="A14" s="153" t="s">
        <v>206</v>
      </c>
      <c r="B14" s="154"/>
      <c r="C14" s="154"/>
      <c r="D14" s="155">
        <v>15</v>
      </c>
      <c r="E14" s="148"/>
      <c r="F14" s="153" t="s">
        <v>223</v>
      </c>
      <c r="G14" s="154"/>
      <c r="H14" s="154"/>
      <c r="I14" s="155">
        <v>32</v>
      </c>
    </row>
    <row r="15" spans="1:9" ht="5.25" customHeight="1">
      <c r="A15" s="156"/>
      <c r="B15" s="157"/>
      <c r="C15" s="157"/>
      <c r="D15" s="158"/>
      <c r="E15" s="148"/>
      <c r="F15" s="156"/>
      <c r="G15" s="157"/>
      <c r="H15" s="157"/>
      <c r="I15" s="158"/>
    </row>
    <row r="16" spans="1:9" ht="12.75">
      <c r="A16" s="153" t="s">
        <v>207</v>
      </c>
      <c r="B16" s="154"/>
      <c r="C16" s="154"/>
      <c r="D16" s="155">
        <v>16</v>
      </c>
      <c r="E16" s="148"/>
      <c r="F16" s="153" t="s">
        <v>224</v>
      </c>
      <c r="G16" s="154"/>
      <c r="H16" s="154"/>
      <c r="I16" s="155">
        <v>33</v>
      </c>
    </row>
    <row r="17" spans="1:9" ht="5.25" customHeight="1">
      <c r="A17" s="156"/>
      <c r="B17" s="157"/>
      <c r="C17" s="157"/>
      <c r="D17" s="158"/>
      <c r="E17" s="148"/>
      <c r="F17" s="156"/>
      <c r="G17" s="157"/>
      <c r="H17" s="157"/>
      <c r="I17" s="158"/>
    </row>
    <row r="18" spans="1:9" ht="12.75">
      <c r="A18" s="153" t="s">
        <v>208</v>
      </c>
      <c r="B18" s="154"/>
      <c r="C18" s="154"/>
      <c r="D18" s="155">
        <v>17</v>
      </c>
      <c r="E18" s="148"/>
      <c r="F18" s="153" t="s">
        <v>225</v>
      </c>
      <c r="G18" s="154"/>
      <c r="H18" s="154"/>
      <c r="I18" s="155">
        <v>34</v>
      </c>
    </row>
    <row r="19" spans="1:9" ht="5.25" customHeight="1">
      <c r="A19" s="156"/>
      <c r="B19" s="157"/>
      <c r="C19" s="157"/>
      <c r="D19" s="158"/>
      <c r="E19" s="148"/>
      <c r="F19" s="156"/>
      <c r="G19" s="157"/>
      <c r="H19" s="157"/>
      <c r="I19" s="158"/>
    </row>
    <row r="20" spans="1:9" ht="12.75">
      <c r="A20" s="153" t="s">
        <v>209</v>
      </c>
      <c r="B20" s="154"/>
      <c r="C20" s="154"/>
      <c r="D20" s="155">
        <v>18</v>
      </c>
      <c r="E20" s="148"/>
      <c r="F20" s="153" t="s">
        <v>226</v>
      </c>
      <c r="G20" s="154"/>
      <c r="H20" s="154"/>
      <c r="I20" s="155">
        <v>35</v>
      </c>
    </row>
    <row r="21" spans="1:9" ht="5.25" customHeight="1">
      <c r="A21" s="156"/>
      <c r="B21" s="157"/>
      <c r="C21" s="157"/>
      <c r="D21" s="158"/>
      <c r="E21" s="148"/>
      <c r="F21" s="156"/>
      <c r="G21" s="157"/>
      <c r="H21" s="157"/>
      <c r="I21" s="158"/>
    </row>
    <row r="22" spans="1:9" ht="12.75">
      <c r="A22" s="153" t="s">
        <v>210</v>
      </c>
      <c r="B22" s="154"/>
      <c r="C22" s="154"/>
      <c r="D22" s="155">
        <v>19</v>
      </c>
      <c r="E22" s="148"/>
      <c r="F22" s="153" t="s">
        <v>227</v>
      </c>
      <c r="G22" s="154"/>
      <c r="H22" s="154"/>
      <c r="I22" s="155">
        <v>36</v>
      </c>
    </row>
    <row r="23" spans="1:9" ht="5.25" customHeight="1">
      <c r="A23" s="156"/>
      <c r="B23" s="157"/>
      <c r="C23" s="157"/>
      <c r="D23" s="158"/>
      <c r="E23" s="148"/>
      <c r="F23" s="156"/>
      <c r="G23" s="157"/>
      <c r="H23" s="157"/>
      <c r="I23" s="158"/>
    </row>
    <row r="24" spans="1:9" ht="12.75">
      <c r="A24" s="153" t="s">
        <v>211</v>
      </c>
      <c r="B24" s="154"/>
      <c r="C24" s="154"/>
      <c r="D24" s="155">
        <v>20</v>
      </c>
      <c r="E24" s="148"/>
      <c r="F24" s="153" t="s">
        <v>228</v>
      </c>
      <c r="G24" s="154"/>
      <c r="H24" s="154"/>
      <c r="I24" s="155">
        <v>37</v>
      </c>
    </row>
    <row r="25" spans="1:9" ht="5.25" customHeight="1">
      <c r="A25" s="156"/>
      <c r="B25" s="157"/>
      <c r="C25" s="157"/>
      <c r="D25" s="158"/>
      <c r="E25" s="148"/>
      <c r="F25" s="156"/>
      <c r="G25" s="157"/>
      <c r="H25" s="157"/>
      <c r="I25" s="158"/>
    </row>
    <row r="26" spans="1:9" ht="12.75">
      <c r="A26" s="153" t="s">
        <v>212</v>
      </c>
      <c r="B26" s="154"/>
      <c r="C26" s="154"/>
      <c r="D26" s="155">
        <v>21</v>
      </c>
      <c r="E26" s="148"/>
      <c r="F26" s="153" t="s">
        <v>229</v>
      </c>
      <c r="G26" s="154"/>
      <c r="H26" s="154"/>
      <c r="I26" s="155">
        <v>38</v>
      </c>
    </row>
    <row r="27" spans="1:9" ht="5.25" customHeight="1">
      <c r="A27" s="156"/>
      <c r="B27" s="157"/>
      <c r="C27" s="157"/>
      <c r="D27" s="158"/>
      <c r="E27" s="148"/>
      <c r="F27" s="156"/>
      <c r="G27" s="157"/>
      <c r="H27" s="157"/>
      <c r="I27" s="158"/>
    </row>
    <row r="28" spans="1:9" ht="12.75">
      <c r="A28" s="153" t="s">
        <v>213</v>
      </c>
      <c r="B28" s="154"/>
      <c r="C28" s="154"/>
      <c r="D28" s="155">
        <v>22</v>
      </c>
      <c r="E28" s="148"/>
      <c r="F28" s="153" t="s">
        <v>230</v>
      </c>
      <c r="G28" s="154"/>
      <c r="H28" s="154"/>
      <c r="I28" s="155">
        <v>39</v>
      </c>
    </row>
    <row r="29" spans="1:9" ht="5.25" customHeight="1">
      <c r="A29" s="156"/>
      <c r="B29" s="157"/>
      <c r="C29" s="157"/>
      <c r="D29" s="158"/>
      <c r="E29" s="148"/>
      <c r="F29" s="156"/>
      <c r="G29" s="157"/>
      <c r="H29" s="157"/>
      <c r="I29" s="158"/>
    </row>
    <row r="30" spans="1:9" ht="12.75">
      <c r="A30" s="153" t="s">
        <v>214</v>
      </c>
      <c r="B30" s="154"/>
      <c r="C30" s="154"/>
      <c r="D30" s="155">
        <v>23</v>
      </c>
      <c r="E30" s="148"/>
      <c r="F30" s="153" t="s">
        <v>231</v>
      </c>
      <c r="G30" s="154"/>
      <c r="H30" s="154"/>
      <c r="I30" s="155">
        <v>40</v>
      </c>
    </row>
    <row r="31" spans="1:9" ht="5.25" customHeight="1">
      <c r="A31" s="156"/>
      <c r="B31" s="157"/>
      <c r="C31" s="157"/>
      <c r="D31" s="158"/>
      <c r="E31" s="148"/>
      <c r="F31" s="156"/>
      <c r="G31" s="157"/>
      <c r="H31" s="157"/>
      <c r="I31" s="158"/>
    </row>
    <row r="32" spans="1:9" ht="12.75">
      <c r="A32" s="153" t="s">
        <v>215</v>
      </c>
      <c r="B32" s="154"/>
      <c r="C32" s="154"/>
      <c r="D32" s="155">
        <v>24</v>
      </c>
      <c r="E32" s="148"/>
      <c r="F32" s="153" t="s">
        <v>232</v>
      </c>
      <c r="G32" s="154"/>
      <c r="H32" s="154"/>
      <c r="I32" s="155">
        <v>41</v>
      </c>
    </row>
    <row r="33" spans="1:9" ht="5.25" customHeight="1">
      <c r="A33" s="156"/>
      <c r="B33" s="157"/>
      <c r="C33" s="157"/>
      <c r="D33" s="158"/>
      <c r="E33" s="148"/>
      <c r="F33" s="156"/>
      <c r="G33" s="157"/>
      <c r="H33" s="157"/>
      <c r="I33" s="158"/>
    </row>
    <row r="34" spans="1:9" ht="12.75">
      <c r="A34" s="153" t="s">
        <v>216</v>
      </c>
      <c r="B34" s="154"/>
      <c r="C34" s="154"/>
      <c r="D34" s="155">
        <v>25</v>
      </c>
      <c r="E34" s="148"/>
      <c r="F34" s="153" t="s">
        <v>233</v>
      </c>
      <c r="G34" s="154"/>
      <c r="H34" s="154"/>
      <c r="I34" s="155">
        <v>42</v>
      </c>
    </row>
    <row r="35" spans="1:9" ht="5.25" customHeight="1">
      <c r="A35" s="156"/>
      <c r="B35" s="157"/>
      <c r="C35" s="157"/>
      <c r="D35" s="158"/>
      <c r="E35" s="148"/>
      <c r="F35" s="156"/>
      <c r="G35" s="157"/>
      <c r="H35" s="157"/>
      <c r="I35" s="158"/>
    </row>
    <row r="36" spans="1:9" ht="12.75">
      <c r="A36" s="153" t="s">
        <v>217</v>
      </c>
      <c r="B36" s="154"/>
      <c r="C36" s="154"/>
      <c r="D36" s="155">
        <v>26</v>
      </c>
      <c r="E36" s="148"/>
      <c r="F36" s="153" t="s">
        <v>234</v>
      </c>
      <c r="G36" s="154"/>
      <c r="H36" s="154"/>
      <c r="I36" s="155">
        <v>43</v>
      </c>
    </row>
    <row r="37" spans="1:9" ht="5.25" customHeight="1">
      <c r="A37" s="156"/>
      <c r="B37" s="157"/>
      <c r="C37" s="157"/>
      <c r="D37" s="158"/>
      <c r="E37" s="148"/>
      <c r="F37" s="156"/>
      <c r="G37" s="157"/>
      <c r="H37" s="157"/>
      <c r="I37" s="158"/>
    </row>
    <row r="38" spans="1:9" ht="12.75">
      <c r="A38" s="153" t="s">
        <v>218</v>
      </c>
      <c r="B38" s="154"/>
      <c r="C38" s="154"/>
      <c r="D38" s="155">
        <v>27</v>
      </c>
      <c r="E38" s="148"/>
      <c r="F38" s="153" t="s">
        <v>235</v>
      </c>
      <c r="G38" s="154"/>
      <c r="H38" s="154"/>
      <c r="I38" s="155">
        <v>44</v>
      </c>
    </row>
    <row r="39" spans="1:9" ht="5.25" customHeight="1">
      <c r="A39" s="156"/>
      <c r="B39" s="157"/>
      <c r="C39" s="157"/>
      <c r="D39" s="158"/>
      <c r="E39" s="148"/>
      <c r="F39" s="156"/>
      <c r="G39" s="157"/>
      <c r="H39" s="157"/>
      <c r="I39" s="158"/>
    </row>
    <row r="40" spans="1:9" ht="12.75">
      <c r="A40" s="153" t="s">
        <v>219</v>
      </c>
      <c r="B40" s="154"/>
      <c r="C40" s="154"/>
      <c r="D40" s="155">
        <v>28</v>
      </c>
      <c r="E40" s="148"/>
      <c r="F40" s="153" t="s">
        <v>236</v>
      </c>
      <c r="G40" s="154"/>
      <c r="H40" s="154"/>
      <c r="I40" s="155">
        <v>45</v>
      </c>
    </row>
    <row r="41" spans="1:9" ht="5.25" customHeight="1">
      <c r="A41" s="156"/>
      <c r="B41" s="157"/>
      <c r="C41" s="157"/>
      <c r="D41" s="158"/>
      <c r="E41" s="148"/>
      <c r="F41" s="156"/>
      <c r="G41" s="157"/>
      <c r="H41" s="157"/>
      <c r="I41" s="158"/>
    </row>
    <row r="42" spans="1:9" ht="12.75">
      <c r="A42" s="153" t="s">
        <v>220</v>
      </c>
      <c r="B42" s="154"/>
      <c r="C42" s="154"/>
      <c r="D42" s="155">
        <v>29</v>
      </c>
      <c r="E42" s="148"/>
      <c r="F42" s="153" t="s">
        <v>237</v>
      </c>
      <c r="G42" s="154"/>
      <c r="H42" s="154"/>
      <c r="I42" s="155">
        <v>46</v>
      </c>
    </row>
    <row r="43" spans="1:9" ht="5.25" customHeight="1">
      <c r="A43" s="156"/>
      <c r="B43" s="157"/>
      <c r="C43" s="157"/>
      <c r="D43" s="158"/>
      <c r="E43" s="148"/>
      <c r="F43" s="156"/>
      <c r="G43" s="157"/>
      <c r="H43" s="157"/>
      <c r="I43" s="158"/>
    </row>
    <row r="44" spans="1:9" ht="12.75">
      <c r="A44" s="153" t="s">
        <v>221</v>
      </c>
      <c r="B44" s="154"/>
      <c r="C44" s="154"/>
      <c r="D44" s="155">
        <v>30</v>
      </c>
      <c r="E44" s="148"/>
      <c r="F44" s="153" t="s">
        <v>238</v>
      </c>
      <c r="G44" s="154"/>
      <c r="H44" s="154"/>
      <c r="I44" s="155">
        <v>47</v>
      </c>
    </row>
    <row r="45" spans="1:9" ht="5.25" customHeight="1">
      <c r="A45" s="156"/>
      <c r="B45" s="157"/>
      <c r="C45" s="157"/>
      <c r="D45" s="158"/>
      <c r="E45" s="148"/>
      <c r="F45" s="156"/>
      <c r="G45" s="157"/>
      <c r="H45" s="157"/>
      <c r="I45" s="158"/>
    </row>
    <row r="46" spans="1:9" ht="12.75">
      <c r="A46" s="153" t="s">
        <v>222</v>
      </c>
      <c r="B46" s="154"/>
      <c r="C46" s="154"/>
      <c r="D46" s="155">
        <v>31</v>
      </c>
      <c r="E46" s="148"/>
      <c r="F46" s="153" t="s">
        <v>239</v>
      </c>
      <c r="G46" s="154"/>
      <c r="H46" s="154"/>
      <c r="I46" s="155">
        <v>48</v>
      </c>
    </row>
    <row r="47" spans="1:9" ht="5.25" customHeight="1">
      <c r="A47" s="159"/>
      <c r="B47" s="160"/>
      <c r="C47" s="160"/>
      <c r="D47" s="161"/>
      <c r="E47" s="145"/>
      <c r="F47" s="159"/>
      <c r="G47" s="160"/>
      <c r="H47" s="160"/>
      <c r="I47" s="161"/>
    </row>
    <row r="48" spans="1:9" ht="12.75">
      <c r="A48" s="247"/>
      <c r="B48" s="247"/>
      <c r="C48" s="247"/>
      <c r="D48" s="247"/>
      <c r="E48" s="247"/>
      <c r="F48" s="247"/>
      <c r="G48" s="247"/>
      <c r="H48" s="247"/>
      <c r="I48" s="247"/>
    </row>
    <row r="49" spans="1:9" ht="5.25" customHeight="1">
      <c r="A49" s="247"/>
      <c r="B49" s="247"/>
      <c r="C49" s="247"/>
      <c r="D49" s="247"/>
      <c r="E49" s="247"/>
      <c r="F49" s="247"/>
      <c r="G49" s="247"/>
      <c r="H49" s="247"/>
      <c r="I49" s="247"/>
    </row>
    <row r="50" spans="1:9" ht="12.75">
      <c r="A50" s="247"/>
      <c r="B50" s="247"/>
      <c r="C50" s="247"/>
      <c r="D50" s="247"/>
      <c r="E50" s="247"/>
      <c r="F50" s="247"/>
      <c r="G50" s="247"/>
      <c r="H50" s="247"/>
      <c r="I50" s="247"/>
    </row>
    <row r="51" spans="1:9" ht="5.25" customHeight="1">
      <c r="A51" s="247"/>
      <c r="B51" s="247"/>
      <c r="C51" s="247"/>
      <c r="D51" s="247"/>
      <c r="E51" s="247"/>
      <c r="F51" s="247"/>
      <c r="G51" s="247"/>
      <c r="H51" s="247"/>
      <c r="I51" s="247"/>
    </row>
    <row r="52" spans="1:9" ht="12.75">
      <c r="A52" s="247"/>
      <c r="B52" s="247"/>
      <c r="C52" s="247"/>
      <c r="D52" s="247"/>
      <c r="E52" s="247"/>
      <c r="F52" s="247"/>
      <c r="G52" s="247"/>
      <c r="H52" s="247"/>
      <c r="I52" s="247"/>
    </row>
    <row r="53" spans="1:9" ht="5.25" customHeight="1">
      <c r="A53" s="247"/>
      <c r="B53" s="247"/>
      <c r="C53" s="247"/>
      <c r="D53" s="247"/>
      <c r="E53" s="247"/>
      <c r="F53" s="247"/>
      <c r="G53" s="247"/>
      <c r="H53" s="247"/>
      <c r="I53" s="247"/>
    </row>
    <row r="54" spans="1:9" ht="12.75">
      <c r="A54" s="247"/>
      <c r="B54" s="247"/>
      <c r="C54" s="247"/>
      <c r="D54" s="247"/>
      <c r="E54" s="247"/>
      <c r="F54" s="247"/>
      <c r="G54" s="247"/>
      <c r="H54" s="247"/>
      <c r="I54" s="247"/>
    </row>
    <row r="55" spans="1:9" ht="5.25" customHeight="1">
      <c r="A55" s="247"/>
      <c r="B55" s="247"/>
      <c r="C55" s="247"/>
      <c r="D55" s="247"/>
      <c r="E55" s="247"/>
      <c r="F55" s="247"/>
      <c r="G55" s="247"/>
      <c r="H55" s="247"/>
      <c r="I55" s="247"/>
    </row>
    <row r="56" spans="1:9" ht="12.75">
      <c r="A56" s="247"/>
      <c r="B56" s="247"/>
      <c r="C56" s="247"/>
      <c r="D56" s="247"/>
      <c r="E56" s="247"/>
      <c r="F56" s="247"/>
      <c r="G56" s="247"/>
      <c r="H56" s="247"/>
      <c r="I56" s="247"/>
    </row>
    <row r="57" spans="1:9" ht="5.25" customHeight="1">
      <c r="A57" s="247"/>
      <c r="B57" s="247"/>
      <c r="C57" s="247"/>
      <c r="D57" s="247"/>
      <c r="E57" s="247"/>
      <c r="F57" s="247"/>
      <c r="G57" s="247"/>
      <c r="H57" s="247"/>
      <c r="I57" s="247"/>
    </row>
    <row r="58" spans="1:9" ht="12.75">
      <c r="A58" s="247"/>
      <c r="B58" s="247"/>
      <c r="C58" s="247"/>
      <c r="D58" s="247"/>
      <c r="E58" s="247"/>
      <c r="F58" s="247"/>
      <c r="G58" s="247"/>
      <c r="H58" s="247"/>
      <c r="I58" s="247"/>
    </row>
    <row r="59" spans="1:9" ht="5.25" customHeight="1">
      <c r="A59" s="247"/>
      <c r="B59" s="247"/>
      <c r="C59" s="247"/>
      <c r="D59" s="247"/>
      <c r="E59" s="247"/>
      <c r="F59" s="247"/>
      <c r="G59" s="247"/>
      <c r="H59" s="247"/>
      <c r="I59" s="247"/>
    </row>
    <row r="60" spans="1:9" ht="12.75">
      <c r="A60" s="247"/>
      <c r="B60" s="247"/>
      <c r="C60" s="247"/>
      <c r="D60" s="247"/>
      <c r="E60" s="247"/>
      <c r="F60" s="247"/>
      <c r="G60" s="247"/>
      <c r="H60" s="247"/>
      <c r="I60" s="247"/>
    </row>
    <row r="61" spans="1:9" ht="5.25" customHeight="1">
      <c r="A61" s="247"/>
      <c r="B61" s="247"/>
      <c r="C61" s="247"/>
      <c r="D61" s="247"/>
      <c r="E61" s="247"/>
      <c r="F61" s="247"/>
      <c r="G61" s="247"/>
      <c r="H61" s="247"/>
      <c r="I61" s="247"/>
    </row>
    <row r="62" spans="1:9" ht="12.75">
      <c r="A62" s="247"/>
      <c r="B62" s="247"/>
      <c r="C62" s="247"/>
      <c r="D62" s="247"/>
      <c r="E62" s="247"/>
      <c r="F62" s="247"/>
      <c r="G62" s="247"/>
      <c r="H62" s="247"/>
      <c r="I62" s="247"/>
    </row>
    <row r="63" spans="1:9" ht="5.25" customHeight="1">
      <c r="A63" s="247"/>
      <c r="B63" s="247"/>
      <c r="C63" s="247"/>
      <c r="D63" s="247"/>
      <c r="E63" s="247"/>
      <c r="F63" s="247"/>
      <c r="G63" s="247"/>
      <c r="H63" s="247"/>
      <c r="I63" s="247"/>
    </row>
    <row r="64" spans="1:9" ht="12.75">
      <c r="A64" s="247"/>
      <c r="B64" s="247"/>
      <c r="C64" s="247"/>
      <c r="D64" s="247"/>
      <c r="E64" s="247"/>
      <c r="F64" s="247"/>
      <c r="G64" s="247"/>
      <c r="H64" s="247"/>
      <c r="I64" s="247"/>
    </row>
    <row r="65" spans="1:9" ht="5.25" customHeight="1">
      <c r="A65" s="247"/>
      <c r="B65" s="247"/>
      <c r="C65" s="247"/>
      <c r="D65" s="247"/>
      <c r="E65" s="247"/>
      <c r="F65" s="247"/>
      <c r="G65" s="247"/>
      <c r="H65" s="247"/>
      <c r="I65" s="247"/>
    </row>
    <row r="66" spans="1:9" ht="12.75">
      <c r="A66" s="247"/>
      <c r="B66" s="247"/>
      <c r="C66" s="247"/>
      <c r="D66" s="247"/>
      <c r="E66" s="247"/>
      <c r="F66" s="247"/>
      <c r="G66" s="247"/>
      <c r="H66" s="247"/>
      <c r="I66" s="247"/>
    </row>
    <row r="67" spans="1:9" ht="5.25" customHeight="1">
      <c r="A67" s="247"/>
      <c r="B67" s="247"/>
      <c r="C67" s="247"/>
      <c r="D67" s="247"/>
      <c r="E67" s="248"/>
      <c r="F67" s="247"/>
      <c r="G67" s="247"/>
      <c r="H67" s="247"/>
      <c r="I67" s="247"/>
    </row>
    <row r="68" spans="1:9" ht="12.75">
      <c r="A68" s="247"/>
      <c r="B68" s="247"/>
      <c r="C68" s="247"/>
      <c r="D68" s="247"/>
      <c r="E68" s="248"/>
      <c r="F68" s="247"/>
      <c r="G68" s="247"/>
      <c r="H68" s="247"/>
      <c r="I68" s="247"/>
    </row>
    <row r="69" spans="1:9" ht="5.25" customHeight="1">
      <c r="A69" s="247"/>
      <c r="B69" s="247"/>
      <c r="C69" s="247"/>
      <c r="D69" s="247"/>
      <c r="E69" s="248"/>
      <c r="F69" s="247"/>
      <c r="G69" s="247"/>
      <c r="H69" s="247"/>
      <c r="I69" s="247"/>
    </row>
    <row r="70" spans="1:9" ht="12.75">
      <c r="A70" s="247"/>
      <c r="B70" s="247"/>
      <c r="C70" s="247"/>
      <c r="D70" s="247"/>
      <c r="E70" s="248"/>
      <c r="F70" s="247"/>
      <c r="G70" s="247"/>
      <c r="H70" s="247"/>
      <c r="I70" s="247"/>
    </row>
    <row r="71" spans="1:9" ht="5.25" customHeight="1">
      <c r="A71" s="247"/>
      <c r="B71" s="247"/>
      <c r="C71" s="247"/>
      <c r="D71" s="247"/>
      <c r="E71" s="248"/>
      <c r="F71" s="247"/>
      <c r="G71" s="247"/>
      <c r="H71" s="247"/>
      <c r="I71" s="247"/>
    </row>
    <row r="72" spans="1:9" ht="12.75">
      <c r="A72" s="247"/>
      <c r="B72" s="247"/>
      <c r="C72" s="247"/>
      <c r="D72" s="247"/>
      <c r="E72" s="248"/>
      <c r="F72" s="247"/>
      <c r="G72" s="247"/>
      <c r="H72" s="247"/>
      <c r="I72" s="247"/>
    </row>
    <row r="73" spans="1:9" ht="5.25" customHeight="1">
      <c r="A73" s="247"/>
      <c r="B73" s="247"/>
      <c r="C73" s="247"/>
      <c r="D73" s="247"/>
      <c r="E73" s="247"/>
      <c r="F73" s="247"/>
      <c r="G73" s="247"/>
      <c r="H73" s="247"/>
      <c r="I73" s="247"/>
    </row>
    <row r="74" spans="1:9" ht="12.75">
      <c r="A74" s="247"/>
      <c r="B74" s="247"/>
      <c r="C74" s="247"/>
      <c r="D74" s="247"/>
      <c r="E74" s="247"/>
      <c r="F74" s="247"/>
      <c r="G74" s="247"/>
      <c r="H74" s="247"/>
      <c r="I74" s="247"/>
    </row>
    <row r="75" spans="1:9" ht="5.25" customHeight="1">
      <c r="A75" s="247"/>
      <c r="B75" s="247"/>
      <c r="C75" s="247"/>
      <c r="D75" s="247"/>
      <c r="E75" s="247"/>
      <c r="F75" s="247"/>
      <c r="G75" s="247"/>
      <c r="H75" s="247"/>
      <c r="I75" s="247"/>
    </row>
    <row r="76" spans="1:9" ht="12.75">
      <c r="A76" s="247"/>
      <c r="B76" s="247"/>
      <c r="C76" s="247"/>
      <c r="D76" s="247"/>
      <c r="E76" s="247"/>
      <c r="F76" s="247"/>
      <c r="G76" s="247"/>
      <c r="H76" s="247"/>
      <c r="I76" s="247"/>
    </row>
    <row r="77" ht="5.25" customHeight="1"/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K625"/>
  <sheetViews>
    <sheetView view="pageBreakPreview" zoomScale="90" zoomScaleNormal="70" zoomScaleSheetLayoutView="90" zoomScalePageLayoutView="0" workbookViewId="0" topLeftCell="A67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86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2021</v>
      </c>
      <c r="D6" s="75">
        <f>E6-1</f>
        <v>2022</v>
      </c>
      <c r="E6" s="75">
        <v>2023</v>
      </c>
      <c r="F6" s="76">
        <f>E6</f>
        <v>2023</v>
      </c>
      <c r="G6" s="77"/>
      <c r="H6" s="74">
        <f>J6-2</f>
        <v>2021</v>
      </c>
      <c r="I6" s="75">
        <f>J6-1</f>
        <v>2022</v>
      </c>
      <c r="J6" s="75">
        <v>2023</v>
      </c>
      <c r="K6" s="76">
        <f>J6</f>
        <v>2023</v>
      </c>
    </row>
    <row r="7" spans="1:11" s="69" customFormat="1" ht="11.25" customHeight="1" thickBot="1">
      <c r="A7" s="78"/>
      <c r="B7" s="68"/>
      <c r="C7" s="79" t="s">
        <v>251</v>
      </c>
      <c r="D7" s="80" t="s">
        <v>251</v>
      </c>
      <c r="E7" s="80">
        <v>1</v>
      </c>
      <c r="F7" s="81" t="str">
        <f>CONCATENATE(D6,"=100")</f>
        <v>2022=100</v>
      </c>
      <c r="G7" s="82"/>
      <c r="H7" s="79" t="s">
        <v>251</v>
      </c>
      <c r="I7" s="80" t="s">
        <v>251</v>
      </c>
      <c r="J7" s="80">
        <v>1</v>
      </c>
      <c r="K7" s="81" t="str">
        <f>CONCATENATE(I6,"=100")</f>
        <v>2022=100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85"/>
      <c r="K8" s="86"/>
    </row>
    <row r="9" spans="1:11" s="92" customFormat="1" ht="11.25" customHeight="1">
      <c r="A9" s="87" t="s">
        <v>8</v>
      </c>
      <c r="B9" s="88"/>
      <c r="C9" s="89"/>
      <c r="D9" s="89"/>
      <c r="E9" s="89"/>
      <c r="F9" s="90"/>
      <c r="G9" s="90"/>
      <c r="H9" s="193"/>
      <c r="I9" s="193"/>
      <c r="J9" s="193"/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/>
      <c r="I10" s="193"/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/>
      <c r="J11" s="193"/>
      <c r="K11" s="91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93"/>
      <c r="I12" s="193"/>
      <c r="J12" s="193"/>
      <c r="K12" s="91"/>
    </row>
    <row r="13" spans="1:11" s="83" customFormat="1" ht="11.25" customHeight="1">
      <c r="A13" s="95" t="s">
        <v>12</v>
      </c>
      <c r="B13" s="96"/>
      <c r="C13" s="97"/>
      <c r="D13" s="97"/>
      <c r="E13" s="97"/>
      <c r="F13" s="98"/>
      <c r="G13" s="99"/>
      <c r="H13" s="194"/>
      <c r="I13" s="195"/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>
        <v>1</v>
      </c>
      <c r="D15" s="97"/>
      <c r="E15" s="97"/>
      <c r="F15" s="98"/>
      <c r="G15" s="99"/>
      <c r="H15" s="194">
        <v>0.018</v>
      </c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>
        <v>1</v>
      </c>
      <c r="E19" s="89"/>
      <c r="F19" s="90"/>
      <c r="G19" s="90"/>
      <c r="H19" s="193"/>
      <c r="I19" s="193">
        <v>0.011</v>
      </c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/>
      <c r="D22" s="97">
        <v>1</v>
      </c>
      <c r="E22" s="97"/>
      <c r="F22" s="98"/>
      <c r="G22" s="99"/>
      <c r="H22" s="194"/>
      <c r="I22" s="195">
        <v>0.011</v>
      </c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894</v>
      </c>
      <c r="D24" s="97">
        <v>985</v>
      </c>
      <c r="E24" s="97">
        <v>696</v>
      </c>
      <c r="F24" s="98">
        <v>70.65989847715736</v>
      </c>
      <c r="G24" s="99"/>
      <c r="H24" s="194">
        <v>11.794</v>
      </c>
      <c r="I24" s="195">
        <v>9.456</v>
      </c>
      <c r="J24" s="195">
        <v>8.352</v>
      </c>
      <c r="K24" s="100">
        <v>88.32487309644671</v>
      </c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155</v>
      </c>
      <c r="D26" s="97">
        <v>164</v>
      </c>
      <c r="E26" s="97">
        <v>150</v>
      </c>
      <c r="F26" s="98">
        <v>91.46341463414635</v>
      </c>
      <c r="G26" s="99"/>
      <c r="H26" s="194">
        <v>2</v>
      </c>
      <c r="I26" s="195">
        <v>2.132</v>
      </c>
      <c r="J26" s="195">
        <v>2</v>
      </c>
      <c r="K26" s="100">
        <v>93.80863039399624</v>
      </c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1</v>
      </c>
      <c r="D28" s="89">
        <v>1</v>
      </c>
      <c r="E28" s="89"/>
      <c r="F28" s="90"/>
      <c r="G28" s="90"/>
      <c r="H28" s="193">
        <v>0.012</v>
      </c>
      <c r="I28" s="193">
        <v>0.014</v>
      </c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>
        <v>22</v>
      </c>
      <c r="D30" s="89">
        <v>21</v>
      </c>
      <c r="E30" s="89">
        <v>25</v>
      </c>
      <c r="F30" s="90"/>
      <c r="G30" s="90"/>
      <c r="H30" s="193">
        <v>0.191</v>
      </c>
      <c r="I30" s="193">
        <v>0.182</v>
      </c>
      <c r="J30" s="193">
        <v>0.14</v>
      </c>
      <c r="K30" s="91"/>
    </row>
    <row r="31" spans="1:11" s="83" customFormat="1" ht="11.25" customHeight="1">
      <c r="A31" s="101" t="s">
        <v>24</v>
      </c>
      <c r="B31" s="96"/>
      <c r="C31" s="97">
        <v>23</v>
      </c>
      <c r="D31" s="97">
        <v>22</v>
      </c>
      <c r="E31" s="97">
        <v>25</v>
      </c>
      <c r="F31" s="98">
        <v>113.63636363636364</v>
      </c>
      <c r="G31" s="99"/>
      <c r="H31" s="194">
        <v>0.203</v>
      </c>
      <c r="I31" s="195">
        <v>0.196</v>
      </c>
      <c r="J31" s="195">
        <v>0.14</v>
      </c>
      <c r="K31" s="100">
        <v>71.42857142857143</v>
      </c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346</v>
      </c>
      <c r="D33" s="89">
        <v>386</v>
      </c>
      <c r="E33" s="89">
        <v>361</v>
      </c>
      <c r="F33" s="90"/>
      <c r="G33" s="90"/>
      <c r="H33" s="193">
        <v>4.368</v>
      </c>
      <c r="I33" s="193">
        <v>5.207</v>
      </c>
      <c r="J33" s="193">
        <v>4.472</v>
      </c>
      <c r="K33" s="91"/>
    </row>
    <row r="34" spans="1:11" s="92" customFormat="1" ht="11.25" customHeight="1">
      <c r="A34" s="94" t="s">
        <v>26</v>
      </c>
      <c r="B34" s="88"/>
      <c r="C34" s="89">
        <v>25</v>
      </c>
      <c r="D34" s="89">
        <v>19</v>
      </c>
      <c r="E34" s="89">
        <v>12</v>
      </c>
      <c r="F34" s="90"/>
      <c r="G34" s="90"/>
      <c r="H34" s="193">
        <v>0.302</v>
      </c>
      <c r="I34" s="193">
        <v>0.231</v>
      </c>
      <c r="J34" s="193">
        <v>0.12</v>
      </c>
      <c r="K34" s="91"/>
    </row>
    <row r="35" spans="1:11" s="92" customFormat="1" ht="11.25" customHeight="1">
      <c r="A35" s="94" t="s">
        <v>27</v>
      </c>
      <c r="B35" s="88"/>
      <c r="C35" s="89">
        <v>4</v>
      </c>
      <c r="D35" s="89">
        <v>9</v>
      </c>
      <c r="E35" s="89">
        <v>4</v>
      </c>
      <c r="F35" s="90"/>
      <c r="G35" s="90"/>
      <c r="H35" s="193">
        <v>0.044</v>
      </c>
      <c r="I35" s="193">
        <v>0.139</v>
      </c>
      <c r="J35" s="193">
        <v>0.044</v>
      </c>
      <c r="K35" s="91"/>
    </row>
    <row r="36" spans="1:11" s="92" customFormat="1" ht="11.25" customHeight="1">
      <c r="A36" s="94" t="s">
        <v>28</v>
      </c>
      <c r="B36" s="88"/>
      <c r="C36" s="89">
        <v>217</v>
      </c>
      <c r="D36" s="89">
        <v>400</v>
      </c>
      <c r="E36" s="89">
        <v>185</v>
      </c>
      <c r="F36" s="90"/>
      <c r="G36" s="90"/>
      <c r="H36" s="193">
        <v>3.038</v>
      </c>
      <c r="I36" s="193">
        <v>5.446</v>
      </c>
      <c r="J36" s="193">
        <v>2.775</v>
      </c>
      <c r="K36" s="91"/>
    </row>
    <row r="37" spans="1:11" s="83" customFormat="1" ht="11.25" customHeight="1">
      <c r="A37" s="95" t="s">
        <v>29</v>
      </c>
      <c r="B37" s="96"/>
      <c r="C37" s="97">
        <v>592</v>
      </c>
      <c r="D37" s="97">
        <v>814</v>
      </c>
      <c r="E37" s="97">
        <v>562</v>
      </c>
      <c r="F37" s="98">
        <v>69.04176904176904</v>
      </c>
      <c r="G37" s="99"/>
      <c r="H37" s="194">
        <v>7.751999999999999</v>
      </c>
      <c r="I37" s="195">
        <v>11.023</v>
      </c>
      <c r="J37" s="195">
        <v>7.411</v>
      </c>
      <c r="K37" s="100">
        <v>67.23215095708971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70</v>
      </c>
      <c r="D39" s="97">
        <v>83</v>
      </c>
      <c r="E39" s="97">
        <v>80</v>
      </c>
      <c r="F39" s="98">
        <v>96.3855421686747</v>
      </c>
      <c r="G39" s="99"/>
      <c r="H39" s="194">
        <v>0.88</v>
      </c>
      <c r="I39" s="195">
        <v>1.013</v>
      </c>
      <c r="J39" s="195">
        <v>0.6</v>
      </c>
      <c r="K39" s="100">
        <v>59.230009871668315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93"/>
      <c r="I42" s="193"/>
      <c r="J42" s="193"/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/>
      <c r="I43" s="193"/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>
        <v>13</v>
      </c>
      <c r="D47" s="89">
        <v>25</v>
      </c>
      <c r="E47" s="89">
        <v>27</v>
      </c>
      <c r="F47" s="90"/>
      <c r="G47" s="90"/>
      <c r="H47" s="193">
        <v>0.059</v>
      </c>
      <c r="I47" s="193">
        <v>0.113</v>
      </c>
      <c r="J47" s="193">
        <v>0.135</v>
      </c>
      <c r="K47" s="91"/>
    </row>
    <row r="48" spans="1:11" s="92" customFormat="1" ht="11.25" customHeight="1">
      <c r="A48" s="94" t="s">
        <v>38</v>
      </c>
      <c r="B48" s="88"/>
      <c r="C48" s="89">
        <v>1</v>
      </c>
      <c r="D48" s="89"/>
      <c r="E48" s="89"/>
      <c r="F48" s="90"/>
      <c r="G48" s="90"/>
      <c r="H48" s="193">
        <v>0.002</v>
      </c>
      <c r="I48" s="193"/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>
        <v>14</v>
      </c>
      <c r="D50" s="97">
        <v>25</v>
      </c>
      <c r="E50" s="97">
        <v>27</v>
      </c>
      <c r="F50" s="98">
        <v>108</v>
      </c>
      <c r="G50" s="99"/>
      <c r="H50" s="194">
        <v>0.061</v>
      </c>
      <c r="I50" s="195">
        <v>0.113</v>
      </c>
      <c r="J50" s="195">
        <v>0.135</v>
      </c>
      <c r="K50" s="100">
        <v>119.46902654867256</v>
      </c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31</v>
      </c>
      <c r="D52" s="97">
        <v>19</v>
      </c>
      <c r="E52" s="97">
        <v>19</v>
      </c>
      <c r="F52" s="98">
        <v>100</v>
      </c>
      <c r="G52" s="99"/>
      <c r="H52" s="194">
        <v>0.313</v>
      </c>
      <c r="I52" s="195">
        <v>0.221</v>
      </c>
      <c r="J52" s="195">
        <v>0.239</v>
      </c>
      <c r="K52" s="100">
        <v>108.1447963800905</v>
      </c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110</v>
      </c>
      <c r="D54" s="89">
        <v>90</v>
      </c>
      <c r="E54" s="89">
        <v>88</v>
      </c>
      <c r="F54" s="90"/>
      <c r="G54" s="90"/>
      <c r="H54" s="193">
        <v>1.595</v>
      </c>
      <c r="I54" s="193">
        <v>1.35</v>
      </c>
      <c r="J54" s="193">
        <v>1.295</v>
      </c>
      <c r="K54" s="91"/>
    </row>
    <row r="55" spans="1:11" s="92" customFormat="1" ht="11.25" customHeight="1">
      <c r="A55" s="94" t="s">
        <v>43</v>
      </c>
      <c r="B55" s="88"/>
      <c r="C55" s="89"/>
      <c r="D55" s="89"/>
      <c r="E55" s="89"/>
      <c r="F55" s="90"/>
      <c r="G55" s="90"/>
      <c r="H55" s="193"/>
      <c r="I55" s="193"/>
      <c r="J55" s="193"/>
      <c r="K55" s="91"/>
    </row>
    <row r="56" spans="1:11" s="92" customFormat="1" ht="11.25" customHeight="1">
      <c r="A56" s="94" t="s">
        <v>44</v>
      </c>
      <c r="B56" s="88"/>
      <c r="C56" s="89"/>
      <c r="D56" s="89">
        <v>1</v>
      </c>
      <c r="E56" s="89"/>
      <c r="F56" s="90"/>
      <c r="G56" s="90"/>
      <c r="H56" s="193"/>
      <c r="I56" s="193">
        <v>0.002</v>
      </c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>
        <v>1</v>
      </c>
      <c r="E57" s="89"/>
      <c r="F57" s="90"/>
      <c r="G57" s="90"/>
      <c r="H57" s="193"/>
      <c r="I57" s="193">
        <v>0.01</v>
      </c>
      <c r="J57" s="193"/>
      <c r="K57" s="91"/>
    </row>
    <row r="58" spans="1:11" s="92" customFormat="1" ht="11.25" customHeight="1">
      <c r="A58" s="94" t="s">
        <v>46</v>
      </c>
      <c r="B58" s="88"/>
      <c r="C58" s="89">
        <v>3</v>
      </c>
      <c r="D58" s="89">
        <v>3</v>
      </c>
      <c r="E58" s="89">
        <v>3</v>
      </c>
      <c r="F58" s="90"/>
      <c r="G58" s="90"/>
      <c r="H58" s="193">
        <v>0.024</v>
      </c>
      <c r="I58" s="193">
        <v>0.024</v>
      </c>
      <c r="J58" s="193">
        <v>0.016</v>
      </c>
      <c r="K58" s="91"/>
    </row>
    <row r="59" spans="1:11" s="83" customFormat="1" ht="11.25" customHeight="1">
      <c r="A59" s="95" t="s">
        <v>47</v>
      </c>
      <c r="B59" s="96"/>
      <c r="C59" s="97">
        <v>113</v>
      </c>
      <c r="D59" s="97">
        <v>95</v>
      </c>
      <c r="E59" s="97">
        <v>91</v>
      </c>
      <c r="F59" s="98">
        <v>95.78947368421052</v>
      </c>
      <c r="G59" s="99"/>
      <c r="H59" s="194">
        <v>1.619</v>
      </c>
      <c r="I59" s="195">
        <v>1.3860000000000001</v>
      </c>
      <c r="J59" s="195">
        <v>1.311</v>
      </c>
      <c r="K59" s="100">
        <v>94.58874458874458</v>
      </c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2625</v>
      </c>
      <c r="D61" s="89">
        <v>2651</v>
      </c>
      <c r="E61" s="89">
        <v>2260</v>
      </c>
      <c r="F61" s="90"/>
      <c r="G61" s="90"/>
      <c r="H61" s="193">
        <v>34.492</v>
      </c>
      <c r="I61" s="193">
        <v>38.485</v>
      </c>
      <c r="J61" s="193">
        <v>27.184</v>
      </c>
      <c r="K61" s="91"/>
    </row>
    <row r="62" spans="1:11" s="92" customFormat="1" ht="11.25" customHeight="1">
      <c r="A62" s="94" t="s">
        <v>49</v>
      </c>
      <c r="B62" s="88"/>
      <c r="C62" s="89">
        <v>1140</v>
      </c>
      <c r="D62" s="89">
        <v>1175</v>
      </c>
      <c r="E62" s="89">
        <v>1169</v>
      </c>
      <c r="F62" s="90"/>
      <c r="G62" s="90"/>
      <c r="H62" s="193">
        <v>15.493</v>
      </c>
      <c r="I62" s="193">
        <v>17.214</v>
      </c>
      <c r="J62" s="193">
        <v>15.887</v>
      </c>
      <c r="K62" s="91"/>
    </row>
    <row r="63" spans="1:11" s="92" customFormat="1" ht="11.25" customHeight="1">
      <c r="A63" s="94" t="s">
        <v>50</v>
      </c>
      <c r="B63" s="88"/>
      <c r="C63" s="89">
        <v>1027</v>
      </c>
      <c r="D63" s="89">
        <v>1027</v>
      </c>
      <c r="E63" s="89">
        <v>1027</v>
      </c>
      <c r="F63" s="90"/>
      <c r="G63" s="90"/>
      <c r="H63" s="193">
        <v>16.882</v>
      </c>
      <c r="I63" s="193">
        <v>19.333</v>
      </c>
      <c r="J63" s="193">
        <v>18.486</v>
      </c>
      <c r="K63" s="91"/>
    </row>
    <row r="64" spans="1:11" s="83" customFormat="1" ht="11.25" customHeight="1">
      <c r="A64" s="95" t="s">
        <v>51</v>
      </c>
      <c r="B64" s="96"/>
      <c r="C64" s="97">
        <v>4792</v>
      </c>
      <c r="D64" s="97">
        <v>4853</v>
      </c>
      <c r="E64" s="97">
        <v>4456</v>
      </c>
      <c r="F64" s="98">
        <v>91.81949309705337</v>
      </c>
      <c r="G64" s="99"/>
      <c r="H64" s="194">
        <v>66.867</v>
      </c>
      <c r="I64" s="195">
        <v>75.032</v>
      </c>
      <c r="J64" s="195">
        <v>61.557</v>
      </c>
      <c r="K64" s="100">
        <v>82.04099584177418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6700</v>
      </c>
      <c r="D66" s="97">
        <v>5946</v>
      </c>
      <c r="E66" s="97">
        <v>5040</v>
      </c>
      <c r="F66" s="98">
        <v>84.76286579212916</v>
      </c>
      <c r="G66" s="99"/>
      <c r="H66" s="194">
        <v>94.8</v>
      </c>
      <c r="I66" s="195">
        <v>78.487</v>
      </c>
      <c r="J66" s="195">
        <v>86.415</v>
      </c>
      <c r="K66" s="100">
        <v>110.10103584033025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1</v>
      </c>
      <c r="D68" s="89">
        <v>1</v>
      </c>
      <c r="E68" s="89"/>
      <c r="F68" s="90"/>
      <c r="G68" s="90"/>
      <c r="H68" s="193">
        <v>0.014</v>
      </c>
      <c r="I68" s="193">
        <v>0.014</v>
      </c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>
        <v>1</v>
      </c>
      <c r="D70" s="97">
        <v>1</v>
      </c>
      <c r="E70" s="97"/>
      <c r="F70" s="98"/>
      <c r="G70" s="99"/>
      <c r="H70" s="194">
        <v>0.014</v>
      </c>
      <c r="I70" s="195">
        <v>0.014</v>
      </c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302</v>
      </c>
      <c r="D72" s="89">
        <v>302</v>
      </c>
      <c r="E72" s="89">
        <v>287</v>
      </c>
      <c r="F72" s="90"/>
      <c r="G72" s="90"/>
      <c r="H72" s="193">
        <v>3.684</v>
      </c>
      <c r="I72" s="193">
        <v>3.684</v>
      </c>
      <c r="J72" s="193">
        <v>3.733</v>
      </c>
      <c r="K72" s="91"/>
    </row>
    <row r="73" spans="1:11" s="92" customFormat="1" ht="11.25" customHeight="1">
      <c r="A73" s="94" t="s">
        <v>57</v>
      </c>
      <c r="B73" s="88"/>
      <c r="C73" s="89">
        <v>197</v>
      </c>
      <c r="D73" s="89">
        <v>197</v>
      </c>
      <c r="E73" s="89">
        <v>191</v>
      </c>
      <c r="F73" s="90"/>
      <c r="G73" s="90"/>
      <c r="H73" s="193">
        <v>3.158</v>
      </c>
      <c r="I73" s="193">
        <v>3.04</v>
      </c>
      <c r="J73" s="193">
        <v>3.12</v>
      </c>
      <c r="K73" s="91"/>
    </row>
    <row r="74" spans="1:11" s="92" customFormat="1" ht="11.25" customHeight="1">
      <c r="A74" s="94" t="s">
        <v>58</v>
      </c>
      <c r="B74" s="88"/>
      <c r="C74" s="89">
        <v>16</v>
      </c>
      <c r="D74" s="89">
        <v>16</v>
      </c>
      <c r="E74" s="89">
        <v>12</v>
      </c>
      <c r="F74" s="90"/>
      <c r="G74" s="90"/>
      <c r="H74" s="193">
        <v>0.21</v>
      </c>
      <c r="I74" s="193">
        <v>0.208</v>
      </c>
      <c r="J74" s="193">
        <v>0.156</v>
      </c>
      <c r="K74" s="91"/>
    </row>
    <row r="75" spans="1:11" s="92" customFormat="1" ht="11.25" customHeight="1">
      <c r="A75" s="94" t="s">
        <v>59</v>
      </c>
      <c r="B75" s="88"/>
      <c r="C75" s="89">
        <v>407</v>
      </c>
      <c r="D75" s="89">
        <v>321</v>
      </c>
      <c r="E75" s="89">
        <v>264</v>
      </c>
      <c r="F75" s="90"/>
      <c r="G75" s="90"/>
      <c r="H75" s="193">
        <v>5.074</v>
      </c>
      <c r="I75" s="193">
        <v>3.747</v>
      </c>
      <c r="J75" s="193">
        <v>2.835</v>
      </c>
      <c r="K75" s="91"/>
    </row>
    <row r="76" spans="1:11" s="92" customFormat="1" ht="11.25" customHeight="1">
      <c r="A76" s="94" t="s">
        <v>60</v>
      </c>
      <c r="B76" s="88"/>
      <c r="C76" s="89">
        <v>7</v>
      </c>
      <c r="D76" s="89">
        <v>8</v>
      </c>
      <c r="E76" s="89">
        <v>3</v>
      </c>
      <c r="F76" s="90"/>
      <c r="G76" s="90"/>
      <c r="H76" s="193">
        <v>0.12</v>
      </c>
      <c r="I76" s="193">
        <v>0.12</v>
      </c>
      <c r="J76" s="193">
        <v>0.045</v>
      </c>
      <c r="K76" s="91"/>
    </row>
    <row r="77" spans="1:11" s="92" customFormat="1" ht="11.25" customHeight="1">
      <c r="A77" s="94" t="s">
        <v>61</v>
      </c>
      <c r="B77" s="88"/>
      <c r="C77" s="89">
        <v>21</v>
      </c>
      <c r="D77" s="89">
        <v>20</v>
      </c>
      <c r="E77" s="89">
        <v>20</v>
      </c>
      <c r="F77" s="90"/>
      <c r="G77" s="90"/>
      <c r="H77" s="193">
        <v>0.289</v>
      </c>
      <c r="I77" s="193">
        <v>0.29</v>
      </c>
      <c r="J77" s="193">
        <v>0.29</v>
      </c>
      <c r="K77" s="91"/>
    </row>
    <row r="78" spans="1:11" s="92" customFormat="1" ht="11.25" customHeight="1">
      <c r="A78" s="94" t="s">
        <v>62</v>
      </c>
      <c r="B78" s="88"/>
      <c r="C78" s="89">
        <v>300</v>
      </c>
      <c r="D78" s="89">
        <v>303</v>
      </c>
      <c r="E78" s="89">
        <v>200</v>
      </c>
      <c r="F78" s="90"/>
      <c r="G78" s="90"/>
      <c r="H78" s="193">
        <v>4.8</v>
      </c>
      <c r="I78" s="193">
        <v>4.914</v>
      </c>
      <c r="J78" s="193">
        <v>3.5</v>
      </c>
      <c r="K78" s="91"/>
    </row>
    <row r="79" spans="1:11" s="92" customFormat="1" ht="11.25" customHeight="1">
      <c r="A79" s="94" t="s">
        <v>63</v>
      </c>
      <c r="B79" s="88"/>
      <c r="C79" s="89">
        <v>300</v>
      </c>
      <c r="D79" s="89">
        <v>320</v>
      </c>
      <c r="E79" s="89">
        <v>190</v>
      </c>
      <c r="F79" s="90"/>
      <c r="G79" s="90"/>
      <c r="H79" s="193">
        <v>5.1</v>
      </c>
      <c r="I79" s="193">
        <v>4.64</v>
      </c>
      <c r="J79" s="193">
        <v>2.28</v>
      </c>
      <c r="K79" s="91"/>
    </row>
    <row r="80" spans="1:11" s="83" customFormat="1" ht="11.25" customHeight="1">
      <c r="A80" s="101" t="s">
        <v>64</v>
      </c>
      <c r="B80" s="96"/>
      <c r="C80" s="97">
        <v>1550</v>
      </c>
      <c r="D80" s="97">
        <v>1487</v>
      </c>
      <c r="E80" s="97">
        <v>1167</v>
      </c>
      <c r="F80" s="98">
        <v>78.4801613987895</v>
      </c>
      <c r="G80" s="99"/>
      <c r="H80" s="194">
        <v>22.435000000000002</v>
      </c>
      <c r="I80" s="195">
        <v>20.643</v>
      </c>
      <c r="J80" s="195">
        <v>15.958999999999998</v>
      </c>
      <c r="K80" s="100">
        <v>77.30949958823814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2</v>
      </c>
      <c r="D82" s="89">
        <v>2</v>
      </c>
      <c r="E82" s="89">
        <v>1</v>
      </c>
      <c r="F82" s="90"/>
      <c r="G82" s="90"/>
      <c r="H82" s="193">
        <v>0.018</v>
      </c>
      <c r="I82" s="193">
        <v>0.018</v>
      </c>
      <c r="J82" s="193">
        <v>0.012</v>
      </c>
      <c r="K82" s="91"/>
    </row>
    <row r="83" spans="1:11" s="92" customFormat="1" ht="11.25" customHeight="1">
      <c r="A83" s="94" t="s">
        <v>66</v>
      </c>
      <c r="B83" s="88"/>
      <c r="C83" s="89">
        <v>9</v>
      </c>
      <c r="D83" s="89">
        <v>9</v>
      </c>
      <c r="E83" s="89">
        <v>9</v>
      </c>
      <c r="F83" s="90"/>
      <c r="G83" s="90"/>
      <c r="H83" s="193">
        <v>0.023</v>
      </c>
      <c r="I83" s="193">
        <v>0.023</v>
      </c>
      <c r="J83" s="193">
        <v>0.027</v>
      </c>
      <c r="K83" s="91"/>
    </row>
    <row r="84" spans="1:11" s="83" customFormat="1" ht="11.25" customHeight="1">
      <c r="A84" s="95" t="s">
        <v>67</v>
      </c>
      <c r="B84" s="96"/>
      <c r="C84" s="97">
        <v>11</v>
      </c>
      <c r="D84" s="97">
        <v>11</v>
      </c>
      <c r="E84" s="97">
        <v>10</v>
      </c>
      <c r="F84" s="98">
        <v>90.9090909090909</v>
      </c>
      <c r="G84" s="99"/>
      <c r="H84" s="194">
        <v>0.040999999999999995</v>
      </c>
      <c r="I84" s="195">
        <v>0.041</v>
      </c>
      <c r="J84" s="195">
        <v>0.039</v>
      </c>
      <c r="K84" s="100">
        <v>95.12195121951218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14947</v>
      </c>
      <c r="D87" s="108">
        <v>14506</v>
      </c>
      <c r="E87" s="108">
        <v>12323</v>
      </c>
      <c r="F87" s="109">
        <v>84.95105473597133</v>
      </c>
      <c r="G87" s="99"/>
      <c r="H87" s="202">
        <v>208.79700000000003</v>
      </c>
      <c r="I87" s="203">
        <v>199.768</v>
      </c>
      <c r="J87" s="203">
        <v>184.15800000000002</v>
      </c>
      <c r="K87" s="109">
        <v>92.18593568539507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K625"/>
  <sheetViews>
    <sheetView view="pageBreakPreview" zoomScale="90" zoomScaleNormal="80" zoomScaleSheetLayoutView="90" zoomScalePageLayoutView="0" workbookViewId="0" topLeftCell="A52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87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2021</v>
      </c>
      <c r="D6" s="75">
        <f>E6-1</f>
        <v>2022</v>
      </c>
      <c r="E6" s="75">
        <v>2023</v>
      </c>
      <c r="F6" s="76">
        <f>E6</f>
        <v>2023</v>
      </c>
      <c r="G6" s="77"/>
      <c r="H6" s="74">
        <f>J6-2</f>
        <v>2021</v>
      </c>
      <c r="I6" s="75">
        <f>J6-1</f>
        <v>2022</v>
      </c>
      <c r="J6" s="75">
        <v>2023</v>
      </c>
      <c r="K6" s="76">
        <f>J6</f>
        <v>2023</v>
      </c>
    </row>
    <row r="7" spans="1:11" s="69" customFormat="1" ht="11.25" customHeight="1" thickBot="1">
      <c r="A7" s="78"/>
      <c r="B7" s="68"/>
      <c r="C7" s="79" t="s">
        <v>251</v>
      </c>
      <c r="D7" s="80" t="s">
        <v>251</v>
      </c>
      <c r="E7" s="80">
        <v>1</v>
      </c>
      <c r="F7" s="81" t="str">
        <f>CONCATENATE(D6,"=100")</f>
        <v>2022=100</v>
      </c>
      <c r="G7" s="82"/>
      <c r="H7" s="79" t="s">
        <v>251</v>
      </c>
      <c r="I7" s="80" t="s">
        <v>251</v>
      </c>
      <c r="J7" s="80">
        <v>1</v>
      </c>
      <c r="K7" s="81" t="str">
        <f>CONCATENATE(I6,"=100")</f>
        <v>2022=100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32</v>
      </c>
      <c r="D9" s="89">
        <v>30</v>
      </c>
      <c r="E9" s="89">
        <v>31</v>
      </c>
      <c r="F9" s="90"/>
      <c r="G9" s="90"/>
      <c r="H9" s="193">
        <v>0.832</v>
      </c>
      <c r="I9" s="193">
        <v>0.652</v>
      </c>
      <c r="J9" s="193">
        <v>0.813</v>
      </c>
      <c r="K9" s="91"/>
    </row>
    <row r="10" spans="1:11" s="92" customFormat="1" ht="11.25" customHeight="1">
      <c r="A10" s="94" t="s">
        <v>9</v>
      </c>
      <c r="B10" s="88"/>
      <c r="C10" s="89">
        <v>6</v>
      </c>
      <c r="D10" s="89">
        <v>6</v>
      </c>
      <c r="E10" s="89">
        <v>6</v>
      </c>
      <c r="F10" s="90"/>
      <c r="G10" s="90"/>
      <c r="H10" s="193">
        <v>0.148</v>
      </c>
      <c r="I10" s="193">
        <v>0.148</v>
      </c>
      <c r="J10" s="193">
        <v>0.145</v>
      </c>
      <c r="K10" s="91"/>
    </row>
    <row r="11" spans="1:11" s="92" customFormat="1" ht="11.25" customHeight="1">
      <c r="A11" s="87" t="s">
        <v>10</v>
      </c>
      <c r="B11" s="88"/>
      <c r="C11" s="89">
        <v>6</v>
      </c>
      <c r="D11" s="89">
        <v>8</v>
      </c>
      <c r="E11" s="89">
        <v>6</v>
      </c>
      <c r="F11" s="90"/>
      <c r="G11" s="90"/>
      <c r="H11" s="193">
        <v>0.096</v>
      </c>
      <c r="I11" s="193">
        <v>0.064</v>
      </c>
      <c r="J11" s="193">
        <v>0.096</v>
      </c>
      <c r="K11" s="91"/>
    </row>
    <row r="12" spans="1:11" s="92" customFormat="1" ht="11.25" customHeight="1">
      <c r="A12" s="94" t="s">
        <v>11</v>
      </c>
      <c r="B12" s="88"/>
      <c r="C12" s="89">
        <v>42</v>
      </c>
      <c r="D12" s="89">
        <v>42</v>
      </c>
      <c r="E12" s="89">
        <v>40</v>
      </c>
      <c r="F12" s="90"/>
      <c r="G12" s="90"/>
      <c r="H12" s="193">
        <v>1.008</v>
      </c>
      <c r="I12" s="193">
        <v>1.008</v>
      </c>
      <c r="J12" s="193">
        <v>0.962</v>
      </c>
      <c r="K12" s="91"/>
    </row>
    <row r="13" spans="1:11" s="83" customFormat="1" ht="11.25" customHeight="1">
      <c r="A13" s="95" t="s">
        <v>12</v>
      </c>
      <c r="B13" s="96"/>
      <c r="C13" s="97">
        <v>86</v>
      </c>
      <c r="D13" s="97">
        <v>86</v>
      </c>
      <c r="E13" s="97">
        <v>83</v>
      </c>
      <c r="F13" s="98">
        <v>96.51162790697674</v>
      </c>
      <c r="G13" s="99"/>
      <c r="H13" s="194">
        <v>2.084</v>
      </c>
      <c r="I13" s="195">
        <v>1.872</v>
      </c>
      <c r="J13" s="195">
        <v>2.016</v>
      </c>
      <c r="K13" s="100">
        <v>107.69230769230768</v>
      </c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>
        <v>1</v>
      </c>
      <c r="E15" s="97">
        <v>1</v>
      </c>
      <c r="F15" s="98">
        <v>100</v>
      </c>
      <c r="G15" s="99"/>
      <c r="H15" s="194">
        <v>0.015</v>
      </c>
      <c r="I15" s="195">
        <v>0.015</v>
      </c>
      <c r="J15" s="195">
        <v>0.015</v>
      </c>
      <c r="K15" s="100">
        <v>100</v>
      </c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>
        <v>1</v>
      </c>
      <c r="E17" s="97"/>
      <c r="F17" s="98"/>
      <c r="G17" s="99"/>
      <c r="H17" s="194"/>
      <c r="I17" s="195">
        <v>0.019</v>
      </c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>
        <v>8</v>
      </c>
      <c r="E19" s="89"/>
      <c r="F19" s="90"/>
      <c r="G19" s="90"/>
      <c r="H19" s="193">
        <v>0.204</v>
      </c>
      <c r="I19" s="193">
        <v>0.204</v>
      </c>
      <c r="J19" s="193"/>
      <c r="K19" s="91"/>
    </row>
    <row r="20" spans="1:11" s="92" customFormat="1" ht="11.25" customHeight="1">
      <c r="A20" s="94" t="s">
        <v>16</v>
      </c>
      <c r="B20" s="88"/>
      <c r="C20" s="89">
        <v>15</v>
      </c>
      <c r="D20" s="89">
        <v>15</v>
      </c>
      <c r="E20" s="89">
        <v>15</v>
      </c>
      <c r="F20" s="90"/>
      <c r="G20" s="90"/>
      <c r="H20" s="193">
        <v>0.195</v>
      </c>
      <c r="I20" s="193">
        <v>0.195</v>
      </c>
      <c r="J20" s="193">
        <v>0.195</v>
      </c>
      <c r="K20" s="91"/>
    </row>
    <row r="21" spans="1:11" s="92" customFormat="1" ht="11.25" customHeight="1">
      <c r="A21" s="94" t="s">
        <v>17</v>
      </c>
      <c r="B21" s="88"/>
      <c r="C21" s="89">
        <v>13</v>
      </c>
      <c r="D21" s="89">
        <v>13</v>
      </c>
      <c r="E21" s="89">
        <v>13</v>
      </c>
      <c r="F21" s="90"/>
      <c r="G21" s="90"/>
      <c r="H21" s="193">
        <v>0.245</v>
      </c>
      <c r="I21" s="193">
        <v>0.237</v>
      </c>
      <c r="J21" s="193">
        <v>0.172</v>
      </c>
      <c r="K21" s="91"/>
    </row>
    <row r="22" spans="1:11" s="83" customFormat="1" ht="11.25" customHeight="1">
      <c r="A22" s="95" t="s">
        <v>18</v>
      </c>
      <c r="B22" s="96"/>
      <c r="C22" s="97">
        <v>28</v>
      </c>
      <c r="D22" s="97">
        <v>36</v>
      </c>
      <c r="E22" s="97">
        <v>28</v>
      </c>
      <c r="F22" s="98">
        <v>77.77777777777777</v>
      </c>
      <c r="G22" s="99"/>
      <c r="H22" s="194">
        <v>0.644</v>
      </c>
      <c r="I22" s="195">
        <v>0.636</v>
      </c>
      <c r="J22" s="195">
        <v>0.367</v>
      </c>
      <c r="K22" s="100">
        <v>57.704402515723274</v>
      </c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1756</v>
      </c>
      <c r="D24" s="97">
        <v>1251</v>
      </c>
      <c r="E24" s="97">
        <v>998</v>
      </c>
      <c r="F24" s="98">
        <v>79.7761790567546</v>
      </c>
      <c r="G24" s="99"/>
      <c r="H24" s="194">
        <v>35.296</v>
      </c>
      <c r="I24" s="195">
        <v>24.801</v>
      </c>
      <c r="J24" s="195">
        <v>18.164</v>
      </c>
      <c r="K24" s="100">
        <v>73.23898229910085</v>
      </c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400</v>
      </c>
      <c r="D26" s="97">
        <v>370</v>
      </c>
      <c r="E26" s="97">
        <v>360</v>
      </c>
      <c r="F26" s="98">
        <v>97.29729729729729</v>
      </c>
      <c r="G26" s="99"/>
      <c r="H26" s="194">
        <v>9.5</v>
      </c>
      <c r="I26" s="195">
        <v>6.66</v>
      </c>
      <c r="J26" s="195">
        <v>8</v>
      </c>
      <c r="K26" s="100">
        <v>120.12012012012012</v>
      </c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11</v>
      </c>
      <c r="D28" s="89">
        <v>11</v>
      </c>
      <c r="E28" s="89">
        <v>5</v>
      </c>
      <c r="F28" s="90"/>
      <c r="G28" s="90"/>
      <c r="H28" s="193">
        <v>0.275</v>
      </c>
      <c r="I28" s="193">
        <v>0.237</v>
      </c>
      <c r="J28" s="193">
        <v>0.115</v>
      </c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>
        <v>218</v>
      </c>
      <c r="D30" s="89">
        <v>238</v>
      </c>
      <c r="E30" s="89">
        <v>230</v>
      </c>
      <c r="F30" s="90"/>
      <c r="G30" s="90"/>
      <c r="H30" s="193">
        <v>4.85</v>
      </c>
      <c r="I30" s="193">
        <v>4.998</v>
      </c>
      <c r="J30" s="193">
        <v>5.08</v>
      </c>
      <c r="K30" s="91"/>
    </row>
    <row r="31" spans="1:11" s="83" customFormat="1" ht="11.25" customHeight="1">
      <c r="A31" s="101" t="s">
        <v>24</v>
      </c>
      <c r="B31" s="96"/>
      <c r="C31" s="97">
        <v>229</v>
      </c>
      <c r="D31" s="97">
        <v>249</v>
      </c>
      <c r="E31" s="97">
        <v>235</v>
      </c>
      <c r="F31" s="98">
        <v>94.37751004016064</v>
      </c>
      <c r="G31" s="99"/>
      <c r="H31" s="194">
        <v>5.125</v>
      </c>
      <c r="I31" s="195">
        <v>5.235</v>
      </c>
      <c r="J31" s="195">
        <v>5.195</v>
      </c>
      <c r="K31" s="100">
        <v>99.23591212989493</v>
      </c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52</v>
      </c>
      <c r="D33" s="89">
        <v>35</v>
      </c>
      <c r="E33" s="89">
        <v>70</v>
      </c>
      <c r="F33" s="90"/>
      <c r="G33" s="90"/>
      <c r="H33" s="193">
        <v>0.893</v>
      </c>
      <c r="I33" s="193">
        <v>0.774</v>
      </c>
      <c r="J33" s="193">
        <v>1.297</v>
      </c>
      <c r="K33" s="91"/>
    </row>
    <row r="34" spans="1:11" s="92" customFormat="1" ht="11.25" customHeight="1">
      <c r="A34" s="94" t="s">
        <v>26</v>
      </c>
      <c r="B34" s="88"/>
      <c r="C34" s="89">
        <v>43</v>
      </c>
      <c r="D34" s="89">
        <v>31</v>
      </c>
      <c r="E34" s="89">
        <v>6</v>
      </c>
      <c r="F34" s="90"/>
      <c r="G34" s="90"/>
      <c r="H34" s="193">
        <v>0.852</v>
      </c>
      <c r="I34" s="193">
        <v>0.659</v>
      </c>
      <c r="J34" s="193">
        <v>0.129</v>
      </c>
      <c r="K34" s="91"/>
    </row>
    <row r="35" spans="1:11" s="92" customFormat="1" ht="11.25" customHeight="1">
      <c r="A35" s="94" t="s">
        <v>27</v>
      </c>
      <c r="B35" s="88"/>
      <c r="C35" s="89">
        <v>15</v>
      </c>
      <c r="D35" s="89">
        <v>17</v>
      </c>
      <c r="E35" s="89">
        <v>7</v>
      </c>
      <c r="F35" s="90"/>
      <c r="G35" s="90"/>
      <c r="H35" s="193">
        <v>0.3</v>
      </c>
      <c r="I35" s="193">
        <v>0.33</v>
      </c>
      <c r="J35" s="193">
        <v>0.144</v>
      </c>
      <c r="K35" s="91"/>
    </row>
    <row r="36" spans="1:11" s="92" customFormat="1" ht="11.25" customHeight="1">
      <c r="A36" s="94" t="s">
        <v>28</v>
      </c>
      <c r="B36" s="88"/>
      <c r="C36" s="89">
        <v>334</v>
      </c>
      <c r="D36" s="89">
        <v>370</v>
      </c>
      <c r="E36" s="89">
        <v>393</v>
      </c>
      <c r="F36" s="90"/>
      <c r="G36" s="90"/>
      <c r="H36" s="193">
        <v>6.68</v>
      </c>
      <c r="I36" s="193">
        <v>7.23</v>
      </c>
      <c r="J36" s="193">
        <v>7.467</v>
      </c>
      <c r="K36" s="91"/>
    </row>
    <row r="37" spans="1:11" s="83" customFormat="1" ht="11.25" customHeight="1">
      <c r="A37" s="95" t="s">
        <v>29</v>
      </c>
      <c r="B37" s="96"/>
      <c r="C37" s="97">
        <v>444</v>
      </c>
      <c r="D37" s="97">
        <v>453</v>
      </c>
      <c r="E37" s="97">
        <v>476</v>
      </c>
      <c r="F37" s="98">
        <v>105.07726269315673</v>
      </c>
      <c r="G37" s="99"/>
      <c r="H37" s="194">
        <v>8.725</v>
      </c>
      <c r="I37" s="195">
        <v>8.993</v>
      </c>
      <c r="J37" s="195">
        <v>9.036999999999999</v>
      </c>
      <c r="K37" s="100">
        <v>100.48926943178026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25</v>
      </c>
      <c r="D39" s="97">
        <v>22</v>
      </c>
      <c r="E39" s="97">
        <v>20</v>
      </c>
      <c r="F39" s="98">
        <v>90.9090909090909</v>
      </c>
      <c r="G39" s="99"/>
      <c r="H39" s="194">
        <v>0.52</v>
      </c>
      <c r="I39" s="195">
        <v>0.451</v>
      </c>
      <c r="J39" s="195">
        <v>0.45</v>
      </c>
      <c r="K39" s="100">
        <v>99.77827050997783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>
        <v>12</v>
      </c>
      <c r="D42" s="89">
        <v>12</v>
      </c>
      <c r="E42" s="89">
        <v>16</v>
      </c>
      <c r="F42" s="90"/>
      <c r="G42" s="90"/>
      <c r="H42" s="193">
        <v>0.3</v>
      </c>
      <c r="I42" s="193">
        <v>0.3</v>
      </c>
      <c r="J42" s="193">
        <v>0.4</v>
      </c>
      <c r="K42" s="91"/>
    </row>
    <row r="43" spans="1:11" s="92" customFormat="1" ht="11.25" customHeight="1">
      <c r="A43" s="94" t="s">
        <v>33</v>
      </c>
      <c r="B43" s="88"/>
      <c r="C43" s="89">
        <v>9</v>
      </c>
      <c r="D43" s="89">
        <v>9</v>
      </c>
      <c r="E43" s="89">
        <v>6</v>
      </c>
      <c r="F43" s="90"/>
      <c r="G43" s="90"/>
      <c r="H43" s="193">
        <v>0.225</v>
      </c>
      <c r="I43" s="193">
        <v>0.252</v>
      </c>
      <c r="J43" s="193">
        <v>0.135</v>
      </c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>
        <v>2</v>
      </c>
      <c r="D46" s="89">
        <v>2</v>
      </c>
      <c r="E46" s="89">
        <v>2</v>
      </c>
      <c r="F46" s="90"/>
      <c r="G46" s="90"/>
      <c r="H46" s="193">
        <v>0.058</v>
      </c>
      <c r="I46" s="193">
        <v>0.06</v>
      </c>
      <c r="J46" s="193">
        <v>0.062</v>
      </c>
      <c r="K46" s="91"/>
    </row>
    <row r="47" spans="1:11" s="92" customFormat="1" ht="11.25" customHeight="1">
      <c r="A47" s="94" t="s">
        <v>37</v>
      </c>
      <c r="B47" s="88"/>
      <c r="C47" s="89">
        <v>3</v>
      </c>
      <c r="D47" s="89">
        <v>10</v>
      </c>
      <c r="E47" s="89">
        <v>6</v>
      </c>
      <c r="F47" s="90"/>
      <c r="G47" s="90"/>
      <c r="H47" s="193">
        <v>0.036</v>
      </c>
      <c r="I47" s="193">
        <v>0.12</v>
      </c>
      <c r="J47" s="193">
        <v>0.084</v>
      </c>
      <c r="K47" s="91"/>
    </row>
    <row r="48" spans="1:11" s="92" customFormat="1" ht="11.25" customHeight="1">
      <c r="A48" s="94" t="s">
        <v>38</v>
      </c>
      <c r="B48" s="88"/>
      <c r="C48" s="89">
        <v>3</v>
      </c>
      <c r="D48" s="89">
        <v>6</v>
      </c>
      <c r="E48" s="89">
        <v>6</v>
      </c>
      <c r="F48" s="90"/>
      <c r="G48" s="90"/>
      <c r="H48" s="193">
        <v>0.06</v>
      </c>
      <c r="I48" s="193">
        <v>0.12</v>
      </c>
      <c r="J48" s="193">
        <v>0.12</v>
      </c>
      <c r="K48" s="91"/>
    </row>
    <row r="49" spans="1:11" s="92" customFormat="1" ht="11.25" customHeight="1">
      <c r="A49" s="94" t="s">
        <v>39</v>
      </c>
      <c r="B49" s="88"/>
      <c r="C49" s="89">
        <v>1</v>
      </c>
      <c r="D49" s="89"/>
      <c r="E49" s="89"/>
      <c r="F49" s="90"/>
      <c r="G49" s="90"/>
      <c r="H49" s="193">
        <v>0.02</v>
      </c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>
        <v>30</v>
      </c>
      <c r="D50" s="97">
        <v>39</v>
      </c>
      <c r="E50" s="97">
        <v>36</v>
      </c>
      <c r="F50" s="98">
        <v>92.3076923076923</v>
      </c>
      <c r="G50" s="99"/>
      <c r="H50" s="194">
        <v>0.6990000000000001</v>
      </c>
      <c r="I50" s="195">
        <v>0.8520000000000001</v>
      </c>
      <c r="J50" s="195">
        <v>0.8009999999999999</v>
      </c>
      <c r="K50" s="100">
        <v>94.01408450704224</v>
      </c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12.92</v>
      </c>
      <c r="D52" s="97">
        <v>10</v>
      </c>
      <c r="E52" s="97">
        <v>17</v>
      </c>
      <c r="F52" s="98">
        <v>170</v>
      </c>
      <c r="G52" s="99"/>
      <c r="H52" s="194">
        <v>0.204</v>
      </c>
      <c r="I52" s="195">
        <v>0.157</v>
      </c>
      <c r="J52" s="195">
        <v>0.295</v>
      </c>
      <c r="K52" s="100">
        <v>187.89808917197453</v>
      </c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145</v>
      </c>
      <c r="D54" s="89">
        <v>176</v>
      </c>
      <c r="E54" s="89">
        <v>67</v>
      </c>
      <c r="F54" s="90"/>
      <c r="G54" s="90"/>
      <c r="H54" s="193">
        <v>3.045</v>
      </c>
      <c r="I54" s="193">
        <v>3.696</v>
      </c>
      <c r="J54" s="193">
        <v>1.448</v>
      </c>
      <c r="K54" s="91"/>
    </row>
    <row r="55" spans="1:11" s="92" customFormat="1" ht="11.25" customHeight="1">
      <c r="A55" s="94" t="s">
        <v>43</v>
      </c>
      <c r="B55" s="88"/>
      <c r="C55" s="89">
        <v>33</v>
      </c>
      <c r="D55" s="89">
        <v>40</v>
      </c>
      <c r="E55" s="89">
        <v>5</v>
      </c>
      <c r="F55" s="90"/>
      <c r="G55" s="90"/>
      <c r="H55" s="193">
        <v>0.974</v>
      </c>
      <c r="I55" s="193">
        <v>1.16</v>
      </c>
      <c r="J55" s="193">
        <v>0.14</v>
      </c>
      <c r="K55" s="91"/>
    </row>
    <row r="56" spans="1:11" s="92" customFormat="1" ht="11.25" customHeight="1">
      <c r="A56" s="94" t="s">
        <v>44</v>
      </c>
      <c r="B56" s="88"/>
      <c r="C56" s="89"/>
      <c r="D56" s="89">
        <v>9</v>
      </c>
      <c r="E56" s="89">
        <v>2</v>
      </c>
      <c r="F56" s="90"/>
      <c r="G56" s="90"/>
      <c r="H56" s="193"/>
      <c r="I56" s="193">
        <v>0.125</v>
      </c>
      <c r="J56" s="193">
        <v>0.04</v>
      </c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>
        <v>166</v>
      </c>
      <c r="D58" s="89">
        <v>51</v>
      </c>
      <c r="E58" s="89">
        <v>24</v>
      </c>
      <c r="F58" s="90"/>
      <c r="G58" s="90"/>
      <c r="H58" s="193">
        <v>2.324</v>
      </c>
      <c r="I58" s="193">
        <v>1.173</v>
      </c>
      <c r="J58" s="193">
        <v>0.636</v>
      </c>
      <c r="K58" s="91"/>
    </row>
    <row r="59" spans="1:11" s="83" customFormat="1" ht="11.25" customHeight="1">
      <c r="A59" s="95" t="s">
        <v>47</v>
      </c>
      <c r="B59" s="96"/>
      <c r="C59" s="97">
        <v>344</v>
      </c>
      <c r="D59" s="97">
        <v>276</v>
      </c>
      <c r="E59" s="97">
        <v>98</v>
      </c>
      <c r="F59" s="98">
        <v>35.507246376811594</v>
      </c>
      <c r="G59" s="99"/>
      <c r="H59" s="194">
        <v>6.343</v>
      </c>
      <c r="I59" s="195">
        <v>6.154</v>
      </c>
      <c r="J59" s="195">
        <v>2.2640000000000002</v>
      </c>
      <c r="K59" s="100">
        <v>36.78908027299318</v>
      </c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470</v>
      </c>
      <c r="D61" s="89">
        <v>547</v>
      </c>
      <c r="E61" s="89">
        <v>550</v>
      </c>
      <c r="F61" s="90"/>
      <c r="G61" s="90"/>
      <c r="H61" s="193">
        <v>11.75</v>
      </c>
      <c r="I61" s="193">
        <v>13.675</v>
      </c>
      <c r="J61" s="193">
        <v>13.8</v>
      </c>
      <c r="K61" s="91"/>
    </row>
    <row r="62" spans="1:11" s="92" customFormat="1" ht="11.25" customHeight="1">
      <c r="A62" s="94" t="s">
        <v>49</v>
      </c>
      <c r="B62" s="88"/>
      <c r="C62" s="89">
        <v>358</v>
      </c>
      <c r="D62" s="89">
        <v>301</v>
      </c>
      <c r="E62" s="89">
        <v>279</v>
      </c>
      <c r="F62" s="90"/>
      <c r="G62" s="90"/>
      <c r="H62" s="193">
        <v>8.503</v>
      </c>
      <c r="I62" s="193">
        <v>7.465</v>
      </c>
      <c r="J62" s="193">
        <v>6.569</v>
      </c>
      <c r="K62" s="91"/>
    </row>
    <row r="63" spans="1:11" s="92" customFormat="1" ht="11.25" customHeight="1">
      <c r="A63" s="94" t="s">
        <v>50</v>
      </c>
      <c r="B63" s="88"/>
      <c r="C63" s="89">
        <v>616</v>
      </c>
      <c r="D63" s="89">
        <v>616</v>
      </c>
      <c r="E63" s="89">
        <v>616</v>
      </c>
      <c r="F63" s="90"/>
      <c r="G63" s="90"/>
      <c r="H63" s="193">
        <v>16.016</v>
      </c>
      <c r="I63" s="193">
        <v>16.842</v>
      </c>
      <c r="J63" s="193">
        <v>16.632</v>
      </c>
      <c r="K63" s="91"/>
    </row>
    <row r="64" spans="1:11" s="83" customFormat="1" ht="11.25" customHeight="1">
      <c r="A64" s="95" t="s">
        <v>51</v>
      </c>
      <c r="B64" s="96"/>
      <c r="C64" s="97">
        <v>1444</v>
      </c>
      <c r="D64" s="97">
        <v>1464</v>
      </c>
      <c r="E64" s="97">
        <v>1445</v>
      </c>
      <c r="F64" s="98">
        <v>98.70218579234972</v>
      </c>
      <c r="G64" s="99"/>
      <c r="H64" s="194">
        <v>36.269</v>
      </c>
      <c r="I64" s="195">
        <v>37.982</v>
      </c>
      <c r="J64" s="195">
        <v>37.001000000000005</v>
      </c>
      <c r="K64" s="100">
        <v>97.41719761992523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1870</v>
      </c>
      <c r="D66" s="97">
        <v>1467</v>
      </c>
      <c r="E66" s="97">
        <v>1250</v>
      </c>
      <c r="F66" s="98">
        <v>85.20790729379686</v>
      </c>
      <c r="G66" s="99"/>
      <c r="H66" s="194">
        <v>50.49</v>
      </c>
      <c r="I66" s="195">
        <v>39.594</v>
      </c>
      <c r="J66" s="195">
        <v>31.25</v>
      </c>
      <c r="K66" s="100">
        <v>78.9260999141284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100</v>
      </c>
      <c r="D68" s="89">
        <v>60</v>
      </c>
      <c r="E68" s="89">
        <v>84</v>
      </c>
      <c r="F68" s="90"/>
      <c r="G68" s="90"/>
      <c r="H68" s="193">
        <v>2.35</v>
      </c>
      <c r="I68" s="193">
        <v>1.151</v>
      </c>
      <c r="J68" s="193">
        <v>1.165</v>
      </c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>
        <v>100</v>
      </c>
      <c r="D70" s="97">
        <v>60</v>
      </c>
      <c r="E70" s="97">
        <v>84</v>
      </c>
      <c r="F70" s="98">
        <v>140</v>
      </c>
      <c r="G70" s="99"/>
      <c r="H70" s="194">
        <v>2.35</v>
      </c>
      <c r="I70" s="195">
        <v>1.151</v>
      </c>
      <c r="J70" s="195">
        <v>1.165</v>
      </c>
      <c r="K70" s="100">
        <v>101.21633362293657</v>
      </c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705</v>
      </c>
      <c r="D72" s="89">
        <v>685</v>
      </c>
      <c r="E72" s="89">
        <v>620</v>
      </c>
      <c r="F72" s="90"/>
      <c r="G72" s="90"/>
      <c r="H72" s="193">
        <v>17.092</v>
      </c>
      <c r="I72" s="193">
        <v>16.593</v>
      </c>
      <c r="J72" s="193">
        <v>15.5</v>
      </c>
      <c r="K72" s="91"/>
    </row>
    <row r="73" spans="1:11" s="92" customFormat="1" ht="11.25" customHeight="1">
      <c r="A73" s="94" t="s">
        <v>57</v>
      </c>
      <c r="B73" s="88"/>
      <c r="C73" s="89">
        <v>194</v>
      </c>
      <c r="D73" s="89">
        <v>194</v>
      </c>
      <c r="E73" s="89">
        <v>198</v>
      </c>
      <c r="F73" s="90"/>
      <c r="G73" s="90"/>
      <c r="H73" s="193">
        <v>7.3</v>
      </c>
      <c r="I73" s="193">
        <v>4.268</v>
      </c>
      <c r="J73" s="193">
        <v>8.81</v>
      </c>
      <c r="K73" s="91"/>
    </row>
    <row r="74" spans="1:11" s="92" customFormat="1" ht="11.25" customHeight="1">
      <c r="A74" s="94" t="s">
        <v>58</v>
      </c>
      <c r="B74" s="88"/>
      <c r="C74" s="89"/>
      <c r="D74" s="89">
        <v>1</v>
      </c>
      <c r="E74" s="89"/>
      <c r="F74" s="90"/>
      <c r="G74" s="90"/>
      <c r="H74" s="193"/>
      <c r="I74" s="193">
        <v>0.024</v>
      </c>
      <c r="J74" s="193"/>
      <c r="K74" s="91"/>
    </row>
    <row r="75" spans="1:11" s="92" customFormat="1" ht="11.25" customHeight="1">
      <c r="A75" s="94" t="s">
        <v>59</v>
      </c>
      <c r="B75" s="88"/>
      <c r="C75" s="89">
        <v>620</v>
      </c>
      <c r="D75" s="89">
        <v>501</v>
      </c>
      <c r="E75" s="89">
        <v>346</v>
      </c>
      <c r="F75" s="90"/>
      <c r="G75" s="90"/>
      <c r="H75" s="193">
        <v>14.116</v>
      </c>
      <c r="I75" s="193">
        <v>12.638</v>
      </c>
      <c r="J75" s="193">
        <v>9.458</v>
      </c>
      <c r="K75" s="91"/>
    </row>
    <row r="76" spans="1:11" s="92" customFormat="1" ht="11.25" customHeight="1">
      <c r="A76" s="94" t="s">
        <v>60</v>
      </c>
      <c r="B76" s="88"/>
      <c r="C76" s="89">
        <v>3</v>
      </c>
      <c r="D76" s="89">
        <v>2</v>
      </c>
      <c r="E76" s="89">
        <v>1</v>
      </c>
      <c r="F76" s="90"/>
      <c r="G76" s="90"/>
      <c r="H76" s="193">
        <v>0.069</v>
      </c>
      <c r="I76" s="193">
        <v>0.044</v>
      </c>
      <c r="J76" s="193">
        <v>0.022</v>
      </c>
      <c r="K76" s="91"/>
    </row>
    <row r="77" spans="1:11" s="92" customFormat="1" ht="11.25" customHeight="1">
      <c r="A77" s="94" t="s">
        <v>61</v>
      </c>
      <c r="B77" s="88"/>
      <c r="C77" s="89">
        <v>10</v>
      </c>
      <c r="D77" s="89">
        <v>8</v>
      </c>
      <c r="E77" s="89">
        <v>8</v>
      </c>
      <c r="F77" s="90"/>
      <c r="G77" s="90"/>
      <c r="H77" s="193">
        <v>0.18</v>
      </c>
      <c r="I77" s="193">
        <v>0.144</v>
      </c>
      <c r="J77" s="193">
        <v>0.144</v>
      </c>
      <c r="K77" s="91"/>
    </row>
    <row r="78" spans="1:11" s="92" customFormat="1" ht="11.25" customHeight="1">
      <c r="A78" s="94" t="s">
        <v>62</v>
      </c>
      <c r="B78" s="88"/>
      <c r="C78" s="89">
        <v>70</v>
      </c>
      <c r="D78" s="89">
        <v>115</v>
      </c>
      <c r="E78" s="89">
        <v>50</v>
      </c>
      <c r="F78" s="90"/>
      <c r="G78" s="90"/>
      <c r="H78" s="193">
        <v>1.75</v>
      </c>
      <c r="I78" s="193">
        <v>2.529</v>
      </c>
      <c r="J78" s="193">
        <v>0.6</v>
      </c>
      <c r="K78" s="91"/>
    </row>
    <row r="79" spans="1:11" s="92" customFormat="1" ht="11.25" customHeight="1">
      <c r="A79" s="94" t="s">
        <v>63</v>
      </c>
      <c r="B79" s="88"/>
      <c r="C79" s="89">
        <v>70</v>
      </c>
      <c r="D79" s="89">
        <v>150</v>
      </c>
      <c r="E79" s="89">
        <v>160</v>
      </c>
      <c r="F79" s="90"/>
      <c r="G79" s="90"/>
      <c r="H79" s="193">
        <v>1.68</v>
      </c>
      <c r="I79" s="193">
        <v>2.925</v>
      </c>
      <c r="J79" s="193">
        <v>2.88</v>
      </c>
      <c r="K79" s="91"/>
    </row>
    <row r="80" spans="1:11" s="83" customFormat="1" ht="11.25" customHeight="1">
      <c r="A80" s="101" t="s">
        <v>64</v>
      </c>
      <c r="B80" s="96"/>
      <c r="C80" s="97">
        <v>1672</v>
      </c>
      <c r="D80" s="97">
        <v>1656</v>
      </c>
      <c r="E80" s="97">
        <v>1383</v>
      </c>
      <c r="F80" s="98">
        <v>83.51449275362319</v>
      </c>
      <c r="G80" s="99"/>
      <c r="H80" s="194">
        <v>42.187</v>
      </c>
      <c r="I80" s="195">
        <v>39.16499999999999</v>
      </c>
      <c r="J80" s="195">
        <v>37.414</v>
      </c>
      <c r="K80" s="100">
        <v>95.52917145410446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86</v>
      </c>
      <c r="D82" s="89">
        <v>86</v>
      </c>
      <c r="E82" s="89">
        <v>54</v>
      </c>
      <c r="F82" s="90"/>
      <c r="G82" s="90"/>
      <c r="H82" s="193">
        <v>1.921</v>
      </c>
      <c r="I82" s="193">
        <v>1.916</v>
      </c>
      <c r="J82" s="193">
        <v>1.18</v>
      </c>
      <c r="K82" s="91"/>
    </row>
    <row r="83" spans="1:11" s="92" customFormat="1" ht="11.25" customHeight="1">
      <c r="A83" s="94" t="s">
        <v>66</v>
      </c>
      <c r="B83" s="88"/>
      <c r="C83" s="89">
        <v>181</v>
      </c>
      <c r="D83" s="89">
        <v>206</v>
      </c>
      <c r="E83" s="89">
        <v>190</v>
      </c>
      <c r="F83" s="90"/>
      <c r="G83" s="90"/>
      <c r="H83" s="193">
        <v>4.539</v>
      </c>
      <c r="I83" s="193">
        <v>5.364</v>
      </c>
      <c r="J83" s="193">
        <v>6.6</v>
      </c>
      <c r="K83" s="91"/>
    </row>
    <row r="84" spans="1:11" s="83" customFormat="1" ht="11.25" customHeight="1">
      <c r="A84" s="95" t="s">
        <v>67</v>
      </c>
      <c r="B84" s="96"/>
      <c r="C84" s="97">
        <v>267</v>
      </c>
      <c r="D84" s="97">
        <v>292</v>
      </c>
      <c r="E84" s="97">
        <v>244</v>
      </c>
      <c r="F84" s="98">
        <v>83.56164383561644</v>
      </c>
      <c r="G84" s="99"/>
      <c r="H84" s="194">
        <v>6.46</v>
      </c>
      <c r="I84" s="195">
        <v>7.279999999999999</v>
      </c>
      <c r="J84" s="195">
        <v>7.779999999999999</v>
      </c>
      <c r="K84" s="100">
        <v>106.86813186813187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8707.92</v>
      </c>
      <c r="D87" s="108">
        <v>7733</v>
      </c>
      <c r="E87" s="108">
        <v>6758</v>
      </c>
      <c r="F87" s="109">
        <v>87.3916979180137</v>
      </c>
      <c r="G87" s="99"/>
      <c r="H87" s="202">
        <v>206.91100000000003</v>
      </c>
      <c r="I87" s="203">
        <v>181.017</v>
      </c>
      <c r="J87" s="203">
        <v>161.21400000000003</v>
      </c>
      <c r="K87" s="109">
        <v>89.06014352243162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88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7</v>
      </c>
      <c r="D9" s="89">
        <v>12</v>
      </c>
      <c r="E9" s="89">
        <v>12</v>
      </c>
      <c r="F9" s="90"/>
      <c r="G9" s="90"/>
      <c r="H9" s="193">
        <v>0.027</v>
      </c>
      <c r="I9" s="193">
        <v>0.06</v>
      </c>
      <c r="J9" s="193"/>
      <c r="K9" s="91"/>
    </row>
    <row r="10" spans="1:11" s="92" customFormat="1" ht="11.25" customHeight="1">
      <c r="A10" s="94" t="s">
        <v>9</v>
      </c>
      <c r="B10" s="88"/>
      <c r="C10" s="89">
        <v>5</v>
      </c>
      <c r="D10" s="89">
        <v>7</v>
      </c>
      <c r="E10" s="89">
        <v>7</v>
      </c>
      <c r="F10" s="90"/>
      <c r="G10" s="90"/>
      <c r="H10" s="193">
        <v>0.009</v>
      </c>
      <c r="I10" s="193">
        <v>0.027</v>
      </c>
      <c r="J10" s="193"/>
      <c r="K10" s="91"/>
    </row>
    <row r="11" spans="1:11" s="92" customFormat="1" ht="11.25" customHeight="1">
      <c r="A11" s="87" t="s">
        <v>10</v>
      </c>
      <c r="B11" s="88"/>
      <c r="C11" s="89">
        <v>17</v>
      </c>
      <c r="D11" s="89">
        <v>12</v>
      </c>
      <c r="E11" s="89">
        <v>12</v>
      </c>
      <c r="F11" s="90"/>
      <c r="G11" s="90"/>
      <c r="H11" s="193">
        <v>0.091</v>
      </c>
      <c r="I11" s="193">
        <v>0.058</v>
      </c>
      <c r="J11" s="193"/>
      <c r="K11" s="91"/>
    </row>
    <row r="12" spans="1:11" s="92" customFormat="1" ht="11.25" customHeight="1">
      <c r="A12" s="94" t="s">
        <v>11</v>
      </c>
      <c r="B12" s="88"/>
      <c r="C12" s="89">
        <v>7</v>
      </c>
      <c r="D12" s="89">
        <v>7</v>
      </c>
      <c r="E12" s="89">
        <v>6</v>
      </c>
      <c r="F12" s="90"/>
      <c r="G12" s="90"/>
      <c r="H12" s="193">
        <v>0.032</v>
      </c>
      <c r="I12" s="193">
        <v>0.029</v>
      </c>
      <c r="J12" s="193"/>
      <c r="K12" s="91"/>
    </row>
    <row r="13" spans="1:11" s="83" customFormat="1" ht="11.25" customHeight="1">
      <c r="A13" s="95" t="s">
        <v>12</v>
      </c>
      <c r="B13" s="96"/>
      <c r="C13" s="97">
        <v>36</v>
      </c>
      <c r="D13" s="97">
        <v>38</v>
      </c>
      <c r="E13" s="97">
        <v>37</v>
      </c>
      <c r="F13" s="98">
        <v>97.36842105263158</v>
      </c>
      <c r="G13" s="99"/>
      <c r="H13" s="194">
        <v>0.159</v>
      </c>
      <c r="I13" s="195">
        <v>0.174</v>
      </c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>
        <v>8</v>
      </c>
      <c r="D19" s="89">
        <v>7</v>
      </c>
      <c r="E19" s="89"/>
      <c r="F19" s="90"/>
      <c r="G19" s="90"/>
      <c r="H19" s="193">
        <v>0.064</v>
      </c>
      <c r="I19" s="193">
        <v>0.045</v>
      </c>
      <c r="J19" s="193"/>
      <c r="K19" s="91"/>
    </row>
    <row r="20" spans="1:11" s="92" customFormat="1" ht="11.25" customHeight="1">
      <c r="A20" s="94" t="s">
        <v>16</v>
      </c>
      <c r="B20" s="88"/>
      <c r="C20" s="89">
        <v>11</v>
      </c>
      <c r="D20" s="89">
        <v>12</v>
      </c>
      <c r="E20" s="89"/>
      <c r="F20" s="90"/>
      <c r="G20" s="90"/>
      <c r="H20" s="193">
        <v>0.073</v>
      </c>
      <c r="I20" s="193">
        <v>0.065</v>
      </c>
      <c r="J20" s="193"/>
      <c r="K20" s="91"/>
    </row>
    <row r="21" spans="1:11" s="92" customFormat="1" ht="11.25" customHeight="1">
      <c r="A21" s="94" t="s">
        <v>17</v>
      </c>
      <c r="B21" s="88"/>
      <c r="C21" s="89">
        <v>22</v>
      </c>
      <c r="D21" s="89">
        <v>22</v>
      </c>
      <c r="E21" s="89">
        <v>20</v>
      </c>
      <c r="F21" s="90"/>
      <c r="G21" s="90"/>
      <c r="H21" s="193">
        <v>0.151</v>
      </c>
      <c r="I21" s="193">
        <v>0.143</v>
      </c>
      <c r="J21" s="193"/>
      <c r="K21" s="91"/>
    </row>
    <row r="22" spans="1:11" s="83" customFormat="1" ht="11.25" customHeight="1">
      <c r="A22" s="95" t="s">
        <v>18</v>
      </c>
      <c r="B22" s="96"/>
      <c r="C22" s="97">
        <v>41</v>
      </c>
      <c r="D22" s="97">
        <v>41</v>
      </c>
      <c r="E22" s="97">
        <v>20</v>
      </c>
      <c r="F22" s="98">
        <v>48.78048780487805</v>
      </c>
      <c r="G22" s="99"/>
      <c r="H22" s="194">
        <v>0.28800000000000003</v>
      </c>
      <c r="I22" s="195">
        <v>0.253</v>
      </c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9</v>
      </c>
      <c r="D24" s="97">
        <v>6</v>
      </c>
      <c r="E24" s="97">
        <v>6</v>
      </c>
      <c r="F24" s="98">
        <v>100</v>
      </c>
      <c r="G24" s="99"/>
      <c r="H24" s="194">
        <v>0.086</v>
      </c>
      <c r="I24" s="195">
        <v>0.055</v>
      </c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8</v>
      </c>
      <c r="D26" s="97">
        <v>6</v>
      </c>
      <c r="E26" s="97">
        <v>5</v>
      </c>
      <c r="F26" s="98">
        <v>83.33333333333333</v>
      </c>
      <c r="G26" s="99"/>
      <c r="H26" s="194">
        <v>0.06</v>
      </c>
      <c r="I26" s="195">
        <v>0.035</v>
      </c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/>
      <c r="D28" s="89">
        <v>1</v>
      </c>
      <c r="E28" s="89">
        <v>1</v>
      </c>
      <c r="F28" s="90"/>
      <c r="G28" s="90"/>
      <c r="H28" s="193"/>
      <c r="I28" s="193">
        <v>0.013</v>
      </c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>
        <v>40</v>
      </c>
      <c r="D30" s="89">
        <v>39</v>
      </c>
      <c r="E30" s="89">
        <v>40</v>
      </c>
      <c r="F30" s="90"/>
      <c r="G30" s="90"/>
      <c r="H30" s="193">
        <v>0.576</v>
      </c>
      <c r="I30" s="193">
        <v>0.569</v>
      </c>
      <c r="J30" s="193"/>
      <c r="K30" s="91"/>
    </row>
    <row r="31" spans="1:11" s="83" customFormat="1" ht="11.25" customHeight="1">
      <c r="A31" s="101" t="s">
        <v>24</v>
      </c>
      <c r="B31" s="96"/>
      <c r="C31" s="97">
        <v>40</v>
      </c>
      <c r="D31" s="97">
        <v>40</v>
      </c>
      <c r="E31" s="97">
        <v>41</v>
      </c>
      <c r="F31" s="98">
        <v>102.5</v>
      </c>
      <c r="G31" s="99"/>
      <c r="H31" s="194">
        <v>0.576</v>
      </c>
      <c r="I31" s="195">
        <v>0.582</v>
      </c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14</v>
      </c>
      <c r="D33" s="89">
        <v>16</v>
      </c>
      <c r="E33" s="89">
        <v>39</v>
      </c>
      <c r="F33" s="90"/>
      <c r="G33" s="90"/>
      <c r="H33" s="193">
        <v>0.168</v>
      </c>
      <c r="I33" s="193">
        <v>0.189</v>
      </c>
      <c r="J33" s="193"/>
      <c r="K33" s="91"/>
    </row>
    <row r="34" spans="1:11" s="92" customFormat="1" ht="11.25" customHeight="1">
      <c r="A34" s="94" t="s">
        <v>26</v>
      </c>
      <c r="B34" s="88"/>
      <c r="C34" s="89">
        <v>27</v>
      </c>
      <c r="D34" s="89">
        <v>22</v>
      </c>
      <c r="E34" s="89">
        <v>9</v>
      </c>
      <c r="F34" s="90"/>
      <c r="G34" s="90"/>
      <c r="H34" s="193">
        <v>0.435</v>
      </c>
      <c r="I34" s="193">
        <v>0.265</v>
      </c>
      <c r="J34" s="193"/>
      <c r="K34" s="91"/>
    </row>
    <row r="35" spans="1:11" s="92" customFormat="1" ht="11.25" customHeight="1">
      <c r="A35" s="94" t="s">
        <v>27</v>
      </c>
      <c r="B35" s="88"/>
      <c r="C35" s="89">
        <v>4</v>
      </c>
      <c r="D35" s="89">
        <v>6</v>
      </c>
      <c r="E35" s="89">
        <v>6</v>
      </c>
      <c r="F35" s="90"/>
      <c r="G35" s="90"/>
      <c r="H35" s="193">
        <v>0.03</v>
      </c>
      <c r="I35" s="193">
        <v>0.041</v>
      </c>
      <c r="J35" s="193"/>
      <c r="K35" s="91"/>
    </row>
    <row r="36" spans="1:11" s="92" customFormat="1" ht="11.25" customHeight="1">
      <c r="A36" s="94" t="s">
        <v>28</v>
      </c>
      <c r="B36" s="88"/>
      <c r="C36" s="89">
        <v>17</v>
      </c>
      <c r="D36" s="89">
        <v>17</v>
      </c>
      <c r="E36" s="89">
        <v>2</v>
      </c>
      <c r="F36" s="90"/>
      <c r="G36" s="90"/>
      <c r="H36" s="193">
        <v>0.17</v>
      </c>
      <c r="I36" s="193">
        <v>0.17</v>
      </c>
      <c r="J36" s="193"/>
      <c r="K36" s="91"/>
    </row>
    <row r="37" spans="1:11" s="83" customFormat="1" ht="11.25" customHeight="1">
      <c r="A37" s="95" t="s">
        <v>29</v>
      </c>
      <c r="B37" s="96"/>
      <c r="C37" s="97">
        <v>62</v>
      </c>
      <c r="D37" s="97">
        <v>61</v>
      </c>
      <c r="E37" s="97">
        <v>56</v>
      </c>
      <c r="F37" s="98">
        <v>91.80327868852459</v>
      </c>
      <c r="G37" s="99"/>
      <c r="H37" s="194">
        <v>0.803</v>
      </c>
      <c r="I37" s="195">
        <v>0.665</v>
      </c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26</v>
      </c>
      <c r="D39" s="97">
        <v>26</v>
      </c>
      <c r="E39" s="97">
        <v>30</v>
      </c>
      <c r="F39" s="98">
        <v>115.38461538461539</v>
      </c>
      <c r="G39" s="99"/>
      <c r="H39" s="194">
        <v>0.172</v>
      </c>
      <c r="I39" s="195">
        <v>0.17</v>
      </c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>
        <v>28</v>
      </c>
      <c r="D41" s="89">
        <v>49</v>
      </c>
      <c r="E41" s="89">
        <v>45</v>
      </c>
      <c r="F41" s="90"/>
      <c r="G41" s="90"/>
      <c r="H41" s="193">
        <v>0.406</v>
      </c>
      <c r="I41" s="193">
        <v>0.333</v>
      </c>
      <c r="J41" s="193"/>
      <c r="K41" s="91"/>
    </row>
    <row r="42" spans="1:11" s="92" customFormat="1" ht="11.25" customHeight="1">
      <c r="A42" s="94" t="s">
        <v>32</v>
      </c>
      <c r="B42" s="88"/>
      <c r="C42" s="89">
        <v>56</v>
      </c>
      <c r="D42" s="89">
        <v>57</v>
      </c>
      <c r="E42" s="89">
        <v>59</v>
      </c>
      <c r="F42" s="90"/>
      <c r="G42" s="90"/>
      <c r="H42" s="193">
        <v>0.412</v>
      </c>
      <c r="I42" s="193">
        <v>0.394</v>
      </c>
      <c r="J42" s="193"/>
      <c r="K42" s="91"/>
    </row>
    <row r="43" spans="1:11" s="92" customFormat="1" ht="11.25" customHeight="1">
      <c r="A43" s="94" t="s">
        <v>33</v>
      </c>
      <c r="B43" s="88"/>
      <c r="C43" s="89">
        <v>9</v>
      </c>
      <c r="D43" s="89">
        <v>9</v>
      </c>
      <c r="E43" s="89">
        <v>9</v>
      </c>
      <c r="F43" s="90"/>
      <c r="G43" s="90"/>
      <c r="H43" s="193">
        <v>0.095</v>
      </c>
      <c r="I43" s="193">
        <v>0.095</v>
      </c>
      <c r="J43" s="193"/>
      <c r="K43" s="91"/>
    </row>
    <row r="44" spans="1:11" s="92" customFormat="1" ht="11.25" customHeight="1">
      <c r="A44" s="94" t="s">
        <v>34</v>
      </c>
      <c r="B44" s="88"/>
      <c r="C44" s="89">
        <v>11</v>
      </c>
      <c r="D44" s="89">
        <v>23</v>
      </c>
      <c r="E44" s="89">
        <v>23</v>
      </c>
      <c r="F44" s="90"/>
      <c r="G44" s="90"/>
      <c r="H44" s="193">
        <v>0.129</v>
      </c>
      <c r="I44" s="193">
        <v>0.248</v>
      </c>
      <c r="J44" s="193"/>
      <c r="K44" s="91"/>
    </row>
    <row r="45" spans="1:11" s="92" customFormat="1" ht="11.25" customHeight="1">
      <c r="A45" s="94" t="s">
        <v>35</v>
      </c>
      <c r="B45" s="88"/>
      <c r="C45" s="89">
        <v>22</v>
      </c>
      <c r="D45" s="89">
        <v>19</v>
      </c>
      <c r="E45" s="89">
        <v>60</v>
      </c>
      <c r="F45" s="90"/>
      <c r="G45" s="90"/>
      <c r="H45" s="193">
        <v>0.22</v>
      </c>
      <c r="I45" s="193">
        <v>0.152</v>
      </c>
      <c r="J45" s="193"/>
      <c r="K45" s="91"/>
    </row>
    <row r="46" spans="1:11" s="92" customFormat="1" ht="11.25" customHeight="1">
      <c r="A46" s="94" t="s">
        <v>36</v>
      </c>
      <c r="B46" s="88"/>
      <c r="C46" s="89">
        <v>365</v>
      </c>
      <c r="D46" s="89">
        <v>337</v>
      </c>
      <c r="E46" s="89">
        <v>340</v>
      </c>
      <c r="F46" s="90"/>
      <c r="G46" s="90"/>
      <c r="H46" s="193">
        <v>4.015</v>
      </c>
      <c r="I46" s="193">
        <v>3.606</v>
      </c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>
        <v>37</v>
      </c>
      <c r="E47" s="89"/>
      <c r="F47" s="90"/>
      <c r="G47" s="90"/>
      <c r="H47" s="193"/>
      <c r="I47" s="193">
        <v>0.37</v>
      </c>
      <c r="J47" s="193"/>
      <c r="K47" s="91"/>
    </row>
    <row r="48" spans="1:11" s="92" customFormat="1" ht="11.25" customHeight="1">
      <c r="A48" s="94" t="s">
        <v>38</v>
      </c>
      <c r="B48" s="88"/>
      <c r="C48" s="89">
        <v>1203</v>
      </c>
      <c r="D48" s="89">
        <v>1128</v>
      </c>
      <c r="E48" s="89">
        <v>1100</v>
      </c>
      <c r="F48" s="90"/>
      <c r="G48" s="90"/>
      <c r="H48" s="193">
        <v>10.226</v>
      </c>
      <c r="I48" s="193">
        <v>10.152</v>
      </c>
      <c r="J48" s="193"/>
      <c r="K48" s="91"/>
    </row>
    <row r="49" spans="1:11" s="92" customFormat="1" ht="11.25" customHeight="1">
      <c r="A49" s="94" t="s">
        <v>39</v>
      </c>
      <c r="B49" s="88"/>
      <c r="C49" s="89">
        <v>278</v>
      </c>
      <c r="D49" s="89">
        <v>285</v>
      </c>
      <c r="E49" s="89">
        <v>285</v>
      </c>
      <c r="F49" s="90"/>
      <c r="G49" s="90"/>
      <c r="H49" s="193">
        <v>2.545</v>
      </c>
      <c r="I49" s="193">
        <v>2.524</v>
      </c>
      <c r="J49" s="193"/>
      <c r="K49" s="91"/>
    </row>
    <row r="50" spans="1:11" s="83" customFormat="1" ht="11.25" customHeight="1">
      <c r="A50" s="101" t="s">
        <v>40</v>
      </c>
      <c r="B50" s="96"/>
      <c r="C50" s="97">
        <v>1972</v>
      </c>
      <c r="D50" s="97">
        <v>1944</v>
      </c>
      <c r="E50" s="97">
        <v>1921</v>
      </c>
      <c r="F50" s="98">
        <v>98.81687242798354</v>
      </c>
      <c r="G50" s="99"/>
      <c r="H50" s="194">
        <v>18.048000000000002</v>
      </c>
      <c r="I50" s="195">
        <v>17.874</v>
      </c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1080</v>
      </c>
      <c r="D52" s="97">
        <v>960</v>
      </c>
      <c r="E52" s="97">
        <v>1240</v>
      </c>
      <c r="F52" s="98">
        <v>129.16666666666666</v>
      </c>
      <c r="G52" s="99"/>
      <c r="H52" s="194">
        <v>14.078</v>
      </c>
      <c r="I52" s="195">
        <v>8.756</v>
      </c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/>
      <c r="D54" s="89">
        <v>8780</v>
      </c>
      <c r="E54" s="89">
        <v>9000</v>
      </c>
      <c r="F54" s="90"/>
      <c r="G54" s="90"/>
      <c r="H54" s="193"/>
      <c r="I54" s="193">
        <v>74.63</v>
      </c>
      <c r="J54" s="193"/>
      <c r="K54" s="91"/>
    </row>
    <row r="55" spans="1:11" s="92" customFormat="1" ht="11.25" customHeight="1">
      <c r="A55" s="94" t="s">
        <v>43</v>
      </c>
      <c r="B55" s="88"/>
      <c r="C55" s="89">
        <v>6331</v>
      </c>
      <c r="D55" s="89">
        <v>5411</v>
      </c>
      <c r="E55" s="89">
        <v>5412</v>
      </c>
      <c r="F55" s="90"/>
      <c r="G55" s="90"/>
      <c r="H55" s="193">
        <v>44.317</v>
      </c>
      <c r="I55" s="193">
        <v>36.795</v>
      </c>
      <c r="J55" s="193"/>
      <c r="K55" s="91"/>
    </row>
    <row r="56" spans="1:11" s="92" customFormat="1" ht="11.25" customHeight="1">
      <c r="A56" s="94" t="s">
        <v>44</v>
      </c>
      <c r="B56" s="88"/>
      <c r="C56" s="89">
        <v>4035</v>
      </c>
      <c r="D56" s="89">
        <v>3600</v>
      </c>
      <c r="E56" s="89">
        <v>3600</v>
      </c>
      <c r="F56" s="90"/>
      <c r="G56" s="90"/>
      <c r="H56" s="193">
        <v>28.424</v>
      </c>
      <c r="I56" s="193">
        <v>24.3</v>
      </c>
      <c r="J56" s="193"/>
      <c r="K56" s="91"/>
    </row>
    <row r="57" spans="1:11" s="92" customFormat="1" ht="11.25" customHeight="1">
      <c r="A57" s="94" t="s">
        <v>45</v>
      </c>
      <c r="B57" s="88"/>
      <c r="C57" s="89">
        <v>17</v>
      </c>
      <c r="D57" s="89">
        <v>26</v>
      </c>
      <c r="E57" s="89">
        <v>48</v>
      </c>
      <c r="F57" s="90"/>
      <c r="G57" s="90"/>
      <c r="H57" s="193">
        <v>0.138</v>
      </c>
      <c r="I57" s="193">
        <v>0.113</v>
      </c>
      <c r="J57" s="193"/>
      <c r="K57" s="91"/>
    </row>
    <row r="58" spans="1:11" s="92" customFormat="1" ht="11.25" customHeight="1">
      <c r="A58" s="94" t="s">
        <v>46</v>
      </c>
      <c r="B58" s="88"/>
      <c r="C58" s="89">
        <v>544</v>
      </c>
      <c r="D58" s="89">
        <v>300</v>
      </c>
      <c r="E58" s="89">
        <v>300</v>
      </c>
      <c r="F58" s="90"/>
      <c r="G58" s="90"/>
      <c r="H58" s="193">
        <v>4.204</v>
      </c>
      <c r="I58" s="193">
        <v>2.332</v>
      </c>
      <c r="J58" s="193"/>
      <c r="K58" s="91"/>
    </row>
    <row r="59" spans="1:11" s="83" customFormat="1" ht="11.25" customHeight="1">
      <c r="A59" s="95" t="s">
        <v>47</v>
      </c>
      <c r="B59" s="96"/>
      <c r="C59" s="97">
        <v>10927</v>
      </c>
      <c r="D59" s="97">
        <v>18117</v>
      </c>
      <c r="E59" s="97">
        <v>18360</v>
      </c>
      <c r="F59" s="98">
        <v>101.34128166915052</v>
      </c>
      <c r="G59" s="99"/>
      <c r="H59" s="194">
        <v>77.083</v>
      </c>
      <c r="I59" s="195">
        <v>138.17</v>
      </c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59</v>
      </c>
      <c r="D61" s="89">
        <v>59</v>
      </c>
      <c r="E61" s="89">
        <v>60</v>
      </c>
      <c r="F61" s="90"/>
      <c r="G61" s="90"/>
      <c r="H61" s="193">
        <v>0.472</v>
      </c>
      <c r="I61" s="193">
        <v>0.472</v>
      </c>
      <c r="J61" s="193"/>
      <c r="K61" s="91"/>
    </row>
    <row r="62" spans="1:11" s="92" customFormat="1" ht="11.25" customHeight="1">
      <c r="A62" s="94" t="s">
        <v>49</v>
      </c>
      <c r="B62" s="88"/>
      <c r="C62" s="89"/>
      <c r="D62" s="89"/>
      <c r="E62" s="89"/>
      <c r="F62" s="90"/>
      <c r="G62" s="90"/>
      <c r="H62" s="193"/>
      <c r="I62" s="193"/>
      <c r="J62" s="193"/>
      <c r="K62" s="91"/>
    </row>
    <row r="63" spans="1:11" s="92" customFormat="1" ht="11.25" customHeight="1">
      <c r="A63" s="94" t="s">
        <v>50</v>
      </c>
      <c r="B63" s="88"/>
      <c r="C63" s="89"/>
      <c r="D63" s="89"/>
      <c r="E63" s="89"/>
      <c r="F63" s="90"/>
      <c r="G63" s="90"/>
      <c r="H63" s="193"/>
      <c r="I63" s="193"/>
      <c r="J63" s="193"/>
      <c r="K63" s="91"/>
    </row>
    <row r="64" spans="1:11" s="83" customFormat="1" ht="11.25" customHeight="1">
      <c r="A64" s="95" t="s">
        <v>51</v>
      </c>
      <c r="B64" s="96"/>
      <c r="C64" s="97">
        <v>59</v>
      </c>
      <c r="D64" s="97">
        <v>59</v>
      </c>
      <c r="E64" s="97">
        <v>60</v>
      </c>
      <c r="F64" s="98">
        <v>101.69491525423729</v>
      </c>
      <c r="G64" s="99"/>
      <c r="H64" s="194">
        <v>0.472</v>
      </c>
      <c r="I64" s="195">
        <v>0.472</v>
      </c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157</v>
      </c>
      <c r="D66" s="97">
        <v>60</v>
      </c>
      <c r="E66" s="97">
        <v>149</v>
      </c>
      <c r="F66" s="98">
        <v>248.33333333333334</v>
      </c>
      <c r="G66" s="99"/>
      <c r="H66" s="194">
        <v>1.411</v>
      </c>
      <c r="I66" s="195">
        <v>0.72</v>
      </c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472</v>
      </c>
      <c r="D68" s="89">
        <v>330</v>
      </c>
      <c r="E68" s="89">
        <v>350</v>
      </c>
      <c r="F68" s="90"/>
      <c r="G68" s="90"/>
      <c r="H68" s="193">
        <v>5.806</v>
      </c>
      <c r="I68" s="193">
        <v>5</v>
      </c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>
        <v>472</v>
      </c>
      <c r="D70" s="97">
        <v>330</v>
      </c>
      <c r="E70" s="97">
        <v>350</v>
      </c>
      <c r="F70" s="98">
        <v>106.06060606060606</v>
      </c>
      <c r="G70" s="99"/>
      <c r="H70" s="194">
        <v>5.806</v>
      </c>
      <c r="I70" s="195">
        <v>5</v>
      </c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40</v>
      </c>
      <c r="D72" s="89">
        <v>43</v>
      </c>
      <c r="E72" s="89">
        <v>43</v>
      </c>
      <c r="F72" s="90"/>
      <c r="G72" s="90"/>
      <c r="H72" s="193">
        <v>0.392</v>
      </c>
      <c r="I72" s="193">
        <v>0.43</v>
      </c>
      <c r="J72" s="193"/>
      <c r="K72" s="91"/>
    </row>
    <row r="73" spans="1:11" s="92" customFormat="1" ht="11.25" customHeight="1">
      <c r="A73" s="94" t="s">
        <v>57</v>
      </c>
      <c r="B73" s="88"/>
      <c r="C73" s="89">
        <v>78</v>
      </c>
      <c r="D73" s="89">
        <v>78</v>
      </c>
      <c r="E73" s="89">
        <v>76</v>
      </c>
      <c r="F73" s="90"/>
      <c r="G73" s="90"/>
      <c r="H73" s="193">
        <v>1.056</v>
      </c>
      <c r="I73" s="193">
        <v>0.858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1570</v>
      </c>
      <c r="D74" s="89">
        <v>780</v>
      </c>
      <c r="E74" s="89">
        <v>400</v>
      </c>
      <c r="F74" s="90"/>
      <c r="G74" s="90"/>
      <c r="H74" s="193">
        <v>15.25</v>
      </c>
      <c r="I74" s="193">
        <v>7</v>
      </c>
      <c r="J74" s="193"/>
      <c r="K74" s="91"/>
    </row>
    <row r="75" spans="1:11" s="92" customFormat="1" ht="11.25" customHeight="1">
      <c r="A75" s="94" t="s">
        <v>59</v>
      </c>
      <c r="B75" s="88"/>
      <c r="C75" s="89">
        <v>1269</v>
      </c>
      <c r="D75" s="89">
        <v>980</v>
      </c>
      <c r="E75" s="89">
        <v>1103</v>
      </c>
      <c r="F75" s="90"/>
      <c r="G75" s="90"/>
      <c r="H75" s="193">
        <v>18.954</v>
      </c>
      <c r="I75" s="193">
        <v>14.7</v>
      </c>
      <c r="J75" s="193"/>
      <c r="K75" s="91"/>
    </row>
    <row r="76" spans="1:11" s="92" customFormat="1" ht="11.25" customHeight="1">
      <c r="A76" s="94" t="s">
        <v>60</v>
      </c>
      <c r="B76" s="88"/>
      <c r="C76" s="89">
        <v>1</v>
      </c>
      <c r="D76" s="89">
        <v>1</v>
      </c>
      <c r="E76" s="89">
        <v>1</v>
      </c>
      <c r="F76" s="90"/>
      <c r="G76" s="90"/>
      <c r="H76" s="193">
        <v>0.01</v>
      </c>
      <c r="I76" s="193">
        <v>0.008</v>
      </c>
      <c r="J76" s="193"/>
      <c r="K76" s="91"/>
    </row>
    <row r="77" spans="1:11" s="92" customFormat="1" ht="11.25" customHeight="1">
      <c r="A77" s="94" t="s">
        <v>61</v>
      </c>
      <c r="B77" s="88"/>
      <c r="C77" s="89">
        <v>361</v>
      </c>
      <c r="D77" s="89">
        <v>194</v>
      </c>
      <c r="E77" s="89">
        <v>194</v>
      </c>
      <c r="F77" s="90"/>
      <c r="G77" s="90"/>
      <c r="H77" s="193">
        <v>4.687</v>
      </c>
      <c r="I77" s="193">
        <v>2.612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664</v>
      </c>
      <c r="D78" s="89">
        <v>705</v>
      </c>
      <c r="E78" s="89">
        <v>600</v>
      </c>
      <c r="F78" s="90"/>
      <c r="G78" s="90"/>
      <c r="H78" s="193">
        <v>7.646</v>
      </c>
      <c r="I78" s="193">
        <v>6.345</v>
      </c>
      <c r="J78" s="193"/>
      <c r="K78" s="91"/>
    </row>
    <row r="79" spans="1:11" s="92" customFormat="1" ht="11.25" customHeight="1">
      <c r="A79" s="94" t="s">
        <v>63</v>
      </c>
      <c r="B79" s="88"/>
      <c r="C79" s="89">
        <v>750</v>
      </c>
      <c r="D79" s="89">
        <v>340</v>
      </c>
      <c r="E79" s="89">
        <v>340</v>
      </c>
      <c r="F79" s="90"/>
      <c r="G79" s="90"/>
      <c r="H79" s="193">
        <v>10.125</v>
      </c>
      <c r="I79" s="193">
        <v>5</v>
      </c>
      <c r="J79" s="193"/>
      <c r="K79" s="91"/>
    </row>
    <row r="80" spans="1:11" s="83" customFormat="1" ht="11.25" customHeight="1">
      <c r="A80" s="101" t="s">
        <v>64</v>
      </c>
      <c r="B80" s="96"/>
      <c r="C80" s="97">
        <v>4733</v>
      </c>
      <c r="D80" s="97">
        <v>3121</v>
      </c>
      <c r="E80" s="97">
        <v>2757</v>
      </c>
      <c r="F80" s="98">
        <v>88.33707145145786</v>
      </c>
      <c r="G80" s="99"/>
      <c r="H80" s="194">
        <v>58.12</v>
      </c>
      <c r="I80" s="195">
        <v>36.952999999999996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19</v>
      </c>
      <c r="D82" s="89">
        <v>19</v>
      </c>
      <c r="E82" s="89">
        <v>7</v>
      </c>
      <c r="F82" s="90"/>
      <c r="G82" s="90"/>
      <c r="H82" s="193">
        <v>0.178</v>
      </c>
      <c r="I82" s="193">
        <v>0.178</v>
      </c>
      <c r="J82" s="193"/>
      <c r="K82" s="91"/>
    </row>
    <row r="83" spans="1:11" s="92" customFormat="1" ht="11.25" customHeight="1">
      <c r="A83" s="94" t="s">
        <v>66</v>
      </c>
      <c r="B83" s="88"/>
      <c r="C83" s="89">
        <v>61</v>
      </c>
      <c r="D83" s="89">
        <v>61</v>
      </c>
      <c r="E83" s="89">
        <v>60</v>
      </c>
      <c r="F83" s="90"/>
      <c r="G83" s="90"/>
      <c r="H83" s="193">
        <v>0.534</v>
      </c>
      <c r="I83" s="193">
        <v>0.534</v>
      </c>
      <c r="J83" s="193"/>
      <c r="K83" s="91"/>
    </row>
    <row r="84" spans="1:11" s="83" customFormat="1" ht="11.25" customHeight="1">
      <c r="A84" s="95" t="s">
        <v>67</v>
      </c>
      <c r="B84" s="96"/>
      <c r="C84" s="97">
        <v>80</v>
      </c>
      <c r="D84" s="97">
        <v>80</v>
      </c>
      <c r="E84" s="97">
        <v>67</v>
      </c>
      <c r="F84" s="98">
        <v>83.75</v>
      </c>
      <c r="G84" s="99"/>
      <c r="H84" s="194">
        <v>0.712</v>
      </c>
      <c r="I84" s="195">
        <v>0.712</v>
      </c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19702</v>
      </c>
      <c r="D87" s="108">
        <v>24889</v>
      </c>
      <c r="E87" s="108">
        <v>25099</v>
      </c>
      <c r="F87" s="109">
        <v>100.84374623327574</v>
      </c>
      <c r="G87" s="99"/>
      <c r="H87" s="202">
        <v>177.87399999999997</v>
      </c>
      <c r="I87" s="203">
        <v>210.59099999999998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89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/>
      <c r="D9" s="89"/>
      <c r="E9" s="89"/>
      <c r="F9" s="90"/>
      <c r="G9" s="90"/>
      <c r="H9" s="193"/>
      <c r="I9" s="193"/>
      <c r="J9" s="193"/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/>
      <c r="I10" s="193"/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/>
      <c r="J11" s="193"/>
      <c r="K11" s="91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93"/>
      <c r="I12" s="193"/>
      <c r="J12" s="193"/>
      <c r="K12" s="91"/>
    </row>
    <row r="13" spans="1:11" s="83" customFormat="1" ht="11.25" customHeight="1">
      <c r="A13" s="95" t="s">
        <v>12</v>
      </c>
      <c r="B13" s="96"/>
      <c r="C13" s="97"/>
      <c r="D13" s="97"/>
      <c r="E13" s="97"/>
      <c r="F13" s="98"/>
      <c r="G13" s="99"/>
      <c r="H13" s="194"/>
      <c r="I13" s="195"/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/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/>
      <c r="D22" s="97"/>
      <c r="E22" s="97"/>
      <c r="F22" s="98"/>
      <c r="G22" s="99"/>
      <c r="H22" s="194"/>
      <c r="I22" s="195"/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/>
      <c r="D24" s="97"/>
      <c r="E24" s="97"/>
      <c r="F24" s="98"/>
      <c r="G24" s="99"/>
      <c r="H24" s="194"/>
      <c r="I24" s="195"/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26</v>
      </c>
      <c r="D26" s="97">
        <v>15</v>
      </c>
      <c r="E26" s="97">
        <v>15</v>
      </c>
      <c r="F26" s="98">
        <v>100</v>
      </c>
      <c r="G26" s="99"/>
      <c r="H26" s="194">
        <v>1.218</v>
      </c>
      <c r="I26" s="195">
        <v>0.6</v>
      </c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/>
      <c r="D28" s="89"/>
      <c r="E28" s="89"/>
      <c r="F28" s="90"/>
      <c r="G28" s="90"/>
      <c r="H28" s="193"/>
      <c r="I28" s="193"/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>
        <v>10</v>
      </c>
      <c r="D30" s="89">
        <v>10</v>
      </c>
      <c r="E30" s="89">
        <v>10</v>
      </c>
      <c r="F30" s="90"/>
      <c r="G30" s="90"/>
      <c r="H30" s="193">
        <v>0.539</v>
      </c>
      <c r="I30" s="193">
        <v>0.382</v>
      </c>
      <c r="J30" s="193"/>
      <c r="K30" s="91"/>
    </row>
    <row r="31" spans="1:11" s="83" customFormat="1" ht="11.25" customHeight="1">
      <c r="A31" s="101" t="s">
        <v>24</v>
      </c>
      <c r="B31" s="96"/>
      <c r="C31" s="97">
        <v>10</v>
      </c>
      <c r="D31" s="97">
        <v>10</v>
      </c>
      <c r="E31" s="97">
        <v>10</v>
      </c>
      <c r="F31" s="98">
        <v>100</v>
      </c>
      <c r="G31" s="99"/>
      <c r="H31" s="194">
        <v>0.539</v>
      </c>
      <c r="I31" s="195">
        <v>0.382</v>
      </c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101</v>
      </c>
      <c r="D33" s="89">
        <v>80</v>
      </c>
      <c r="E33" s="89">
        <v>40</v>
      </c>
      <c r="F33" s="90"/>
      <c r="G33" s="90"/>
      <c r="H33" s="193">
        <v>3.434</v>
      </c>
      <c r="I33" s="193">
        <v>2.348</v>
      </c>
      <c r="J33" s="193"/>
      <c r="K33" s="91"/>
    </row>
    <row r="34" spans="1:11" s="92" customFormat="1" ht="11.25" customHeight="1">
      <c r="A34" s="94" t="s">
        <v>26</v>
      </c>
      <c r="B34" s="88"/>
      <c r="C34" s="89">
        <v>16</v>
      </c>
      <c r="D34" s="89">
        <v>8</v>
      </c>
      <c r="E34" s="89">
        <v>5</v>
      </c>
      <c r="F34" s="90"/>
      <c r="G34" s="90"/>
      <c r="H34" s="193">
        <v>0.531</v>
      </c>
      <c r="I34" s="193">
        <v>0.21</v>
      </c>
      <c r="J34" s="193"/>
      <c r="K34" s="91"/>
    </row>
    <row r="35" spans="1:11" s="92" customFormat="1" ht="11.25" customHeight="1">
      <c r="A35" s="94" t="s">
        <v>27</v>
      </c>
      <c r="B35" s="88"/>
      <c r="C35" s="89">
        <v>22</v>
      </c>
      <c r="D35" s="89">
        <v>21</v>
      </c>
      <c r="E35" s="89">
        <v>20</v>
      </c>
      <c r="F35" s="90"/>
      <c r="G35" s="90"/>
      <c r="H35" s="193">
        <v>0.866</v>
      </c>
      <c r="I35" s="193">
        <v>0.743</v>
      </c>
      <c r="J35" s="193"/>
      <c r="K35" s="91"/>
    </row>
    <row r="36" spans="1:11" s="92" customFormat="1" ht="11.25" customHeight="1">
      <c r="A36" s="94" t="s">
        <v>28</v>
      </c>
      <c r="B36" s="88"/>
      <c r="C36" s="89">
        <v>220</v>
      </c>
      <c r="D36" s="89">
        <v>220</v>
      </c>
      <c r="E36" s="89">
        <v>220</v>
      </c>
      <c r="F36" s="90"/>
      <c r="G36" s="90"/>
      <c r="H36" s="193">
        <v>1.727</v>
      </c>
      <c r="I36" s="193">
        <v>1.727</v>
      </c>
      <c r="J36" s="193"/>
      <c r="K36" s="91"/>
    </row>
    <row r="37" spans="1:11" s="83" customFormat="1" ht="11.25" customHeight="1">
      <c r="A37" s="95" t="s">
        <v>29</v>
      </c>
      <c r="B37" s="96"/>
      <c r="C37" s="97">
        <v>359</v>
      </c>
      <c r="D37" s="97">
        <v>329</v>
      </c>
      <c r="E37" s="97">
        <v>285</v>
      </c>
      <c r="F37" s="98">
        <v>86.62613981762918</v>
      </c>
      <c r="G37" s="99"/>
      <c r="H37" s="194">
        <v>6.558000000000001</v>
      </c>
      <c r="I37" s="195">
        <v>5.028</v>
      </c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7</v>
      </c>
      <c r="D39" s="97">
        <v>7</v>
      </c>
      <c r="E39" s="97">
        <v>7</v>
      </c>
      <c r="F39" s="98">
        <v>100</v>
      </c>
      <c r="G39" s="99"/>
      <c r="H39" s="194">
        <v>0.173</v>
      </c>
      <c r="I39" s="195">
        <v>0.18</v>
      </c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>
        <v>32</v>
      </c>
      <c r="D42" s="89">
        <v>30</v>
      </c>
      <c r="E42" s="89">
        <v>30</v>
      </c>
      <c r="F42" s="90"/>
      <c r="G42" s="90"/>
      <c r="H42" s="193">
        <v>1.008</v>
      </c>
      <c r="I42" s="193">
        <v>1.65</v>
      </c>
      <c r="J42" s="193"/>
      <c r="K42" s="91"/>
    </row>
    <row r="43" spans="1:11" s="92" customFormat="1" ht="11.25" customHeight="1">
      <c r="A43" s="94" t="s">
        <v>33</v>
      </c>
      <c r="B43" s="88"/>
      <c r="C43" s="89">
        <v>7</v>
      </c>
      <c r="D43" s="89">
        <v>6</v>
      </c>
      <c r="E43" s="89">
        <v>6</v>
      </c>
      <c r="F43" s="90"/>
      <c r="G43" s="90"/>
      <c r="H43" s="193">
        <v>0.105</v>
      </c>
      <c r="I43" s="193">
        <v>0.09</v>
      </c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>
        <v>1</v>
      </c>
      <c r="D45" s="89"/>
      <c r="E45" s="89"/>
      <c r="F45" s="90"/>
      <c r="G45" s="90"/>
      <c r="H45" s="193">
        <v>0.028</v>
      </c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>
        <v>89</v>
      </c>
      <c r="D47" s="89">
        <v>115</v>
      </c>
      <c r="E47" s="89">
        <v>60</v>
      </c>
      <c r="F47" s="90"/>
      <c r="G47" s="90"/>
      <c r="H47" s="193">
        <v>3.56</v>
      </c>
      <c r="I47" s="193">
        <v>4.6</v>
      </c>
      <c r="J47" s="193"/>
      <c r="K47" s="91"/>
    </row>
    <row r="48" spans="1:11" s="92" customFormat="1" ht="11.25" customHeight="1">
      <c r="A48" s="94" t="s">
        <v>38</v>
      </c>
      <c r="B48" s="88"/>
      <c r="C48" s="89">
        <v>21</v>
      </c>
      <c r="D48" s="89">
        <v>18</v>
      </c>
      <c r="E48" s="89">
        <v>18</v>
      </c>
      <c r="F48" s="90"/>
      <c r="G48" s="90"/>
      <c r="H48" s="193">
        <v>0.546</v>
      </c>
      <c r="I48" s="193">
        <v>0.468</v>
      </c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>
        <v>8</v>
      </c>
      <c r="E49" s="89">
        <v>8</v>
      </c>
      <c r="F49" s="90"/>
      <c r="G49" s="90"/>
      <c r="H49" s="193"/>
      <c r="I49" s="193">
        <v>0.28</v>
      </c>
      <c r="J49" s="193"/>
      <c r="K49" s="91"/>
    </row>
    <row r="50" spans="1:11" s="83" customFormat="1" ht="11.25" customHeight="1">
      <c r="A50" s="101" t="s">
        <v>40</v>
      </c>
      <c r="B50" s="96"/>
      <c r="C50" s="97">
        <v>150</v>
      </c>
      <c r="D50" s="97">
        <v>177</v>
      </c>
      <c r="E50" s="97">
        <v>122</v>
      </c>
      <c r="F50" s="98">
        <v>68.92655367231639</v>
      </c>
      <c r="G50" s="99"/>
      <c r="H50" s="194">
        <v>5.247000000000001</v>
      </c>
      <c r="I50" s="195">
        <v>7.088</v>
      </c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/>
      <c r="D52" s="97"/>
      <c r="E52" s="97">
        <v>19</v>
      </c>
      <c r="F52" s="98"/>
      <c r="G52" s="99"/>
      <c r="H52" s="194"/>
      <c r="I52" s="195"/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110</v>
      </c>
      <c r="D54" s="89">
        <v>110</v>
      </c>
      <c r="E54" s="89">
        <v>120</v>
      </c>
      <c r="F54" s="90"/>
      <c r="G54" s="90"/>
      <c r="H54" s="193">
        <v>5.06</v>
      </c>
      <c r="I54" s="193">
        <v>5.28</v>
      </c>
      <c r="J54" s="193"/>
      <c r="K54" s="91"/>
    </row>
    <row r="55" spans="1:11" s="92" customFormat="1" ht="11.25" customHeight="1">
      <c r="A55" s="94" t="s">
        <v>43</v>
      </c>
      <c r="B55" s="88"/>
      <c r="C55" s="89">
        <v>194</v>
      </c>
      <c r="D55" s="89">
        <v>160</v>
      </c>
      <c r="E55" s="89">
        <v>160</v>
      </c>
      <c r="F55" s="90"/>
      <c r="G55" s="90"/>
      <c r="H55" s="193">
        <v>9.7</v>
      </c>
      <c r="I55" s="193">
        <v>8</v>
      </c>
      <c r="J55" s="193"/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/>
      <c r="I56" s="193"/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>
        <v>15</v>
      </c>
      <c r="D58" s="89">
        <v>15</v>
      </c>
      <c r="E58" s="89">
        <v>15</v>
      </c>
      <c r="F58" s="90"/>
      <c r="G58" s="90"/>
      <c r="H58" s="193">
        <v>0.675</v>
      </c>
      <c r="I58" s="193">
        <v>0.6</v>
      </c>
      <c r="J58" s="193"/>
      <c r="K58" s="91"/>
    </row>
    <row r="59" spans="1:11" s="83" customFormat="1" ht="11.25" customHeight="1">
      <c r="A59" s="95" t="s">
        <v>47</v>
      </c>
      <c r="B59" s="96"/>
      <c r="C59" s="97">
        <v>319</v>
      </c>
      <c r="D59" s="97">
        <v>285</v>
      </c>
      <c r="E59" s="97">
        <v>295</v>
      </c>
      <c r="F59" s="98">
        <v>103.50877192982456</v>
      </c>
      <c r="G59" s="99"/>
      <c r="H59" s="194">
        <v>15.434999999999999</v>
      </c>
      <c r="I59" s="195">
        <v>13.88</v>
      </c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129</v>
      </c>
      <c r="D61" s="89">
        <v>99</v>
      </c>
      <c r="E61" s="89">
        <v>100</v>
      </c>
      <c r="F61" s="90"/>
      <c r="G61" s="90"/>
      <c r="H61" s="193">
        <v>4.644</v>
      </c>
      <c r="I61" s="193">
        <v>3.564</v>
      </c>
      <c r="J61" s="193"/>
      <c r="K61" s="91"/>
    </row>
    <row r="62" spans="1:11" s="92" customFormat="1" ht="11.25" customHeight="1">
      <c r="A62" s="94" t="s">
        <v>49</v>
      </c>
      <c r="B62" s="88"/>
      <c r="C62" s="89">
        <v>136</v>
      </c>
      <c r="D62" s="89">
        <v>136</v>
      </c>
      <c r="E62" s="89">
        <v>126</v>
      </c>
      <c r="F62" s="90"/>
      <c r="G62" s="90"/>
      <c r="H62" s="193">
        <v>3.035</v>
      </c>
      <c r="I62" s="193">
        <v>3.035</v>
      </c>
      <c r="J62" s="193"/>
      <c r="K62" s="91"/>
    </row>
    <row r="63" spans="1:11" s="92" customFormat="1" ht="11.25" customHeight="1">
      <c r="A63" s="94" t="s">
        <v>50</v>
      </c>
      <c r="B63" s="88"/>
      <c r="C63" s="89">
        <v>1121</v>
      </c>
      <c r="D63" s="89">
        <v>1111</v>
      </c>
      <c r="E63" s="89">
        <v>1111</v>
      </c>
      <c r="F63" s="90"/>
      <c r="G63" s="90"/>
      <c r="H63" s="193">
        <v>58.493</v>
      </c>
      <c r="I63" s="193">
        <v>47.88</v>
      </c>
      <c r="J63" s="193"/>
      <c r="K63" s="91"/>
    </row>
    <row r="64" spans="1:11" s="83" customFormat="1" ht="11.25" customHeight="1">
      <c r="A64" s="95" t="s">
        <v>51</v>
      </c>
      <c r="B64" s="96"/>
      <c r="C64" s="97">
        <v>1386</v>
      </c>
      <c r="D64" s="97">
        <v>1346</v>
      </c>
      <c r="E64" s="97">
        <v>1337</v>
      </c>
      <c r="F64" s="98">
        <v>99.33135215453194</v>
      </c>
      <c r="G64" s="99"/>
      <c r="H64" s="194">
        <v>66.172</v>
      </c>
      <c r="I64" s="195">
        <v>54.479</v>
      </c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524</v>
      </c>
      <c r="D66" s="97">
        <v>670</v>
      </c>
      <c r="E66" s="97">
        <v>650</v>
      </c>
      <c r="F66" s="98">
        <v>97.01492537313433</v>
      </c>
      <c r="G66" s="99"/>
      <c r="H66" s="194">
        <v>26.2</v>
      </c>
      <c r="I66" s="195">
        <v>26.13</v>
      </c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/>
      <c r="I68" s="193"/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/>
      <c r="I70" s="195"/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27</v>
      </c>
      <c r="D72" s="89">
        <v>26</v>
      </c>
      <c r="E72" s="89">
        <v>26</v>
      </c>
      <c r="F72" s="90"/>
      <c r="G72" s="90"/>
      <c r="H72" s="193">
        <v>0.65</v>
      </c>
      <c r="I72" s="193">
        <v>1.259</v>
      </c>
      <c r="J72" s="193"/>
      <c r="K72" s="91"/>
    </row>
    <row r="73" spans="1:11" s="92" customFormat="1" ht="11.25" customHeight="1">
      <c r="A73" s="94" t="s">
        <v>57</v>
      </c>
      <c r="B73" s="88"/>
      <c r="C73" s="89">
        <v>80</v>
      </c>
      <c r="D73" s="89">
        <v>80</v>
      </c>
      <c r="E73" s="89">
        <v>80</v>
      </c>
      <c r="F73" s="90"/>
      <c r="G73" s="90"/>
      <c r="H73" s="193">
        <v>2.86</v>
      </c>
      <c r="I73" s="193">
        <v>2.8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183</v>
      </c>
      <c r="D74" s="89">
        <v>97</v>
      </c>
      <c r="E74" s="89">
        <v>50</v>
      </c>
      <c r="F74" s="90"/>
      <c r="G74" s="90"/>
      <c r="H74" s="193">
        <v>10.286</v>
      </c>
      <c r="I74" s="193">
        <v>3.7</v>
      </c>
      <c r="J74" s="193"/>
      <c r="K74" s="91"/>
    </row>
    <row r="75" spans="1:11" s="92" customFormat="1" ht="11.25" customHeight="1">
      <c r="A75" s="94" t="s">
        <v>59</v>
      </c>
      <c r="B75" s="88"/>
      <c r="C75" s="89">
        <v>85</v>
      </c>
      <c r="D75" s="89">
        <v>36</v>
      </c>
      <c r="E75" s="89">
        <v>63</v>
      </c>
      <c r="F75" s="90"/>
      <c r="G75" s="90"/>
      <c r="H75" s="193">
        <v>2.978</v>
      </c>
      <c r="I75" s="193">
        <v>1.26</v>
      </c>
      <c r="J75" s="193"/>
      <c r="K75" s="91"/>
    </row>
    <row r="76" spans="1:11" s="92" customFormat="1" ht="11.25" customHeight="1">
      <c r="A76" s="94" t="s">
        <v>60</v>
      </c>
      <c r="B76" s="88"/>
      <c r="C76" s="89">
        <v>10</v>
      </c>
      <c r="D76" s="89">
        <v>4</v>
      </c>
      <c r="E76" s="89">
        <v>4</v>
      </c>
      <c r="F76" s="90"/>
      <c r="G76" s="90"/>
      <c r="H76" s="193">
        <v>0.25</v>
      </c>
      <c r="I76" s="193">
        <v>0.1</v>
      </c>
      <c r="J76" s="193"/>
      <c r="K76" s="91"/>
    </row>
    <row r="77" spans="1:11" s="92" customFormat="1" ht="11.25" customHeight="1">
      <c r="A77" s="94" t="s">
        <v>61</v>
      </c>
      <c r="B77" s="88"/>
      <c r="C77" s="89">
        <v>186</v>
      </c>
      <c r="D77" s="89">
        <v>138</v>
      </c>
      <c r="E77" s="89">
        <v>141</v>
      </c>
      <c r="F77" s="90"/>
      <c r="G77" s="90"/>
      <c r="H77" s="193">
        <v>7.254</v>
      </c>
      <c r="I77" s="193">
        <v>5.382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170</v>
      </c>
      <c r="D78" s="89">
        <v>200</v>
      </c>
      <c r="E78" s="89">
        <v>150</v>
      </c>
      <c r="F78" s="90"/>
      <c r="G78" s="90"/>
      <c r="H78" s="193">
        <v>8.2</v>
      </c>
      <c r="I78" s="193">
        <v>10</v>
      </c>
      <c r="J78" s="193"/>
      <c r="K78" s="91"/>
    </row>
    <row r="79" spans="1:11" s="92" customFormat="1" ht="11.25" customHeight="1">
      <c r="A79" s="94" t="s">
        <v>63</v>
      </c>
      <c r="B79" s="88"/>
      <c r="C79" s="89">
        <v>760</v>
      </c>
      <c r="D79" s="89">
        <v>700</v>
      </c>
      <c r="E79" s="89">
        <v>700</v>
      </c>
      <c r="F79" s="90"/>
      <c r="G79" s="90"/>
      <c r="H79" s="193">
        <v>41.8</v>
      </c>
      <c r="I79" s="193">
        <v>21</v>
      </c>
      <c r="J79" s="193"/>
      <c r="K79" s="91"/>
    </row>
    <row r="80" spans="1:11" s="83" customFormat="1" ht="11.25" customHeight="1">
      <c r="A80" s="101" t="s">
        <v>64</v>
      </c>
      <c r="B80" s="96"/>
      <c r="C80" s="97">
        <v>1501</v>
      </c>
      <c r="D80" s="97">
        <v>1281</v>
      </c>
      <c r="E80" s="97">
        <v>1214</v>
      </c>
      <c r="F80" s="98">
        <v>94.76971116315379</v>
      </c>
      <c r="G80" s="99"/>
      <c r="H80" s="194">
        <v>74.27799999999999</v>
      </c>
      <c r="I80" s="195">
        <v>45.501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/>
      <c r="D82" s="89"/>
      <c r="E82" s="89"/>
      <c r="F82" s="90"/>
      <c r="G82" s="90"/>
      <c r="H82" s="193"/>
      <c r="I82" s="193"/>
      <c r="J82" s="193"/>
      <c r="K82" s="91"/>
    </row>
    <row r="83" spans="1:11" s="92" customFormat="1" ht="11.25" customHeight="1">
      <c r="A83" s="94" t="s">
        <v>66</v>
      </c>
      <c r="B83" s="88"/>
      <c r="C83" s="89"/>
      <c r="D83" s="89"/>
      <c r="E83" s="89"/>
      <c r="F83" s="90"/>
      <c r="G83" s="90"/>
      <c r="H83" s="193"/>
      <c r="I83" s="193"/>
      <c r="J83" s="193"/>
      <c r="K83" s="91"/>
    </row>
    <row r="84" spans="1:11" s="83" customFormat="1" ht="11.25" customHeight="1">
      <c r="A84" s="95" t="s">
        <v>67</v>
      </c>
      <c r="B84" s="96"/>
      <c r="C84" s="97"/>
      <c r="D84" s="97"/>
      <c r="E84" s="97"/>
      <c r="F84" s="98"/>
      <c r="G84" s="99"/>
      <c r="H84" s="194"/>
      <c r="I84" s="195"/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4282</v>
      </c>
      <c r="D87" s="108">
        <v>4120</v>
      </c>
      <c r="E87" s="108">
        <v>3954</v>
      </c>
      <c r="F87" s="109">
        <v>95.97087378640776</v>
      </c>
      <c r="G87" s="99"/>
      <c r="H87" s="202">
        <v>195.82</v>
      </c>
      <c r="I87" s="203">
        <v>153.268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90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/>
      <c r="D9" s="89"/>
      <c r="E9" s="89"/>
      <c r="F9" s="90"/>
      <c r="G9" s="90"/>
      <c r="H9" s="193"/>
      <c r="I9" s="193"/>
      <c r="J9" s="193"/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/>
      <c r="I10" s="193"/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/>
      <c r="J11" s="193"/>
      <c r="K11" s="91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93"/>
      <c r="I12" s="193"/>
      <c r="J12" s="193"/>
      <c r="K12" s="91"/>
    </row>
    <row r="13" spans="1:11" s="83" customFormat="1" ht="11.25" customHeight="1">
      <c r="A13" s="95" t="s">
        <v>12</v>
      </c>
      <c r="B13" s="96"/>
      <c r="C13" s="97"/>
      <c r="D13" s="97"/>
      <c r="E13" s="97"/>
      <c r="F13" s="98"/>
      <c r="G13" s="99"/>
      <c r="H13" s="194"/>
      <c r="I13" s="195"/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>
        <v>18</v>
      </c>
      <c r="E19" s="89">
        <v>17</v>
      </c>
      <c r="F19" s="90"/>
      <c r="G19" s="90"/>
      <c r="H19" s="193"/>
      <c r="I19" s="193">
        <v>0.42</v>
      </c>
      <c r="J19" s="193"/>
      <c r="K19" s="91"/>
    </row>
    <row r="20" spans="1:11" s="92" customFormat="1" ht="11.25" customHeight="1">
      <c r="A20" s="94" t="s">
        <v>16</v>
      </c>
      <c r="B20" s="88"/>
      <c r="C20" s="89">
        <v>20</v>
      </c>
      <c r="D20" s="89">
        <v>20</v>
      </c>
      <c r="E20" s="89"/>
      <c r="F20" s="90"/>
      <c r="G20" s="90"/>
      <c r="H20" s="193">
        <v>0.356</v>
      </c>
      <c r="I20" s="193">
        <v>0.35</v>
      </c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>
        <v>39</v>
      </c>
      <c r="E21" s="89"/>
      <c r="F21" s="90"/>
      <c r="G21" s="90"/>
      <c r="H21" s="193"/>
      <c r="I21" s="193">
        <v>0.6</v>
      </c>
      <c r="J21" s="193"/>
      <c r="K21" s="91"/>
    </row>
    <row r="22" spans="1:11" s="83" customFormat="1" ht="11.25" customHeight="1">
      <c r="A22" s="95" t="s">
        <v>18</v>
      </c>
      <c r="B22" s="96"/>
      <c r="C22" s="97">
        <v>20</v>
      </c>
      <c r="D22" s="97">
        <v>77</v>
      </c>
      <c r="E22" s="97">
        <v>17</v>
      </c>
      <c r="F22" s="98">
        <v>22.07792207792208</v>
      </c>
      <c r="G22" s="99"/>
      <c r="H22" s="194">
        <v>0.356</v>
      </c>
      <c r="I22" s="195">
        <v>1.37</v>
      </c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295</v>
      </c>
      <c r="D24" s="97">
        <v>373</v>
      </c>
      <c r="E24" s="97">
        <v>367</v>
      </c>
      <c r="F24" s="98">
        <v>98.39142091152814</v>
      </c>
      <c r="G24" s="99"/>
      <c r="H24" s="194">
        <v>22.439</v>
      </c>
      <c r="I24" s="195">
        <v>23.467</v>
      </c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11</v>
      </c>
      <c r="D26" s="97">
        <v>35</v>
      </c>
      <c r="E26" s="97">
        <v>35</v>
      </c>
      <c r="F26" s="98">
        <v>100</v>
      </c>
      <c r="G26" s="99"/>
      <c r="H26" s="194">
        <v>0.5</v>
      </c>
      <c r="I26" s="195">
        <v>3.1</v>
      </c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39</v>
      </c>
      <c r="D28" s="89">
        <v>31</v>
      </c>
      <c r="E28" s="89">
        <v>35</v>
      </c>
      <c r="F28" s="90"/>
      <c r="G28" s="90"/>
      <c r="H28" s="193">
        <v>2.067</v>
      </c>
      <c r="I28" s="193">
        <v>1.6</v>
      </c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>
        <v>915</v>
      </c>
      <c r="D30" s="89">
        <v>1030</v>
      </c>
      <c r="E30" s="89">
        <v>950</v>
      </c>
      <c r="F30" s="90"/>
      <c r="G30" s="90"/>
      <c r="H30" s="193">
        <v>49.291</v>
      </c>
      <c r="I30" s="193">
        <v>54.942</v>
      </c>
      <c r="J30" s="193"/>
      <c r="K30" s="91"/>
    </row>
    <row r="31" spans="1:11" s="83" customFormat="1" ht="11.25" customHeight="1">
      <c r="A31" s="101" t="s">
        <v>24</v>
      </c>
      <c r="B31" s="96"/>
      <c r="C31" s="97">
        <v>954</v>
      </c>
      <c r="D31" s="97">
        <v>1061</v>
      </c>
      <c r="E31" s="97">
        <v>985</v>
      </c>
      <c r="F31" s="98">
        <v>92.83694627709708</v>
      </c>
      <c r="G31" s="99"/>
      <c r="H31" s="194">
        <v>51.358</v>
      </c>
      <c r="I31" s="195">
        <v>56.542</v>
      </c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35</v>
      </c>
      <c r="D33" s="89">
        <v>30</v>
      </c>
      <c r="E33" s="89">
        <v>30</v>
      </c>
      <c r="F33" s="90"/>
      <c r="G33" s="90"/>
      <c r="H33" s="193">
        <v>0.98</v>
      </c>
      <c r="I33" s="193">
        <v>0.853</v>
      </c>
      <c r="J33" s="193"/>
      <c r="K33" s="91"/>
    </row>
    <row r="34" spans="1:11" s="92" customFormat="1" ht="11.25" customHeight="1">
      <c r="A34" s="94" t="s">
        <v>26</v>
      </c>
      <c r="B34" s="88"/>
      <c r="C34" s="89">
        <v>121</v>
      </c>
      <c r="D34" s="89">
        <v>64</v>
      </c>
      <c r="E34" s="89">
        <v>41</v>
      </c>
      <c r="F34" s="90"/>
      <c r="G34" s="90"/>
      <c r="H34" s="193">
        <v>4.089</v>
      </c>
      <c r="I34" s="193">
        <v>1.621</v>
      </c>
      <c r="J34" s="193"/>
      <c r="K34" s="91"/>
    </row>
    <row r="35" spans="1:11" s="92" customFormat="1" ht="11.25" customHeight="1">
      <c r="A35" s="94" t="s">
        <v>27</v>
      </c>
      <c r="B35" s="88"/>
      <c r="C35" s="89">
        <v>67</v>
      </c>
      <c r="D35" s="89">
        <v>63</v>
      </c>
      <c r="E35" s="89">
        <v>60</v>
      </c>
      <c r="F35" s="90"/>
      <c r="G35" s="90"/>
      <c r="H35" s="193">
        <v>2.637</v>
      </c>
      <c r="I35" s="193">
        <v>2.229</v>
      </c>
      <c r="J35" s="193"/>
      <c r="K35" s="91"/>
    </row>
    <row r="36" spans="1:11" s="92" customFormat="1" ht="11.25" customHeight="1">
      <c r="A36" s="94" t="s">
        <v>28</v>
      </c>
      <c r="B36" s="88"/>
      <c r="C36" s="89"/>
      <c r="D36" s="89"/>
      <c r="E36" s="89"/>
      <c r="F36" s="90"/>
      <c r="G36" s="90"/>
      <c r="H36" s="193"/>
      <c r="I36" s="193"/>
      <c r="J36" s="193"/>
      <c r="K36" s="91"/>
    </row>
    <row r="37" spans="1:11" s="83" customFormat="1" ht="11.25" customHeight="1">
      <c r="A37" s="95" t="s">
        <v>29</v>
      </c>
      <c r="B37" s="96"/>
      <c r="C37" s="97">
        <v>223</v>
      </c>
      <c r="D37" s="97">
        <v>157</v>
      </c>
      <c r="E37" s="97">
        <v>131</v>
      </c>
      <c r="F37" s="98">
        <v>83.43949044585987</v>
      </c>
      <c r="G37" s="99"/>
      <c r="H37" s="194">
        <v>7.706000000000001</v>
      </c>
      <c r="I37" s="195">
        <v>4.703</v>
      </c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79</v>
      </c>
      <c r="D39" s="97">
        <v>80</v>
      </c>
      <c r="E39" s="97">
        <v>90</v>
      </c>
      <c r="F39" s="98">
        <v>112.5</v>
      </c>
      <c r="G39" s="99"/>
      <c r="H39" s="194">
        <v>2.071</v>
      </c>
      <c r="I39" s="195">
        <v>2.1</v>
      </c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>
        <v>138</v>
      </c>
      <c r="D41" s="89">
        <v>225</v>
      </c>
      <c r="E41" s="89">
        <v>225</v>
      </c>
      <c r="F41" s="90"/>
      <c r="G41" s="90"/>
      <c r="H41" s="193">
        <v>7.896</v>
      </c>
      <c r="I41" s="193">
        <v>16.313</v>
      </c>
      <c r="J41" s="193"/>
      <c r="K41" s="91"/>
    </row>
    <row r="42" spans="1:11" s="92" customFormat="1" ht="11.25" customHeight="1">
      <c r="A42" s="94" t="s">
        <v>32</v>
      </c>
      <c r="B42" s="88"/>
      <c r="C42" s="89"/>
      <c r="D42" s="89">
        <v>173</v>
      </c>
      <c r="E42" s="89">
        <v>173</v>
      </c>
      <c r="F42" s="90"/>
      <c r="G42" s="90"/>
      <c r="H42" s="193"/>
      <c r="I42" s="193">
        <v>13.84</v>
      </c>
      <c r="J42" s="193"/>
      <c r="K42" s="91"/>
    </row>
    <row r="43" spans="1:11" s="92" customFormat="1" ht="11.25" customHeight="1">
      <c r="A43" s="94" t="s">
        <v>33</v>
      </c>
      <c r="B43" s="88"/>
      <c r="C43" s="89">
        <v>10</v>
      </c>
      <c r="D43" s="89">
        <v>18</v>
      </c>
      <c r="E43" s="89">
        <v>18</v>
      </c>
      <c r="F43" s="90"/>
      <c r="G43" s="90"/>
      <c r="H43" s="193">
        <v>0.35</v>
      </c>
      <c r="I43" s="193">
        <v>0.481</v>
      </c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>
        <v>87</v>
      </c>
      <c r="E44" s="89">
        <v>87</v>
      </c>
      <c r="F44" s="90"/>
      <c r="G44" s="90"/>
      <c r="H44" s="193"/>
      <c r="I44" s="193">
        <v>5.22</v>
      </c>
      <c r="J44" s="193"/>
      <c r="K44" s="91"/>
    </row>
    <row r="45" spans="1:11" s="92" customFormat="1" ht="11.25" customHeight="1">
      <c r="A45" s="94" t="s">
        <v>35</v>
      </c>
      <c r="B45" s="88"/>
      <c r="C45" s="89">
        <v>25</v>
      </c>
      <c r="D45" s="89"/>
      <c r="E45" s="89"/>
      <c r="F45" s="90"/>
      <c r="G45" s="90"/>
      <c r="H45" s="193">
        <v>0.9</v>
      </c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>
        <v>70</v>
      </c>
      <c r="D46" s="89">
        <v>51</v>
      </c>
      <c r="E46" s="89">
        <v>51</v>
      </c>
      <c r="F46" s="90"/>
      <c r="G46" s="90"/>
      <c r="H46" s="193">
        <v>2.8</v>
      </c>
      <c r="I46" s="193">
        <v>2.04</v>
      </c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93"/>
      <c r="I47" s="193"/>
      <c r="J47" s="193"/>
      <c r="K47" s="91"/>
    </row>
    <row r="48" spans="1:11" s="92" customFormat="1" ht="11.25" customHeight="1">
      <c r="A48" s="94" t="s">
        <v>38</v>
      </c>
      <c r="B48" s="88"/>
      <c r="C48" s="89">
        <v>305</v>
      </c>
      <c r="D48" s="89">
        <v>278</v>
      </c>
      <c r="E48" s="89">
        <v>278</v>
      </c>
      <c r="F48" s="90"/>
      <c r="G48" s="90"/>
      <c r="H48" s="193">
        <v>15.25</v>
      </c>
      <c r="I48" s="193">
        <v>16.68</v>
      </c>
      <c r="J48" s="193"/>
      <c r="K48" s="91"/>
    </row>
    <row r="49" spans="1:11" s="92" customFormat="1" ht="11.25" customHeight="1">
      <c r="A49" s="94" t="s">
        <v>39</v>
      </c>
      <c r="B49" s="88"/>
      <c r="C49" s="89">
        <v>95</v>
      </c>
      <c r="D49" s="89">
        <v>117</v>
      </c>
      <c r="E49" s="89">
        <v>117</v>
      </c>
      <c r="F49" s="90"/>
      <c r="G49" s="90"/>
      <c r="H49" s="193">
        <v>3.325</v>
      </c>
      <c r="I49" s="193">
        <v>4.095</v>
      </c>
      <c r="J49" s="193"/>
      <c r="K49" s="91"/>
    </row>
    <row r="50" spans="1:11" s="83" customFormat="1" ht="11.25" customHeight="1">
      <c r="A50" s="101" t="s">
        <v>40</v>
      </c>
      <c r="B50" s="96"/>
      <c r="C50" s="97">
        <v>643</v>
      </c>
      <c r="D50" s="97">
        <v>949</v>
      </c>
      <c r="E50" s="97">
        <v>949</v>
      </c>
      <c r="F50" s="98">
        <v>100</v>
      </c>
      <c r="G50" s="99"/>
      <c r="H50" s="194">
        <v>30.521</v>
      </c>
      <c r="I50" s="195">
        <v>58.669</v>
      </c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1063</v>
      </c>
      <c r="D52" s="97">
        <v>1063</v>
      </c>
      <c r="E52" s="97">
        <v>930</v>
      </c>
      <c r="F52" s="98">
        <v>87.48824082784571</v>
      </c>
      <c r="G52" s="99"/>
      <c r="H52" s="194">
        <v>58.263</v>
      </c>
      <c r="I52" s="195">
        <v>49.784</v>
      </c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3190</v>
      </c>
      <c r="D54" s="89">
        <v>3310</v>
      </c>
      <c r="E54" s="89">
        <v>4000</v>
      </c>
      <c r="F54" s="90"/>
      <c r="G54" s="90"/>
      <c r="H54" s="193">
        <v>245.63</v>
      </c>
      <c r="I54" s="193">
        <v>259.835</v>
      </c>
      <c r="J54" s="193"/>
      <c r="K54" s="91"/>
    </row>
    <row r="55" spans="1:11" s="92" customFormat="1" ht="11.25" customHeight="1">
      <c r="A55" s="94" t="s">
        <v>43</v>
      </c>
      <c r="B55" s="88"/>
      <c r="C55" s="89">
        <v>1553</v>
      </c>
      <c r="D55" s="89">
        <v>1730</v>
      </c>
      <c r="E55" s="89">
        <v>1730</v>
      </c>
      <c r="F55" s="90"/>
      <c r="G55" s="90"/>
      <c r="H55" s="193">
        <v>85.415</v>
      </c>
      <c r="I55" s="193">
        <v>95.15</v>
      </c>
      <c r="J55" s="193"/>
      <c r="K55" s="91"/>
    </row>
    <row r="56" spans="1:11" s="92" customFormat="1" ht="11.25" customHeight="1">
      <c r="A56" s="94" t="s">
        <v>44</v>
      </c>
      <c r="B56" s="88"/>
      <c r="C56" s="89">
        <v>1091</v>
      </c>
      <c r="D56" s="89">
        <v>920</v>
      </c>
      <c r="E56" s="89">
        <v>935</v>
      </c>
      <c r="F56" s="90"/>
      <c r="G56" s="90"/>
      <c r="H56" s="193">
        <v>69.534</v>
      </c>
      <c r="I56" s="193">
        <v>60.8</v>
      </c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>
        <v>77</v>
      </c>
      <c r="E57" s="89">
        <v>104</v>
      </c>
      <c r="F57" s="90"/>
      <c r="G57" s="90"/>
      <c r="H57" s="193"/>
      <c r="I57" s="193">
        <v>3.28</v>
      </c>
      <c r="J57" s="193"/>
      <c r="K57" s="91"/>
    </row>
    <row r="58" spans="1:11" s="92" customFormat="1" ht="11.25" customHeight="1">
      <c r="A58" s="94" t="s">
        <v>46</v>
      </c>
      <c r="B58" s="88"/>
      <c r="C58" s="89">
        <v>438</v>
      </c>
      <c r="D58" s="89">
        <v>469</v>
      </c>
      <c r="E58" s="89">
        <v>440</v>
      </c>
      <c r="F58" s="90"/>
      <c r="G58" s="90"/>
      <c r="H58" s="193">
        <v>32.412</v>
      </c>
      <c r="I58" s="193">
        <v>28.14</v>
      </c>
      <c r="J58" s="193"/>
      <c r="K58" s="91"/>
    </row>
    <row r="59" spans="1:11" s="83" customFormat="1" ht="11.25" customHeight="1">
      <c r="A59" s="95" t="s">
        <v>47</v>
      </c>
      <c r="B59" s="96"/>
      <c r="C59" s="97">
        <v>6272</v>
      </c>
      <c r="D59" s="97">
        <v>6506</v>
      </c>
      <c r="E59" s="97">
        <v>7209</v>
      </c>
      <c r="F59" s="98">
        <v>110.80541039040885</v>
      </c>
      <c r="G59" s="99"/>
      <c r="H59" s="194">
        <v>432.991</v>
      </c>
      <c r="I59" s="195">
        <v>447.205</v>
      </c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105</v>
      </c>
      <c r="D61" s="89">
        <v>59</v>
      </c>
      <c r="E61" s="89">
        <v>60</v>
      </c>
      <c r="F61" s="90"/>
      <c r="G61" s="90"/>
      <c r="H61" s="193">
        <v>4.725</v>
      </c>
      <c r="I61" s="193">
        <v>2.39</v>
      </c>
      <c r="J61" s="193"/>
      <c r="K61" s="91"/>
    </row>
    <row r="62" spans="1:11" s="92" customFormat="1" ht="11.25" customHeight="1">
      <c r="A62" s="94" t="s">
        <v>49</v>
      </c>
      <c r="B62" s="88"/>
      <c r="C62" s="89">
        <v>70</v>
      </c>
      <c r="D62" s="89">
        <v>70</v>
      </c>
      <c r="E62" s="89">
        <v>60</v>
      </c>
      <c r="F62" s="90"/>
      <c r="G62" s="90"/>
      <c r="H62" s="193">
        <v>1.648</v>
      </c>
      <c r="I62" s="193">
        <v>1.414</v>
      </c>
      <c r="J62" s="193"/>
      <c r="K62" s="91"/>
    </row>
    <row r="63" spans="1:11" s="92" customFormat="1" ht="11.25" customHeight="1">
      <c r="A63" s="94" t="s">
        <v>50</v>
      </c>
      <c r="B63" s="88"/>
      <c r="C63" s="89"/>
      <c r="D63" s="89"/>
      <c r="E63" s="89"/>
      <c r="F63" s="90"/>
      <c r="G63" s="90"/>
      <c r="H63" s="193"/>
      <c r="I63" s="193"/>
      <c r="J63" s="193"/>
      <c r="K63" s="91"/>
    </row>
    <row r="64" spans="1:11" s="83" customFormat="1" ht="11.25" customHeight="1">
      <c r="A64" s="95" t="s">
        <v>51</v>
      </c>
      <c r="B64" s="96"/>
      <c r="C64" s="97">
        <v>175</v>
      </c>
      <c r="D64" s="97">
        <v>129</v>
      </c>
      <c r="E64" s="97">
        <v>120</v>
      </c>
      <c r="F64" s="98">
        <v>93.02325581395348</v>
      </c>
      <c r="G64" s="99"/>
      <c r="H64" s="194">
        <v>6.372999999999999</v>
      </c>
      <c r="I64" s="195">
        <v>3.8040000000000003</v>
      </c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230</v>
      </c>
      <c r="D66" s="97">
        <v>100</v>
      </c>
      <c r="E66" s="97">
        <v>100</v>
      </c>
      <c r="F66" s="98">
        <v>100</v>
      </c>
      <c r="G66" s="99"/>
      <c r="H66" s="194">
        <v>12.65</v>
      </c>
      <c r="I66" s="195">
        <v>5.737</v>
      </c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/>
      <c r="I68" s="193"/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/>
      <c r="I70" s="195"/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18</v>
      </c>
      <c r="D72" s="89">
        <v>15</v>
      </c>
      <c r="E72" s="89">
        <v>15</v>
      </c>
      <c r="F72" s="90"/>
      <c r="G72" s="90"/>
      <c r="H72" s="193">
        <v>0.315</v>
      </c>
      <c r="I72" s="193">
        <v>0.265</v>
      </c>
      <c r="J72" s="193"/>
      <c r="K72" s="91"/>
    </row>
    <row r="73" spans="1:11" s="92" customFormat="1" ht="11.25" customHeight="1">
      <c r="A73" s="94" t="s">
        <v>57</v>
      </c>
      <c r="B73" s="88"/>
      <c r="C73" s="89">
        <v>84</v>
      </c>
      <c r="D73" s="89">
        <v>102</v>
      </c>
      <c r="E73" s="89">
        <v>102</v>
      </c>
      <c r="F73" s="90"/>
      <c r="G73" s="90"/>
      <c r="H73" s="193">
        <v>3.305</v>
      </c>
      <c r="I73" s="193">
        <v>2.94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278</v>
      </c>
      <c r="D74" s="89">
        <v>73</v>
      </c>
      <c r="E74" s="89">
        <v>40</v>
      </c>
      <c r="F74" s="90"/>
      <c r="G74" s="90"/>
      <c r="H74" s="193">
        <v>6.789</v>
      </c>
      <c r="I74" s="193">
        <v>3.056</v>
      </c>
      <c r="J74" s="193"/>
      <c r="K74" s="91"/>
    </row>
    <row r="75" spans="1:11" s="92" customFormat="1" ht="11.25" customHeight="1">
      <c r="A75" s="94" t="s">
        <v>59</v>
      </c>
      <c r="B75" s="88"/>
      <c r="C75" s="89">
        <v>60</v>
      </c>
      <c r="D75" s="89">
        <v>140</v>
      </c>
      <c r="E75" s="89">
        <v>120</v>
      </c>
      <c r="F75" s="90"/>
      <c r="G75" s="90"/>
      <c r="H75" s="193">
        <v>1.809</v>
      </c>
      <c r="I75" s="193">
        <v>5.6</v>
      </c>
      <c r="J75" s="193"/>
      <c r="K75" s="91"/>
    </row>
    <row r="76" spans="1:11" s="92" customFormat="1" ht="11.25" customHeight="1">
      <c r="A76" s="94" t="s">
        <v>60</v>
      </c>
      <c r="B76" s="88"/>
      <c r="C76" s="89"/>
      <c r="D76" s="89"/>
      <c r="E76" s="89"/>
      <c r="F76" s="90"/>
      <c r="G76" s="90"/>
      <c r="H76" s="193"/>
      <c r="I76" s="193"/>
      <c r="J76" s="193"/>
      <c r="K76" s="91"/>
    </row>
    <row r="77" spans="1:11" s="92" customFormat="1" ht="11.25" customHeight="1">
      <c r="A77" s="94" t="s">
        <v>61</v>
      </c>
      <c r="B77" s="88"/>
      <c r="C77" s="89">
        <v>9</v>
      </c>
      <c r="D77" s="89">
        <v>7</v>
      </c>
      <c r="E77" s="89">
        <v>7</v>
      </c>
      <c r="F77" s="90"/>
      <c r="G77" s="90"/>
      <c r="H77" s="193">
        <v>0.351</v>
      </c>
      <c r="I77" s="193">
        <v>0.273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385</v>
      </c>
      <c r="D78" s="89">
        <v>400</v>
      </c>
      <c r="E78" s="89">
        <v>350</v>
      </c>
      <c r="F78" s="90"/>
      <c r="G78" s="90"/>
      <c r="H78" s="193">
        <v>16.479</v>
      </c>
      <c r="I78" s="193">
        <v>20</v>
      </c>
      <c r="J78" s="193"/>
      <c r="K78" s="91"/>
    </row>
    <row r="79" spans="1:11" s="92" customFormat="1" ht="11.25" customHeight="1">
      <c r="A79" s="94" t="s">
        <v>63</v>
      </c>
      <c r="B79" s="88"/>
      <c r="C79" s="89">
        <v>240</v>
      </c>
      <c r="D79" s="89">
        <v>200</v>
      </c>
      <c r="E79" s="89">
        <v>200</v>
      </c>
      <c r="F79" s="90"/>
      <c r="G79" s="90"/>
      <c r="H79" s="193">
        <v>13.2</v>
      </c>
      <c r="I79" s="193">
        <v>8</v>
      </c>
      <c r="J79" s="193"/>
      <c r="K79" s="91"/>
    </row>
    <row r="80" spans="1:11" s="83" customFormat="1" ht="11.25" customHeight="1">
      <c r="A80" s="101" t="s">
        <v>64</v>
      </c>
      <c r="B80" s="96"/>
      <c r="C80" s="97">
        <v>1074</v>
      </c>
      <c r="D80" s="97">
        <v>937</v>
      </c>
      <c r="E80" s="97">
        <v>834</v>
      </c>
      <c r="F80" s="98">
        <v>89.00747065101388</v>
      </c>
      <c r="G80" s="99"/>
      <c r="H80" s="194">
        <v>42.248</v>
      </c>
      <c r="I80" s="195">
        <v>40.134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/>
      <c r="D82" s="89"/>
      <c r="E82" s="89"/>
      <c r="F82" s="90"/>
      <c r="G82" s="90"/>
      <c r="H82" s="193"/>
      <c r="I82" s="193"/>
      <c r="J82" s="193"/>
      <c r="K82" s="91"/>
    </row>
    <row r="83" spans="1:11" s="92" customFormat="1" ht="11.25" customHeight="1">
      <c r="A83" s="94" t="s">
        <v>66</v>
      </c>
      <c r="B83" s="88"/>
      <c r="C83" s="89"/>
      <c r="D83" s="89"/>
      <c r="E83" s="89"/>
      <c r="F83" s="90"/>
      <c r="G83" s="90"/>
      <c r="H83" s="193"/>
      <c r="I83" s="193"/>
      <c r="J83" s="193"/>
      <c r="K83" s="91"/>
    </row>
    <row r="84" spans="1:11" s="83" customFormat="1" ht="11.25" customHeight="1">
      <c r="A84" s="95" t="s">
        <v>67</v>
      </c>
      <c r="B84" s="96"/>
      <c r="C84" s="97"/>
      <c r="D84" s="97"/>
      <c r="E84" s="97"/>
      <c r="F84" s="98"/>
      <c r="G84" s="99"/>
      <c r="H84" s="194"/>
      <c r="I84" s="195"/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11039</v>
      </c>
      <c r="D87" s="108">
        <v>11467</v>
      </c>
      <c r="E87" s="108">
        <v>11767</v>
      </c>
      <c r="F87" s="109">
        <v>102.61620301735415</v>
      </c>
      <c r="G87" s="99"/>
      <c r="H87" s="202">
        <v>667.476</v>
      </c>
      <c r="I87" s="203">
        <v>696.6149999999999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91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25</v>
      </c>
      <c r="D9" s="89">
        <v>25</v>
      </c>
      <c r="E9" s="89">
        <v>17</v>
      </c>
      <c r="F9" s="90"/>
      <c r="G9" s="90"/>
      <c r="H9" s="193">
        <v>0.169</v>
      </c>
      <c r="I9" s="193">
        <v>0.13</v>
      </c>
      <c r="J9" s="193"/>
      <c r="K9" s="91"/>
    </row>
    <row r="10" spans="1:11" s="92" customFormat="1" ht="11.25" customHeight="1">
      <c r="A10" s="94" t="s">
        <v>9</v>
      </c>
      <c r="B10" s="88"/>
      <c r="C10" s="89">
        <v>14</v>
      </c>
      <c r="D10" s="89">
        <v>20</v>
      </c>
      <c r="E10" s="89">
        <v>30</v>
      </c>
      <c r="F10" s="90"/>
      <c r="G10" s="90"/>
      <c r="H10" s="193">
        <v>0.082</v>
      </c>
      <c r="I10" s="193">
        <v>0.093</v>
      </c>
      <c r="J10" s="193"/>
      <c r="K10" s="91"/>
    </row>
    <row r="11" spans="1:11" s="92" customFormat="1" ht="11.25" customHeight="1">
      <c r="A11" s="87" t="s">
        <v>10</v>
      </c>
      <c r="B11" s="88"/>
      <c r="C11" s="89">
        <v>31</v>
      </c>
      <c r="D11" s="89">
        <v>18</v>
      </c>
      <c r="E11" s="89">
        <v>26</v>
      </c>
      <c r="F11" s="90"/>
      <c r="G11" s="90"/>
      <c r="H11" s="193">
        <v>0.109</v>
      </c>
      <c r="I11" s="193">
        <v>0.113</v>
      </c>
      <c r="J11" s="193"/>
      <c r="K11" s="91"/>
    </row>
    <row r="12" spans="1:11" s="92" customFormat="1" ht="11.25" customHeight="1">
      <c r="A12" s="94" t="s">
        <v>11</v>
      </c>
      <c r="B12" s="88"/>
      <c r="C12" s="89">
        <v>24</v>
      </c>
      <c r="D12" s="89">
        <v>4</v>
      </c>
      <c r="E12" s="89">
        <v>12</v>
      </c>
      <c r="F12" s="90"/>
      <c r="G12" s="90"/>
      <c r="H12" s="193">
        <v>0.11</v>
      </c>
      <c r="I12" s="193">
        <v>0.023</v>
      </c>
      <c r="J12" s="193"/>
      <c r="K12" s="91"/>
    </row>
    <row r="13" spans="1:11" s="83" customFormat="1" ht="11.25" customHeight="1">
      <c r="A13" s="95" t="s">
        <v>12</v>
      </c>
      <c r="B13" s="96"/>
      <c r="C13" s="97">
        <v>94</v>
      </c>
      <c r="D13" s="97">
        <v>67</v>
      </c>
      <c r="E13" s="97">
        <v>85</v>
      </c>
      <c r="F13" s="98">
        <v>126.86567164179104</v>
      </c>
      <c r="G13" s="99"/>
      <c r="H13" s="194">
        <v>0.47</v>
      </c>
      <c r="I13" s="195">
        <v>0.35900000000000004</v>
      </c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>
        <v>11</v>
      </c>
      <c r="D15" s="97">
        <v>9</v>
      </c>
      <c r="E15" s="97">
        <v>9</v>
      </c>
      <c r="F15" s="98">
        <v>100</v>
      </c>
      <c r="G15" s="99"/>
      <c r="H15" s="194">
        <v>0.053</v>
      </c>
      <c r="I15" s="195">
        <v>0.047</v>
      </c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/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>
        <v>20</v>
      </c>
      <c r="D20" s="89">
        <v>20</v>
      </c>
      <c r="E20" s="89">
        <v>22</v>
      </c>
      <c r="F20" s="90"/>
      <c r="G20" s="90"/>
      <c r="H20" s="193">
        <v>0.177</v>
      </c>
      <c r="I20" s="193">
        <v>0.13</v>
      </c>
      <c r="J20" s="193"/>
      <c r="K20" s="91"/>
    </row>
    <row r="21" spans="1:11" s="92" customFormat="1" ht="11.25" customHeight="1">
      <c r="A21" s="94" t="s">
        <v>17</v>
      </c>
      <c r="B21" s="88"/>
      <c r="C21" s="89">
        <v>23</v>
      </c>
      <c r="D21" s="89">
        <v>24</v>
      </c>
      <c r="E21" s="89">
        <v>26</v>
      </c>
      <c r="F21" s="90"/>
      <c r="G21" s="90"/>
      <c r="H21" s="193">
        <v>0.125</v>
      </c>
      <c r="I21" s="193">
        <v>0.145</v>
      </c>
      <c r="J21" s="193"/>
      <c r="K21" s="91"/>
    </row>
    <row r="22" spans="1:11" s="83" customFormat="1" ht="11.25" customHeight="1">
      <c r="A22" s="95" t="s">
        <v>18</v>
      </c>
      <c r="B22" s="96"/>
      <c r="C22" s="97">
        <v>43</v>
      </c>
      <c r="D22" s="97">
        <v>44</v>
      </c>
      <c r="E22" s="97">
        <v>48</v>
      </c>
      <c r="F22" s="98">
        <v>109.0909090909091</v>
      </c>
      <c r="G22" s="99"/>
      <c r="H22" s="194">
        <v>0.302</v>
      </c>
      <c r="I22" s="195">
        <v>0.275</v>
      </c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2987</v>
      </c>
      <c r="D24" s="97">
        <v>2831</v>
      </c>
      <c r="E24" s="97">
        <v>2831</v>
      </c>
      <c r="F24" s="98">
        <v>100</v>
      </c>
      <c r="G24" s="99"/>
      <c r="H24" s="194">
        <v>18.221</v>
      </c>
      <c r="I24" s="195">
        <v>22.648</v>
      </c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1413</v>
      </c>
      <c r="D26" s="97">
        <v>1400</v>
      </c>
      <c r="E26" s="97">
        <v>1400</v>
      </c>
      <c r="F26" s="98">
        <v>100</v>
      </c>
      <c r="G26" s="99"/>
      <c r="H26" s="194">
        <v>10.182</v>
      </c>
      <c r="I26" s="195">
        <v>9.5</v>
      </c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5613</v>
      </c>
      <c r="D28" s="89">
        <v>8340</v>
      </c>
      <c r="E28" s="89">
        <v>7500</v>
      </c>
      <c r="F28" s="90"/>
      <c r="G28" s="90"/>
      <c r="H28" s="193">
        <v>30.31</v>
      </c>
      <c r="I28" s="193">
        <v>45</v>
      </c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>
        <v>1833</v>
      </c>
      <c r="D30" s="89">
        <v>1830</v>
      </c>
      <c r="E30" s="89">
        <v>1500</v>
      </c>
      <c r="F30" s="90"/>
      <c r="G30" s="90"/>
      <c r="H30" s="193">
        <v>15.947</v>
      </c>
      <c r="I30" s="193">
        <v>14.317</v>
      </c>
      <c r="J30" s="193"/>
      <c r="K30" s="91"/>
    </row>
    <row r="31" spans="1:11" s="83" customFormat="1" ht="11.25" customHeight="1">
      <c r="A31" s="101" t="s">
        <v>24</v>
      </c>
      <c r="B31" s="96"/>
      <c r="C31" s="97">
        <v>7446</v>
      </c>
      <c r="D31" s="97">
        <v>10170</v>
      </c>
      <c r="E31" s="97">
        <v>9000</v>
      </c>
      <c r="F31" s="98">
        <v>88.49557522123894</v>
      </c>
      <c r="G31" s="99"/>
      <c r="H31" s="194">
        <v>46.257</v>
      </c>
      <c r="I31" s="195">
        <v>59.317</v>
      </c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39</v>
      </c>
      <c r="D33" s="89">
        <v>22</v>
      </c>
      <c r="E33" s="89">
        <v>31</v>
      </c>
      <c r="F33" s="90"/>
      <c r="G33" s="90"/>
      <c r="H33" s="193">
        <v>0.31</v>
      </c>
      <c r="I33" s="193">
        <v>0.126</v>
      </c>
      <c r="J33" s="193"/>
      <c r="K33" s="91"/>
    </row>
    <row r="34" spans="1:11" s="92" customFormat="1" ht="11.25" customHeight="1">
      <c r="A34" s="94" t="s">
        <v>26</v>
      </c>
      <c r="B34" s="88"/>
      <c r="C34" s="89">
        <v>43</v>
      </c>
      <c r="D34" s="89">
        <v>32</v>
      </c>
      <c r="E34" s="89">
        <v>50</v>
      </c>
      <c r="F34" s="90"/>
      <c r="G34" s="90"/>
      <c r="H34" s="193">
        <v>0.445</v>
      </c>
      <c r="I34" s="193">
        <v>0.24</v>
      </c>
      <c r="J34" s="193"/>
      <c r="K34" s="91"/>
    </row>
    <row r="35" spans="1:11" s="92" customFormat="1" ht="11.25" customHeight="1">
      <c r="A35" s="94" t="s">
        <v>27</v>
      </c>
      <c r="B35" s="88"/>
      <c r="C35" s="89">
        <v>13</v>
      </c>
      <c r="D35" s="89">
        <v>10</v>
      </c>
      <c r="E35" s="89"/>
      <c r="F35" s="90"/>
      <c r="G35" s="90"/>
      <c r="H35" s="193">
        <v>0.083</v>
      </c>
      <c r="I35" s="193">
        <v>0.057</v>
      </c>
      <c r="J35" s="193"/>
      <c r="K35" s="91"/>
    </row>
    <row r="36" spans="1:11" s="92" customFormat="1" ht="11.25" customHeight="1">
      <c r="A36" s="94" t="s">
        <v>28</v>
      </c>
      <c r="B36" s="88"/>
      <c r="C36" s="89">
        <v>59</v>
      </c>
      <c r="D36" s="89">
        <v>59</v>
      </c>
      <c r="E36" s="89">
        <v>54</v>
      </c>
      <c r="F36" s="90"/>
      <c r="G36" s="90"/>
      <c r="H36" s="193">
        <v>0.354</v>
      </c>
      <c r="I36" s="193">
        <v>0.354</v>
      </c>
      <c r="J36" s="193"/>
      <c r="K36" s="91"/>
    </row>
    <row r="37" spans="1:11" s="83" customFormat="1" ht="11.25" customHeight="1">
      <c r="A37" s="95" t="s">
        <v>29</v>
      </c>
      <c r="B37" s="96"/>
      <c r="C37" s="97">
        <v>154</v>
      </c>
      <c r="D37" s="97">
        <v>123</v>
      </c>
      <c r="E37" s="97">
        <v>135</v>
      </c>
      <c r="F37" s="98">
        <v>109.7560975609756</v>
      </c>
      <c r="G37" s="99"/>
      <c r="H37" s="194">
        <v>1.192</v>
      </c>
      <c r="I37" s="195">
        <v>0.7769999999999999</v>
      </c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1</v>
      </c>
      <c r="D39" s="97">
        <v>1</v>
      </c>
      <c r="E39" s="97">
        <v>1</v>
      </c>
      <c r="F39" s="98">
        <v>100</v>
      </c>
      <c r="G39" s="99"/>
      <c r="H39" s="194">
        <v>0.003</v>
      </c>
      <c r="I39" s="195">
        <v>0.003</v>
      </c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>
        <v>159</v>
      </c>
      <c r="D41" s="89">
        <v>195</v>
      </c>
      <c r="E41" s="89">
        <v>190</v>
      </c>
      <c r="F41" s="90"/>
      <c r="G41" s="90"/>
      <c r="H41" s="193">
        <v>0.629</v>
      </c>
      <c r="I41" s="193">
        <v>1.268</v>
      </c>
      <c r="J41" s="193"/>
      <c r="K41" s="91"/>
    </row>
    <row r="42" spans="1:11" s="92" customFormat="1" ht="11.25" customHeight="1">
      <c r="A42" s="94" t="s">
        <v>32</v>
      </c>
      <c r="B42" s="88"/>
      <c r="C42" s="89">
        <v>135</v>
      </c>
      <c r="D42" s="89">
        <v>60</v>
      </c>
      <c r="E42" s="89">
        <v>101</v>
      </c>
      <c r="F42" s="90"/>
      <c r="G42" s="90"/>
      <c r="H42" s="193">
        <v>0.878</v>
      </c>
      <c r="I42" s="193">
        <v>0.36</v>
      </c>
      <c r="J42" s="193"/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/>
      <c r="I43" s="193"/>
      <c r="J43" s="193"/>
      <c r="K43" s="91"/>
    </row>
    <row r="44" spans="1:11" s="92" customFormat="1" ht="11.25" customHeight="1">
      <c r="A44" s="94" t="s">
        <v>34</v>
      </c>
      <c r="B44" s="88"/>
      <c r="C44" s="89">
        <v>60</v>
      </c>
      <c r="D44" s="89"/>
      <c r="E44" s="89"/>
      <c r="F44" s="90"/>
      <c r="G44" s="90"/>
      <c r="H44" s="193">
        <v>0.51</v>
      </c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>
        <v>39</v>
      </c>
      <c r="D45" s="89">
        <v>40</v>
      </c>
      <c r="E45" s="89">
        <v>40</v>
      </c>
      <c r="F45" s="90"/>
      <c r="G45" s="90"/>
      <c r="H45" s="193">
        <v>0.468</v>
      </c>
      <c r="I45" s="193">
        <v>0.48</v>
      </c>
      <c r="J45" s="193"/>
      <c r="K45" s="91"/>
    </row>
    <row r="46" spans="1:11" s="92" customFormat="1" ht="11.25" customHeight="1">
      <c r="A46" s="94" t="s">
        <v>36</v>
      </c>
      <c r="B46" s="88"/>
      <c r="C46" s="89">
        <v>17</v>
      </c>
      <c r="D46" s="89">
        <v>17</v>
      </c>
      <c r="E46" s="89">
        <v>19</v>
      </c>
      <c r="F46" s="90"/>
      <c r="G46" s="90"/>
      <c r="H46" s="193">
        <v>0.119</v>
      </c>
      <c r="I46" s="193">
        <v>0.119</v>
      </c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93"/>
      <c r="I47" s="193"/>
      <c r="J47" s="193"/>
      <c r="K47" s="91"/>
    </row>
    <row r="48" spans="1:11" s="92" customFormat="1" ht="11.25" customHeight="1">
      <c r="A48" s="94" t="s">
        <v>38</v>
      </c>
      <c r="B48" s="88"/>
      <c r="C48" s="89">
        <v>1031</v>
      </c>
      <c r="D48" s="89">
        <v>1144</v>
      </c>
      <c r="E48" s="89">
        <v>1100</v>
      </c>
      <c r="F48" s="90"/>
      <c r="G48" s="90"/>
      <c r="H48" s="193">
        <v>5.155</v>
      </c>
      <c r="I48" s="193">
        <v>6.864</v>
      </c>
      <c r="J48" s="193"/>
      <c r="K48" s="91"/>
    </row>
    <row r="49" spans="1:11" s="92" customFormat="1" ht="11.25" customHeight="1">
      <c r="A49" s="94" t="s">
        <v>39</v>
      </c>
      <c r="B49" s="88"/>
      <c r="C49" s="89">
        <v>286</v>
      </c>
      <c r="D49" s="89">
        <v>434</v>
      </c>
      <c r="E49" s="89">
        <v>434</v>
      </c>
      <c r="F49" s="90"/>
      <c r="G49" s="90"/>
      <c r="H49" s="193">
        <v>1.859</v>
      </c>
      <c r="I49" s="193">
        <v>2.821</v>
      </c>
      <c r="J49" s="193"/>
      <c r="K49" s="91"/>
    </row>
    <row r="50" spans="1:11" s="83" customFormat="1" ht="11.25" customHeight="1">
      <c r="A50" s="101" t="s">
        <v>40</v>
      </c>
      <c r="B50" s="96"/>
      <c r="C50" s="97">
        <v>1727</v>
      </c>
      <c r="D50" s="97">
        <v>1890</v>
      </c>
      <c r="E50" s="97">
        <v>1884</v>
      </c>
      <c r="F50" s="98">
        <v>99.68253968253968</v>
      </c>
      <c r="G50" s="99"/>
      <c r="H50" s="194">
        <v>9.618</v>
      </c>
      <c r="I50" s="195">
        <v>11.912</v>
      </c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/>
      <c r="D52" s="97"/>
      <c r="E52" s="97"/>
      <c r="F52" s="98"/>
      <c r="G52" s="99"/>
      <c r="H52" s="194"/>
      <c r="I52" s="195"/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1406</v>
      </c>
      <c r="D54" s="89">
        <v>1415</v>
      </c>
      <c r="E54" s="89">
        <v>1450</v>
      </c>
      <c r="F54" s="90"/>
      <c r="G54" s="90"/>
      <c r="H54" s="193">
        <v>10.404</v>
      </c>
      <c r="I54" s="193">
        <v>10.613</v>
      </c>
      <c r="J54" s="193"/>
      <c r="K54" s="91"/>
    </row>
    <row r="55" spans="1:11" s="92" customFormat="1" ht="11.25" customHeight="1">
      <c r="A55" s="94" t="s">
        <v>43</v>
      </c>
      <c r="B55" s="88"/>
      <c r="C55" s="89">
        <v>76</v>
      </c>
      <c r="D55" s="89">
        <v>76</v>
      </c>
      <c r="E55" s="89">
        <v>38</v>
      </c>
      <c r="F55" s="90"/>
      <c r="G55" s="90"/>
      <c r="H55" s="193">
        <v>0.608</v>
      </c>
      <c r="I55" s="193">
        <v>0.608</v>
      </c>
      <c r="J55" s="193"/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/>
      <c r="I56" s="193"/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>
        <v>620</v>
      </c>
      <c r="D58" s="89">
        <v>620</v>
      </c>
      <c r="E58" s="89">
        <v>600</v>
      </c>
      <c r="F58" s="90"/>
      <c r="G58" s="90"/>
      <c r="H58" s="193">
        <v>2.79</v>
      </c>
      <c r="I58" s="193">
        <v>2.232</v>
      </c>
      <c r="J58" s="193"/>
      <c r="K58" s="91"/>
    </row>
    <row r="59" spans="1:11" s="83" customFormat="1" ht="11.25" customHeight="1">
      <c r="A59" s="95" t="s">
        <v>47</v>
      </c>
      <c r="B59" s="96"/>
      <c r="C59" s="97">
        <v>2102</v>
      </c>
      <c r="D59" s="97">
        <v>2111</v>
      </c>
      <c r="E59" s="97">
        <v>2088</v>
      </c>
      <c r="F59" s="98">
        <v>98.91046897205116</v>
      </c>
      <c r="G59" s="99"/>
      <c r="H59" s="194">
        <v>13.802</v>
      </c>
      <c r="I59" s="195">
        <v>13.453</v>
      </c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117</v>
      </c>
      <c r="D61" s="89">
        <v>120</v>
      </c>
      <c r="E61" s="89">
        <v>200</v>
      </c>
      <c r="F61" s="90"/>
      <c r="G61" s="90"/>
      <c r="H61" s="193">
        <v>0.936</v>
      </c>
      <c r="I61" s="193">
        <v>0.96</v>
      </c>
      <c r="J61" s="193"/>
      <c r="K61" s="91"/>
    </row>
    <row r="62" spans="1:11" s="92" customFormat="1" ht="11.25" customHeight="1">
      <c r="A62" s="94" t="s">
        <v>49</v>
      </c>
      <c r="B62" s="88"/>
      <c r="C62" s="89">
        <v>54</v>
      </c>
      <c r="D62" s="89">
        <v>54</v>
      </c>
      <c r="E62" s="89">
        <v>47</v>
      </c>
      <c r="F62" s="90"/>
      <c r="G62" s="90"/>
      <c r="H62" s="193">
        <v>0.432</v>
      </c>
      <c r="I62" s="193">
        <v>0.432</v>
      </c>
      <c r="J62" s="193"/>
      <c r="K62" s="91"/>
    </row>
    <row r="63" spans="1:11" s="92" customFormat="1" ht="11.25" customHeight="1">
      <c r="A63" s="94" t="s">
        <v>50</v>
      </c>
      <c r="B63" s="88"/>
      <c r="C63" s="89">
        <v>1</v>
      </c>
      <c r="D63" s="89">
        <v>1</v>
      </c>
      <c r="E63" s="89">
        <v>1</v>
      </c>
      <c r="F63" s="90"/>
      <c r="G63" s="90"/>
      <c r="H63" s="193">
        <v>0.008</v>
      </c>
      <c r="I63" s="193">
        <v>0.008</v>
      </c>
      <c r="J63" s="193"/>
      <c r="K63" s="91"/>
    </row>
    <row r="64" spans="1:11" s="83" customFormat="1" ht="11.25" customHeight="1">
      <c r="A64" s="95" t="s">
        <v>51</v>
      </c>
      <c r="B64" s="96"/>
      <c r="C64" s="97">
        <v>172</v>
      </c>
      <c r="D64" s="97">
        <v>175</v>
      </c>
      <c r="E64" s="97">
        <v>248</v>
      </c>
      <c r="F64" s="98">
        <v>141.71428571428572</v>
      </c>
      <c r="G64" s="99"/>
      <c r="H64" s="194">
        <v>1.3760000000000001</v>
      </c>
      <c r="I64" s="195">
        <v>1.4</v>
      </c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115</v>
      </c>
      <c r="D66" s="97">
        <v>16</v>
      </c>
      <c r="E66" s="97">
        <v>16</v>
      </c>
      <c r="F66" s="98">
        <v>100</v>
      </c>
      <c r="G66" s="99"/>
      <c r="H66" s="194">
        <v>3.819</v>
      </c>
      <c r="I66" s="195">
        <v>0.145</v>
      </c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120</v>
      </c>
      <c r="D68" s="89">
        <v>140</v>
      </c>
      <c r="E68" s="89">
        <v>150</v>
      </c>
      <c r="F68" s="90"/>
      <c r="G68" s="90"/>
      <c r="H68" s="193">
        <v>0.54</v>
      </c>
      <c r="I68" s="193">
        <v>1.2</v>
      </c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>
        <v>120</v>
      </c>
      <c r="D70" s="97">
        <v>140</v>
      </c>
      <c r="E70" s="97">
        <v>150</v>
      </c>
      <c r="F70" s="98">
        <v>107.14285714285714</v>
      </c>
      <c r="G70" s="99"/>
      <c r="H70" s="194">
        <v>0.54</v>
      </c>
      <c r="I70" s="195">
        <v>1.2</v>
      </c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121</v>
      </c>
      <c r="D72" s="89">
        <v>120</v>
      </c>
      <c r="E72" s="89">
        <v>120</v>
      </c>
      <c r="F72" s="90"/>
      <c r="G72" s="90"/>
      <c r="H72" s="193">
        <v>1.028</v>
      </c>
      <c r="I72" s="193">
        <v>1.134</v>
      </c>
      <c r="J72" s="193"/>
      <c r="K72" s="91"/>
    </row>
    <row r="73" spans="1:11" s="92" customFormat="1" ht="11.25" customHeight="1">
      <c r="A73" s="94" t="s">
        <v>57</v>
      </c>
      <c r="B73" s="88"/>
      <c r="C73" s="89">
        <v>56</v>
      </c>
      <c r="D73" s="89">
        <v>56</v>
      </c>
      <c r="E73" s="89">
        <v>56</v>
      </c>
      <c r="F73" s="90"/>
      <c r="G73" s="90"/>
      <c r="H73" s="193">
        <v>0.47</v>
      </c>
      <c r="I73" s="193">
        <v>0.34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25</v>
      </c>
      <c r="D74" s="89"/>
      <c r="E74" s="89"/>
      <c r="F74" s="90"/>
      <c r="G74" s="90"/>
      <c r="H74" s="193">
        <v>0.05</v>
      </c>
      <c r="I74" s="193"/>
      <c r="J74" s="193"/>
      <c r="K74" s="91"/>
    </row>
    <row r="75" spans="1:11" s="92" customFormat="1" ht="11.25" customHeight="1">
      <c r="A75" s="94" t="s">
        <v>59</v>
      </c>
      <c r="B75" s="88"/>
      <c r="C75" s="89">
        <v>84</v>
      </c>
      <c r="D75" s="89">
        <v>90</v>
      </c>
      <c r="E75" s="89">
        <v>84</v>
      </c>
      <c r="F75" s="90"/>
      <c r="G75" s="90"/>
      <c r="H75" s="193">
        <v>1.044</v>
      </c>
      <c r="I75" s="193">
        <v>1.107</v>
      </c>
      <c r="J75" s="193"/>
      <c r="K75" s="91"/>
    </row>
    <row r="76" spans="1:11" s="92" customFormat="1" ht="11.25" customHeight="1">
      <c r="A76" s="94" t="s">
        <v>60</v>
      </c>
      <c r="B76" s="88"/>
      <c r="C76" s="89"/>
      <c r="D76" s="89"/>
      <c r="E76" s="89"/>
      <c r="F76" s="90"/>
      <c r="G76" s="90"/>
      <c r="H76" s="193"/>
      <c r="I76" s="193"/>
      <c r="J76" s="193"/>
      <c r="K76" s="91"/>
    </row>
    <row r="77" spans="1:11" s="92" customFormat="1" ht="11.25" customHeight="1">
      <c r="A77" s="94" t="s">
        <v>61</v>
      </c>
      <c r="B77" s="88"/>
      <c r="C77" s="89">
        <v>31</v>
      </c>
      <c r="D77" s="89">
        <v>10</v>
      </c>
      <c r="E77" s="89">
        <v>10</v>
      </c>
      <c r="F77" s="90"/>
      <c r="G77" s="90"/>
      <c r="H77" s="193">
        <v>0.233</v>
      </c>
      <c r="I77" s="193">
        <v>0.073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159</v>
      </c>
      <c r="D78" s="89">
        <v>200</v>
      </c>
      <c r="E78" s="89">
        <v>40</v>
      </c>
      <c r="F78" s="90"/>
      <c r="G78" s="90"/>
      <c r="H78" s="193">
        <v>0.599</v>
      </c>
      <c r="I78" s="193">
        <v>0.75</v>
      </c>
      <c r="J78" s="193"/>
      <c r="K78" s="91"/>
    </row>
    <row r="79" spans="1:11" s="92" customFormat="1" ht="11.25" customHeight="1">
      <c r="A79" s="94" t="s">
        <v>63</v>
      </c>
      <c r="B79" s="88"/>
      <c r="C79" s="89">
        <v>40</v>
      </c>
      <c r="D79" s="89">
        <v>20</v>
      </c>
      <c r="E79" s="89">
        <v>6</v>
      </c>
      <c r="F79" s="90"/>
      <c r="G79" s="90"/>
      <c r="H79" s="193">
        <v>0.34</v>
      </c>
      <c r="I79" s="193">
        <v>0.16</v>
      </c>
      <c r="J79" s="193"/>
      <c r="K79" s="91"/>
    </row>
    <row r="80" spans="1:11" s="83" customFormat="1" ht="11.25" customHeight="1">
      <c r="A80" s="101" t="s">
        <v>64</v>
      </c>
      <c r="B80" s="96"/>
      <c r="C80" s="97">
        <v>516</v>
      </c>
      <c r="D80" s="97">
        <v>496</v>
      </c>
      <c r="E80" s="97">
        <v>316</v>
      </c>
      <c r="F80" s="98">
        <v>63.70967741935484</v>
      </c>
      <c r="G80" s="99"/>
      <c r="H80" s="194">
        <v>3.7640000000000002</v>
      </c>
      <c r="I80" s="195">
        <v>3.564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22</v>
      </c>
      <c r="D82" s="89">
        <v>22</v>
      </c>
      <c r="E82" s="89">
        <v>9</v>
      </c>
      <c r="F82" s="90"/>
      <c r="G82" s="90"/>
      <c r="H82" s="193">
        <v>0.329</v>
      </c>
      <c r="I82" s="193">
        <v>0.329</v>
      </c>
      <c r="J82" s="193"/>
      <c r="K82" s="91"/>
    </row>
    <row r="83" spans="1:11" s="92" customFormat="1" ht="11.25" customHeight="1">
      <c r="A83" s="94" t="s">
        <v>66</v>
      </c>
      <c r="B83" s="88"/>
      <c r="C83" s="89">
        <v>8</v>
      </c>
      <c r="D83" s="89">
        <v>8</v>
      </c>
      <c r="E83" s="89">
        <v>9</v>
      </c>
      <c r="F83" s="90"/>
      <c r="G83" s="90"/>
      <c r="H83" s="193">
        <v>0.05</v>
      </c>
      <c r="I83" s="193">
        <v>0.05</v>
      </c>
      <c r="J83" s="193"/>
      <c r="K83" s="91"/>
    </row>
    <row r="84" spans="1:11" s="83" customFormat="1" ht="11.25" customHeight="1">
      <c r="A84" s="95" t="s">
        <v>67</v>
      </c>
      <c r="B84" s="96"/>
      <c r="C84" s="97">
        <v>30</v>
      </c>
      <c r="D84" s="97">
        <v>30</v>
      </c>
      <c r="E84" s="97">
        <v>18</v>
      </c>
      <c r="F84" s="98">
        <v>60</v>
      </c>
      <c r="G84" s="99"/>
      <c r="H84" s="194">
        <v>0.379</v>
      </c>
      <c r="I84" s="195">
        <v>0.379</v>
      </c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16931</v>
      </c>
      <c r="D87" s="108">
        <v>19503</v>
      </c>
      <c r="E87" s="108">
        <v>18229</v>
      </c>
      <c r="F87" s="109">
        <v>93.46767164026048</v>
      </c>
      <c r="G87" s="99"/>
      <c r="H87" s="202">
        <v>109.97800000000001</v>
      </c>
      <c r="I87" s="203">
        <v>124.97900000000003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92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>
        <v>1</v>
      </c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20</v>
      </c>
      <c r="D9" s="89"/>
      <c r="E9" s="89"/>
      <c r="F9" s="90"/>
      <c r="G9" s="90"/>
      <c r="H9" s="193">
        <v>0.11</v>
      </c>
      <c r="I9" s="193"/>
      <c r="J9" s="193"/>
      <c r="K9" s="91"/>
    </row>
    <row r="10" spans="1:11" s="92" customFormat="1" ht="11.25" customHeight="1">
      <c r="A10" s="94" t="s">
        <v>9</v>
      </c>
      <c r="B10" s="88"/>
      <c r="C10" s="89">
        <v>23</v>
      </c>
      <c r="D10" s="89"/>
      <c r="E10" s="89"/>
      <c r="F10" s="90"/>
      <c r="G10" s="90"/>
      <c r="H10" s="193">
        <v>0.149</v>
      </c>
      <c r="I10" s="193"/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/>
      <c r="J11" s="193"/>
      <c r="K11" s="91"/>
    </row>
    <row r="12" spans="1:11" s="92" customFormat="1" ht="11.25" customHeight="1">
      <c r="A12" s="94" t="s">
        <v>11</v>
      </c>
      <c r="B12" s="88"/>
      <c r="C12" s="89"/>
      <c r="D12" s="89">
        <v>1</v>
      </c>
      <c r="E12" s="89"/>
      <c r="F12" s="90"/>
      <c r="G12" s="90"/>
      <c r="H12" s="193"/>
      <c r="I12" s="193">
        <v>0.001</v>
      </c>
      <c r="J12" s="193">
        <v>0.001</v>
      </c>
      <c r="K12" s="91"/>
    </row>
    <row r="13" spans="1:11" s="83" customFormat="1" ht="11.25" customHeight="1">
      <c r="A13" s="95" t="s">
        <v>12</v>
      </c>
      <c r="B13" s="96"/>
      <c r="C13" s="97">
        <v>43</v>
      </c>
      <c r="D13" s="97">
        <v>1</v>
      </c>
      <c r="E13" s="97"/>
      <c r="F13" s="98"/>
      <c r="G13" s="99"/>
      <c r="H13" s="194">
        <v>0.259</v>
      </c>
      <c r="I13" s="195">
        <v>0.001</v>
      </c>
      <c r="J13" s="195">
        <v>0.001</v>
      </c>
      <c r="K13" s="100">
        <v>100</v>
      </c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>
        <v>1</v>
      </c>
      <c r="D15" s="97">
        <v>1</v>
      </c>
      <c r="E15" s="97">
        <v>2</v>
      </c>
      <c r="F15" s="98">
        <v>200</v>
      </c>
      <c r="G15" s="99"/>
      <c r="H15" s="194">
        <v>0.006</v>
      </c>
      <c r="I15" s="195">
        <v>0.006</v>
      </c>
      <c r="J15" s="195">
        <v>0.01</v>
      </c>
      <c r="K15" s="100">
        <v>166.66666666666666</v>
      </c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>
        <v>2</v>
      </c>
      <c r="D19" s="89">
        <v>3</v>
      </c>
      <c r="E19" s="89">
        <v>3</v>
      </c>
      <c r="F19" s="90"/>
      <c r="G19" s="90"/>
      <c r="H19" s="193">
        <v>0.02</v>
      </c>
      <c r="I19" s="193">
        <v>0.012</v>
      </c>
      <c r="J19" s="193">
        <v>0.021</v>
      </c>
      <c r="K19" s="91"/>
    </row>
    <row r="20" spans="1:11" s="92" customFormat="1" ht="11.25" customHeight="1">
      <c r="A20" s="94" t="s">
        <v>16</v>
      </c>
      <c r="B20" s="88"/>
      <c r="C20" s="89">
        <v>12</v>
      </c>
      <c r="D20" s="89">
        <v>13</v>
      </c>
      <c r="E20" s="89">
        <v>13</v>
      </c>
      <c r="F20" s="90"/>
      <c r="G20" s="90"/>
      <c r="H20" s="193">
        <v>0.074</v>
      </c>
      <c r="I20" s="193">
        <v>0.078</v>
      </c>
      <c r="J20" s="193">
        <v>0.09</v>
      </c>
      <c r="K20" s="91"/>
    </row>
    <row r="21" spans="1:11" s="92" customFormat="1" ht="11.25" customHeight="1">
      <c r="A21" s="94" t="s">
        <v>17</v>
      </c>
      <c r="B21" s="88"/>
      <c r="C21" s="89">
        <v>20</v>
      </c>
      <c r="D21" s="89">
        <v>22</v>
      </c>
      <c r="E21" s="89">
        <v>21</v>
      </c>
      <c r="F21" s="90"/>
      <c r="G21" s="90"/>
      <c r="H21" s="193">
        <v>0.103</v>
      </c>
      <c r="I21" s="193">
        <v>0.121</v>
      </c>
      <c r="J21" s="193">
        <v>0.126</v>
      </c>
      <c r="K21" s="91"/>
    </row>
    <row r="22" spans="1:11" s="83" customFormat="1" ht="11.25" customHeight="1">
      <c r="A22" s="95" t="s">
        <v>18</v>
      </c>
      <c r="B22" s="96"/>
      <c r="C22" s="97">
        <v>34</v>
      </c>
      <c r="D22" s="97">
        <v>38</v>
      </c>
      <c r="E22" s="97">
        <v>37</v>
      </c>
      <c r="F22" s="98">
        <v>97.36842105263158</v>
      </c>
      <c r="G22" s="99"/>
      <c r="H22" s="194">
        <v>0.197</v>
      </c>
      <c r="I22" s="195">
        <v>0.211</v>
      </c>
      <c r="J22" s="195">
        <v>0.237</v>
      </c>
      <c r="K22" s="100">
        <v>112.32227488151659</v>
      </c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1870</v>
      </c>
      <c r="D24" s="97">
        <v>1456</v>
      </c>
      <c r="E24" s="97">
        <v>1485</v>
      </c>
      <c r="F24" s="98">
        <v>101.99175824175825</v>
      </c>
      <c r="G24" s="99"/>
      <c r="H24" s="194">
        <v>11.818</v>
      </c>
      <c r="I24" s="195">
        <v>10.192</v>
      </c>
      <c r="J24" s="195">
        <v>6.089</v>
      </c>
      <c r="K24" s="100">
        <v>59.74293563579279</v>
      </c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20</v>
      </c>
      <c r="D26" s="97">
        <v>15</v>
      </c>
      <c r="E26" s="97">
        <v>10</v>
      </c>
      <c r="F26" s="98">
        <v>66.66666666666667</v>
      </c>
      <c r="G26" s="99"/>
      <c r="H26" s="194">
        <v>0.1</v>
      </c>
      <c r="I26" s="195">
        <v>0.06</v>
      </c>
      <c r="J26" s="195">
        <v>0.045</v>
      </c>
      <c r="K26" s="100">
        <v>75</v>
      </c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20</v>
      </c>
      <c r="D28" s="89">
        <v>350</v>
      </c>
      <c r="E28" s="89">
        <v>300</v>
      </c>
      <c r="F28" s="90"/>
      <c r="G28" s="90"/>
      <c r="H28" s="193">
        <v>0.1</v>
      </c>
      <c r="I28" s="193">
        <v>1.9</v>
      </c>
      <c r="J28" s="193">
        <v>1.65</v>
      </c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>
        <v>1100</v>
      </c>
      <c r="D30" s="89">
        <v>416</v>
      </c>
      <c r="E30" s="89">
        <v>410</v>
      </c>
      <c r="F30" s="90"/>
      <c r="G30" s="90"/>
      <c r="H30" s="193">
        <v>7.92</v>
      </c>
      <c r="I30" s="193">
        <v>3.263</v>
      </c>
      <c r="J30" s="193">
        <v>3.5</v>
      </c>
      <c r="K30" s="91"/>
    </row>
    <row r="31" spans="1:11" s="83" customFormat="1" ht="11.25" customHeight="1">
      <c r="A31" s="101" t="s">
        <v>24</v>
      </c>
      <c r="B31" s="96"/>
      <c r="C31" s="97">
        <v>1120</v>
      </c>
      <c r="D31" s="97">
        <v>766</v>
      </c>
      <c r="E31" s="97">
        <v>710</v>
      </c>
      <c r="F31" s="98">
        <v>92.68929503916449</v>
      </c>
      <c r="G31" s="99"/>
      <c r="H31" s="194">
        <v>8.02</v>
      </c>
      <c r="I31" s="195">
        <v>5.163</v>
      </c>
      <c r="J31" s="195">
        <v>5.15</v>
      </c>
      <c r="K31" s="100">
        <v>99.74820840596551</v>
      </c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122</v>
      </c>
      <c r="D33" s="89">
        <v>121</v>
      </c>
      <c r="E33" s="89">
        <v>131</v>
      </c>
      <c r="F33" s="90"/>
      <c r="G33" s="90"/>
      <c r="H33" s="193">
        <v>1.182</v>
      </c>
      <c r="I33" s="193">
        <v>1.122</v>
      </c>
      <c r="J33" s="193">
        <v>1.318</v>
      </c>
      <c r="K33" s="91"/>
    </row>
    <row r="34" spans="1:11" s="92" customFormat="1" ht="11.25" customHeight="1">
      <c r="A34" s="94" t="s">
        <v>26</v>
      </c>
      <c r="B34" s="88"/>
      <c r="C34" s="89">
        <v>37</v>
      </c>
      <c r="D34" s="89">
        <v>28</v>
      </c>
      <c r="E34" s="89">
        <v>200</v>
      </c>
      <c r="F34" s="90"/>
      <c r="G34" s="90"/>
      <c r="H34" s="193">
        <v>0.437</v>
      </c>
      <c r="I34" s="193">
        <v>0.273</v>
      </c>
      <c r="J34" s="193">
        <v>2.3</v>
      </c>
      <c r="K34" s="91"/>
    </row>
    <row r="35" spans="1:11" s="92" customFormat="1" ht="11.25" customHeight="1">
      <c r="A35" s="94" t="s">
        <v>27</v>
      </c>
      <c r="B35" s="88"/>
      <c r="C35" s="89">
        <v>21</v>
      </c>
      <c r="D35" s="89">
        <v>16</v>
      </c>
      <c r="E35" s="89">
        <v>18</v>
      </c>
      <c r="F35" s="90"/>
      <c r="G35" s="90"/>
      <c r="H35" s="193">
        <v>0.179</v>
      </c>
      <c r="I35" s="193">
        <v>0.131</v>
      </c>
      <c r="J35" s="193">
        <v>0.151</v>
      </c>
      <c r="K35" s="91"/>
    </row>
    <row r="36" spans="1:11" s="92" customFormat="1" ht="11.25" customHeight="1">
      <c r="A36" s="94" t="s">
        <v>28</v>
      </c>
      <c r="B36" s="88"/>
      <c r="C36" s="89">
        <v>71</v>
      </c>
      <c r="D36" s="89">
        <v>71</v>
      </c>
      <c r="E36" s="89">
        <v>66</v>
      </c>
      <c r="F36" s="90"/>
      <c r="G36" s="90"/>
      <c r="H36" s="193">
        <v>0.695</v>
      </c>
      <c r="I36" s="193">
        <v>0.695</v>
      </c>
      <c r="J36" s="193">
        <v>0.627</v>
      </c>
      <c r="K36" s="91"/>
    </row>
    <row r="37" spans="1:11" s="83" customFormat="1" ht="11.25" customHeight="1">
      <c r="A37" s="95" t="s">
        <v>29</v>
      </c>
      <c r="B37" s="96"/>
      <c r="C37" s="97">
        <v>251</v>
      </c>
      <c r="D37" s="97">
        <v>236</v>
      </c>
      <c r="E37" s="97">
        <v>415</v>
      </c>
      <c r="F37" s="98">
        <v>175.84745762711864</v>
      </c>
      <c r="G37" s="99"/>
      <c r="H37" s="194">
        <v>2.493</v>
      </c>
      <c r="I37" s="195">
        <v>2.221</v>
      </c>
      <c r="J37" s="195">
        <v>4.396</v>
      </c>
      <c r="K37" s="100">
        <v>197.9288608734804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3</v>
      </c>
      <c r="D39" s="97">
        <v>3</v>
      </c>
      <c r="E39" s="97">
        <v>2</v>
      </c>
      <c r="F39" s="98">
        <v>66.66666666666667</v>
      </c>
      <c r="G39" s="99"/>
      <c r="H39" s="194">
        <v>0.03</v>
      </c>
      <c r="I39" s="195">
        <v>0.03</v>
      </c>
      <c r="J39" s="195">
        <v>0.02</v>
      </c>
      <c r="K39" s="100">
        <v>66.66666666666667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93"/>
      <c r="I42" s="193"/>
      <c r="J42" s="193"/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/>
      <c r="I43" s="193"/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93"/>
      <c r="I47" s="193"/>
      <c r="J47" s="193"/>
      <c r="K47" s="91"/>
    </row>
    <row r="48" spans="1:11" s="92" customFormat="1" ht="11.25" customHeight="1">
      <c r="A48" s="94" t="s">
        <v>38</v>
      </c>
      <c r="B48" s="88"/>
      <c r="C48" s="89"/>
      <c r="D48" s="89">
        <v>4</v>
      </c>
      <c r="E48" s="89"/>
      <c r="F48" s="90"/>
      <c r="G48" s="90"/>
      <c r="H48" s="193"/>
      <c r="I48" s="193"/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/>
      <c r="D50" s="97">
        <v>4</v>
      </c>
      <c r="E50" s="97"/>
      <c r="F50" s="98"/>
      <c r="G50" s="99"/>
      <c r="H50" s="194"/>
      <c r="I50" s="195"/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9</v>
      </c>
      <c r="D52" s="97"/>
      <c r="E52" s="97"/>
      <c r="F52" s="98"/>
      <c r="G52" s="99"/>
      <c r="H52" s="194">
        <v>0.069</v>
      </c>
      <c r="I52" s="195"/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112</v>
      </c>
      <c r="D54" s="89">
        <v>35</v>
      </c>
      <c r="E54" s="89">
        <v>50</v>
      </c>
      <c r="F54" s="90"/>
      <c r="G54" s="90"/>
      <c r="H54" s="193">
        <v>0.784</v>
      </c>
      <c r="I54" s="193">
        <v>0.273</v>
      </c>
      <c r="J54" s="193">
        <v>0.375</v>
      </c>
      <c r="K54" s="91"/>
    </row>
    <row r="55" spans="1:11" s="92" customFormat="1" ht="11.25" customHeight="1">
      <c r="A55" s="94" t="s">
        <v>43</v>
      </c>
      <c r="B55" s="88"/>
      <c r="C55" s="89">
        <v>4</v>
      </c>
      <c r="D55" s="89">
        <v>4</v>
      </c>
      <c r="E55" s="89">
        <v>3</v>
      </c>
      <c r="F55" s="90"/>
      <c r="G55" s="90"/>
      <c r="H55" s="193">
        <v>0.03</v>
      </c>
      <c r="I55" s="193">
        <v>0.03</v>
      </c>
      <c r="J55" s="193">
        <v>0.02</v>
      </c>
      <c r="K55" s="91"/>
    </row>
    <row r="56" spans="1:11" s="92" customFormat="1" ht="11.25" customHeight="1">
      <c r="A56" s="94" t="s">
        <v>44</v>
      </c>
      <c r="B56" s="88"/>
      <c r="C56" s="89">
        <v>4</v>
      </c>
      <c r="D56" s="89">
        <v>8</v>
      </c>
      <c r="E56" s="89">
        <v>8</v>
      </c>
      <c r="F56" s="90"/>
      <c r="G56" s="90"/>
      <c r="H56" s="193">
        <v>0.024</v>
      </c>
      <c r="I56" s="193">
        <v>0.06</v>
      </c>
      <c r="J56" s="193">
        <v>0.06</v>
      </c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>
        <v>1</v>
      </c>
      <c r="D58" s="89">
        <v>10</v>
      </c>
      <c r="E58" s="89">
        <v>1</v>
      </c>
      <c r="F58" s="90"/>
      <c r="G58" s="90"/>
      <c r="H58" s="193">
        <v>0.007</v>
      </c>
      <c r="I58" s="193">
        <v>0.052</v>
      </c>
      <c r="J58" s="193">
        <v>0.008</v>
      </c>
      <c r="K58" s="91"/>
    </row>
    <row r="59" spans="1:11" s="83" customFormat="1" ht="11.25" customHeight="1">
      <c r="A59" s="95" t="s">
        <v>47</v>
      </c>
      <c r="B59" s="96"/>
      <c r="C59" s="97">
        <v>121</v>
      </c>
      <c r="D59" s="97">
        <v>57</v>
      </c>
      <c r="E59" s="97">
        <v>62</v>
      </c>
      <c r="F59" s="98">
        <v>108.7719298245614</v>
      </c>
      <c r="G59" s="99"/>
      <c r="H59" s="194">
        <v>0.8450000000000001</v>
      </c>
      <c r="I59" s="195">
        <v>0.41500000000000004</v>
      </c>
      <c r="J59" s="195">
        <v>0.463</v>
      </c>
      <c r="K59" s="100">
        <v>111.56626506024097</v>
      </c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367</v>
      </c>
      <c r="D61" s="89">
        <v>350</v>
      </c>
      <c r="E61" s="89">
        <v>234</v>
      </c>
      <c r="F61" s="90"/>
      <c r="G61" s="90"/>
      <c r="H61" s="193">
        <v>4.404</v>
      </c>
      <c r="I61" s="193">
        <v>4.2</v>
      </c>
      <c r="J61" s="193">
        <v>2.578</v>
      </c>
      <c r="K61" s="91"/>
    </row>
    <row r="62" spans="1:11" s="92" customFormat="1" ht="11.25" customHeight="1">
      <c r="A62" s="94" t="s">
        <v>49</v>
      </c>
      <c r="B62" s="88"/>
      <c r="C62" s="89">
        <v>62</v>
      </c>
      <c r="D62" s="89">
        <v>62</v>
      </c>
      <c r="E62" s="89">
        <v>62</v>
      </c>
      <c r="F62" s="90"/>
      <c r="G62" s="90"/>
      <c r="H62" s="193">
        <v>0.558</v>
      </c>
      <c r="I62" s="193">
        <v>0.558</v>
      </c>
      <c r="J62" s="193">
        <v>0.53</v>
      </c>
      <c r="K62" s="91"/>
    </row>
    <row r="63" spans="1:11" s="92" customFormat="1" ht="11.25" customHeight="1">
      <c r="A63" s="94" t="s">
        <v>50</v>
      </c>
      <c r="B63" s="88"/>
      <c r="C63" s="89">
        <v>91</v>
      </c>
      <c r="D63" s="89">
        <v>91</v>
      </c>
      <c r="E63" s="89">
        <v>91</v>
      </c>
      <c r="F63" s="90"/>
      <c r="G63" s="90"/>
      <c r="H63" s="193">
        <v>0.487</v>
      </c>
      <c r="I63" s="193">
        <v>0.435</v>
      </c>
      <c r="J63" s="193">
        <v>0.455</v>
      </c>
      <c r="K63" s="91"/>
    </row>
    <row r="64" spans="1:11" s="83" customFormat="1" ht="11.25" customHeight="1">
      <c r="A64" s="95" t="s">
        <v>51</v>
      </c>
      <c r="B64" s="96"/>
      <c r="C64" s="97">
        <v>520</v>
      </c>
      <c r="D64" s="97">
        <v>503</v>
      </c>
      <c r="E64" s="97">
        <v>387</v>
      </c>
      <c r="F64" s="98">
        <v>76.93836978131213</v>
      </c>
      <c r="G64" s="99"/>
      <c r="H64" s="194">
        <v>5.449</v>
      </c>
      <c r="I64" s="195">
        <v>5.193</v>
      </c>
      <c r="J64" s="195">
        <v>3.5629999999999997</v>
      </c>
      <c r="K64" s="100">
        <v>68.61159252840362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491</v>
      </c>
      <c r="D66" s="97">
        <v>490</v>
      </c>
      <c r="E66" s="97">
        <v>490</v>
      </c>
      <c r="F66" s="98">
        <v>100</v>
      </c>
      <c r="G66" s="99"/>
      <c r="H66" s="194">
        <v>6.383</v>
      </c>
      <c r="I66" s="195">
        <v>5.1</v>
      </c>
      <c r="J66" s="195">
        <v>5.88</v>
      </c>
      <c r="K66" s="100">
        <v>115.29411764705883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/>
      <c r="I68" s="193"/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/>
      <c r="I70" s="195"/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166</v>
      </c>
      <c r="D72" s="89">
        <v>144</v>
      </c>
      <c r="E72" s="89">
        <v>144</v>
      </c>
      <c r="F72" s="90"/>
      <c r="G72" s="90"/>
      <c r="H72" s="193">
        <v>1.715</v>
      </c>
      <c r="I72" s="193">
        <v>1.693</v>
      </c>
      <c r="J72" s="193">
        <v>1.693</v>
      </c>
      <c r="K72" s="91"/>
    </row>
    <row r="73" spans="1:11" s="92" customFormat="1" ht="11.25" customHeight="1">
      <c r="A73" s="94" t="s">
        <v>57</v>
      </c>
      <c r="B73" s="88"/>
      <c r="C73" s="89">
        <v>84</v>
      </c>
      <c r="D73" s="89">
        <v>60</v>
      </c>
      <c r="E73" s="89">
        <v>84</v>
      </c>
      <c r="F73" s="90"/>
      <c r="G73" s="90"/>
      <c r="H73" s="193">
        <v>0.798</v>
      </c>
      <c r="I73" s="193">
        <v>0.69</v>
      </c>
      <c r="J73" s="193">
        <v>0.645</v>
      </c>
      <c r="K73" s="91"/>
    </row>
    <row r="74" spans="1:11" s="92" customFormat="1" ht="11.25" customHeight="1">
      <c r="A74" s="94" t="s">
        <v>58</v>
      </c>
      <c r="B74" s="88"/>
      <c r="C74" s="89"/>
      <c r="D74" s="89"/>
      <c r="E74" s="89"/>
      <c r="F74" s="90"/>
      <c r="G74" s="90"/>
      <c r="H74" s="193"/>
      <c r="I74" s="193"/>
      <c r="J74" s="193"/>
      <c r="K74" s="91"/>
    </row>
    <row r="75" spans="1:11" s="92" customFormat="1" ht="11.25" customHeight="1">
      <c r="A75" s="94" t="s">
        <v>59</v>
      </c>
      <c r="B75" s="88"/>
      <c r="C75" s="89">
        <v>173</v>
      </c>
      <c r="D75" s="89">
        <v>230</v>
      </c>
      <c r="E75" s="89">
        <v>129</v>
      </c>
      <c r="F75" s="90"/>
      <c r="G75" s="90"/>
      <c r="H75" s="193">
        <v>1.631</v>
      </c>
      <c r="I75" s="193">
        <v>2.166</v>
      </c>
      <c r="J75" s="193">
        <v>1.366</v>
      </c>
      <c r="K75" s="91"/>
    </row>
    <row r="76" spans="1:11" s="92" customFormat="1" ht="11.25" customHeight="1">
      <c r="A76" s="94" t="s">
        <v>60</v>
      </c>
      <c r="B76" s="88"/>
      <c r="C76" s="89">
        <v>40</v>
      </c>
      <c r="D76" s="89">
        <v>40</v>
      </c>
      <c r="E76" s="89">
        <v>40</v>
      </c>
      <c r="F76" s="90"/>
      <c r="G76" s="90"/>
      <c r="H76" s="193">
        <v>0.312</v>
      </c>
      <c r="I76" s="193">
        <v>0.28</v>
      </c>
      <c r="J76" s="193">
        <v>0.3</v>
      </c>
      <c r="K76" s="91"/>
    </row>
    <row r="77" spans="1:11" s="92" customFormat="1" ht="11.25" customHeight="1">
      <c r="A77" s="94" t="s">
        <v>61</v>
      </c>
      <c r="B77" s="88"/>
      <c r="C77" s="89">
        <v>72</v>
      </c>
      <c r="D77" s="89">
        <v>60</v>
      </c>
      <c r="E77" s="89">
        <v>60</v>
      </c>
      <c r="F77" s="90"/>
      <c r="G77" s="90"/>
      <c r="H77" s="193">
        <v>0.55</v>
      </c>
      <c r="I77" s="193">
        <v>0.45</v>
      </c>
      <c r="J77" s="193">
        <v>0.45</v>
      </c>
      <c r="K77" s="91"/>
    </row>
    <row r="78" spans="1:11" s="92" customFormat="1" ht="11.25" customHeight="1">
      <c r="A78" s="94" t="s">
        <v>62</v>
      </c>
      <c r="B78" s="88"/>
      <c r="C78" s="89">
        <v>319</v>
      </c>
      <c r="D78" s="89">
        <v>600</v>
      </c>
      <c r="E78" s="89">
        <v>40</v>
      </c>
      <c r="F78" s="90"/>
      <c r="G78" s="90"/>
      <c r="H78" s="193">
        <v>1.491</v>
      </c>
      <c r="I78" s="193">
        <v>3</v>
      </c>
      <c r="J78" s="193">
        <v>0.24</v>
      </c>
      <c r="K78" s="91"/>
    </row>
    <row r="79" spans="1:11" s="92" customFormat="1" ht="11.25" customHeight="1">
      <c r="A79" s="94" t="s">
        <v>63</v>
      </c>
      <c r="B79" s="88"/>
      <c r="C79" s="89">
        <v>80</v>
      </c>
      <c r="D79" s="89">
        <v>80</v>
      </c>
      <c r="E79" s="89">
        <v>30</v>
      </c>
      <c r="F79" s="90"/>
      <c r="G79" s="90"/>
      <c r="H79" s="193">
        <v>1</v>
      </c>
      <c r="I79" s="193">
        <v>0.8</v>
      </c>
      <c r="J79" s="193">
        <v>0.24</v>
      </c>
      <c r="K79" s="91"/>
    </row>
    <row r="80" spans="1:11" s="83" customFormat="1" ht="11.25" customHeight="1">
      <c r="A80" s="101" t="s">
        <v>64</v>
      </c>
      <c r="B80" s="96"/>
      <c r="C80" s="97">
        <v>934</v>
      </c>
      <c r="D80" s="97">
        <v>1214</v>
      </c>
      <c r="E80" s="97">
        <v>527</v>
      </c>
      <c r="F80" s="98">
        <v>43.41021416803954</v>
      </c>
      <c r="G80" s="99"/>
      <c r="H80" s="194">
        <v>7.497</v>
      </c>
      <c r="I80" s="195">
        <v>9.079</v>
      </c>
      <c r="J80" s="195">
        <v>4.934000000000001</v>
      </c>
      <c r="K80" s="100">
        <v>54.34519220178434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16</v>
      </c>
      <c r="D82" s="89">
        <v>16</v>
      </c>
      <c r="E82" s="89">
        <v>6</v>
      </c>
      <c r="F82" s="90"/>
      <c r="G82" s="90"/>
      <c r="H82" s="193">
        <v>0.188</v>
      </c>
      <c r="I82" s="193">
        <v>0.188</v>
      </c>
      <c r="J82" s="193">
        <v>0.072</v>
      </c>
      <c r="K82" s="91"/>
    </row>
    <row r="83" spans="1:11" s="92" customFormat="1" ht="11.25" customHeight="1">
      <c r="A83" s="94" t="s">
        <v>66</v>
      </c>
      <c r="B83" s="88"/>
      <c r="C83" s="89">
        <v>42</v>
      </c>
      <c r="D83" s="89">
        <v>42</v>
      </c>
      <c r="E83" s="89">
        <v>42</v>
      </c>
      <c r="F83" s="90"/>
      <c r="G83" s="90"/>
      <c r="H83" s="193">
        <v>0.252</v>
      </c>
      <c r="I83" s="193">
        <v>0.252</v>
      </c>
      <c r="J83" s="193">
        <v>0.252</v>
      </c>
      <c r="K83" s="91"/>
    </row>
    <row r="84" spans="1:11" s="83" customFormat="1" ht="11.25" customHeight="1">
      <c r="A84" s="95" t="s">
        <v>67</v>
      </c>
      <c r="B84" s="96"/>
      <c r="C84" s="97">
        <v>58</v>
      </c>
      <c r="D84" s="97">
        <v>58</v>
      </c>
      <c r="E84" s="97">
        <v>48</v>
      </c>
      <c r="F84" s="98">
        <v>82.75862068965517</v>
      </c>
      <c r="G84" s="99"/>
      <c r="H84" s="194">
        <v>0.44</v>
      </c>
      <c r="I84" s="195">
        <v>0.44</v>
      </c>
      <c r="J84" s="195">
        <v>0.324</v>
      </c>
      <c r="K84" s="100">
        <v>73.63636363636363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5475</v>
      </c>
      <c r="D87" s="108">
        <v>4842</v>
      </c>
      <c r="E87" s="108">
        <v>4175</v>
      </c>
      <c r="F87" s="109">
        <v>86.2247005369682</v>
      </c>
      <c r="G87" s="99"/>
      <c r="H87" s="202">
        <v>43.605999999999995</v>
      </c>
      <c r="I87" s="203">
        <v>38.111</v>
      </c>
      <c r="J87" s="203">
        <v>31.112000000000002</v>
      </c>
      <c r="K87" s="109">
        <v>81.63522342630738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93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10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>
        <v>1</v>
      </c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/>
      <c r="D9" s="89"/>
      <c r="E9" s="89"/>
      <c r="F9" s="90"/>
      <c r="G9" s="90"/>
      <c r="H9" s="193"/>
      <c r="I9" s="193"/>
      <c r="J9" s="193"/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/>
      <c r="I10" s="193"/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/>
      <c r="J11" s="193"/>
      <c r="K11" s="91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93"/>
      <c r="I12" s="193"/>
      <c r="J12" s="193"/>
      <c r="K12" s="91"/>
    </row>
    <row r="13" spans="1:11" s="83" customFormat="1" ht="11.25" customHeight="1">
      <c r="A13" s="95" t="s">
        <v>12</v>
      </c>
      <c r="B13" s="96"/>
      <c r="C13" s="97"/>
      <c r="D13" s="97"/>
      <c r="E13" s="97"/>
      <c r="F13" s="98"/>
      <c r="G13" s="99"/>
      <c r="H13" s="194"/>
      <c r="I13" s="195"/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>
        <v>4</v>
      </c>
      <c r="D19" s="89"/>
      <c r="E19" s="89"/>
      <c r="F19" s="90"/>
      <c r="G19" s="90"/>
      <c r="H19" s="193">
        <v>0.08</v>
      </c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>
        <v>11</v>
      </c>
      <c r="D20" s="89"/>
      <c r="E20" s="89"/>
      <c r="F20" s="90"/>
      <c r="G20" s="90"/>
      <c r="H20" s="193">
        <v>0.242</v>
      </c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>
        <v>11</v>
      </c>
      <c r="D21" s="89"/>
      <c r="E21" s="89"/>
      <c r="F21" s="90"/>
      <c r="G21" s="90"/>
      <c r="H21" s="193">
        <v>0.244</v>
      </c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>
        <v>26</v>
      </c>
      <c r="D22" s="97"/>
      <c r="E22" s="97"/>
      <c r="F22" s="98"/>
      <c r="G22" s="99"/>
      <c r="H22" s="194">
        <v>0.5660000000000001</v>
      </c>
      <c r="I22" s="195"/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63</v>
      </c>
      <c r="D24" s="97">
        <v>63</v>
      </c>
      <c r="E24" s="97">
        <v>73</v>
      </c>
      <c r="F24" s="98">
        <v>115.87301587301587</v>
      </c>
      <c r="G24" s="99"/>
      <c r="H24" s="194">
        <v>1.772</v>
      </c>
      <c r="I24" s="195">
        <v>1.772</v>
      </c>
      <c r="J24" s="195">
        <v>2.01</v>
      </c>
      <c r="K24" s="100">
        <v>113.43115124153498</v>
      </c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31</v>
      </c>
      <c r="D26" s="97">
        <v>30</v>
      </c>
      <c r="E26" s="97">
        <v>25</v>
      </c>
      <c r="F26" s="98">
        <v>83.33333333333333</v>
      </c>
      <c r="G26" s="99"/>
      <c r="H26" s="194">
        <v>0.782</v>
      </c>
      <c r="I26" s="195">
        <v>0.75</v>
      </c>
      <c r="J26" s="195">
        <v>0.6</v>
      </c>
      <c r="K26" s="100">
        <v>80</v>
      </c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7</v>
      </c>
      <c r="D28" s="89">
        <v>7</v>
      </c>
      <c r="E28" s="89">
        <v>1</v>
      </c>
      <c r="F28" s="90"/>
      <c r="G28" s="90"/>
      <c r="H28" s="193">
        <v>0.14</v>
      </c>
      <c r="I28" s="193">
        <v>0.14</v>
      </c>
      <c r="J28" s="193">
        <v>0.024</v>
      </c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>
        <v>5</v>
      </c>
      <c r="D30" s="89">
        <v>4</v>
      </c>
      <c r="E30" s="89">
        <v>2</v>
      </c>
      <c r="F30" s="90"/>
      <c r="G30" s="90"/>
      <c r="H30" s="193">
        <v>0.092</v>
      </c>
      <c r="I30" s="193">
        <v>0.09</v>
      </c>
      <c r="J30" s="193">
        <v>0.035</v>
      </c>
      <c r="K30" s="91"/>
    </row>
    <row r="31" spans="1:11" s="83" customFormat="1" ht="11.25" customHeight="1">
      <c r="A31" s="101" t="s">
        <v>24</v>
      </c>
      <c r="B31" s="96"/>
      <c r="C31" s="97">
        <v>12</v>
      </c>
      <c r="D31" s="97">
        <v>11</v>
      </c>
      <c r="E31" s="97">
        <v>3</v>
      </c>
      <c r="F31" s="98">
        <v>27.272727272727273</v>
      </c>
      <c r="G31" s="99"/>
      <c r="H31" s="194">
        <v>0.232</v>
      </c>
      <c r="I31" s="195">
        <v>0.23</v>
      </c>
      <c r="J31" s="195">
        <v>0.059000000000000004</v>
      </c>
      <c r="K31" s="100">
        <v>25.65217391304348</v>
      </c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102</v>
      </c>
      <c r="D33" s="89">
        <v>98</v>
      </c>
      <c r="E33" s="89">
        <v>35</v>
      </c>
      <c r="F33" s="90"/>
      <c r="G33" s="90"/>
      <c r="H33" s="193">
        <v>1.686</v>
      </c>
      <c r="I33" s="193">
        <v>1.656</v>
      </c>
      <c r="J33" s="193">
        <v>0.582</v>
      </c>
      <c r="K33" s="91"/>
    </row>
    <row r="34" spans="1:11" s="92" customFormat="1" ht="11.25" customHeight="1">
      <c r="A34" s="94" t="s">
        <v>26</v>
      </c>
      <c r="B34" s="88"/>
      <c r="C34" s="89">
        <v>21</v>
      </c>
      <c r="D34" s="89">
        <v>34</v>
      </c>
      <c r="E34" s="89">
        <v>7</v>
      </c>
      <c r="F34" s="90"/>
      <c r="G34" s="90"/>
      <c r="H34" s="193">
        <v>0.523</v>
      </c>
      <c r="I34" s="193">
        <v>0.841</v>
      </c>
      <c r="J34" s="193">
        <v>0.15</v>
      </c>
      <c r="K34" s="91"/>
    </row>
    <row r="35" spans="1:11" s="92" customFormat="1" ht="11.25" customHeight="1">
      <c r="A35" s="94" t="s">
        <v>27</v>
      </c>
      <c r="B35" s="88"/>
      <c r="C35" s="89">
        <v>14</v>
      </c>
      <c r="D35" s="89">
        <v>15</v>
      </c>
      <c r="E35" s="89">
        <v>2</v>
      </c>
      <c r="F35" s="90"/>
      <c r="G35" s="90"/>
      <c r="H35" s="193">
        <v>0.254</v>
      </c>
      <c r="I35" s="193">
        <v>0.258</v>
      </c>
      <c r="J35" s="193">
        <v>0.035</v>
      </c>
      <c r="K35" s="91"/>
    </row>
    <row r="36" spans="1:11" s="92" customFormat="1" ht="11.25" customHeight="1">
      <c r="A36" s="94" t="s">
        <v>28</v>
      </c>
      <c r="B36" s="88"/>
      <c r="C36" s="89">
        <v>60</v>
      </c>
      <c r="D36" s="89">
        <v>88</v>
      </c>
      <c r="E36" s="89">
        <v>60</v>
      </c>
      <c r="F36" s="90"/>
      <c r="G36" s="90"/>
      <c r="H36" s="193">
        <v>1.32</v>
      </c>
      <c r="I36" s="193">
        <v>1.32</v>
      </c>
      <c r="J36" s="193">
        <v>1.32</v>
      </c>
      <c r="K36" s="91"/>
    </row>
    <row r="37" spans="1:11" s="83" customFormat="1" ht="11.25" customHeight="1">
      <c r="A37" s="95" t="s">
        <v>29</v>
      </c>
      <c r="B37" s="96"/>
      <c r="C37" s="97">
        <v>197</v>
      </c>
      <c r="D37" s="97">
        <v>235</v>
      </c>
      <c r="E37" s="97">
        <v>104</v>
      </c>
      <c r="F37" s="98">
        <v>44.255319148936174</v>
      </c>
      <c r="G37" s="99"/>
      <c r="H37" s="194">
        <v>3.7830000000000004</v>
      </c>
      <c r="I37" s="195">
        <v>4.075</v>
      </c>
      <c r="J37" s="195">
        <v>2.087</v>
      </c>
      <c r="K37" s="100">
        <v>51.21472392638037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1</v>
      </c>
      <c r="D39" s="97">
        <v>3</v>
      </c>
      <c r="E39" s="97">
        <v>1</v>
      </c>
      <c r="F39" s="98">
        <v>33.333333333333336</v>
      </c>
      <c r="G39" s="99"/>
      <c r="H39" s="194">
        <v>0.025</v>
      </c>
      <c r="I39" s="195">
        <v>0.025</v>
      </c>
      <c r="J39" s="195">
        <v>0.02</v>
      </c>
      <c r="K39" s="100">
        <v>80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>
        <v>1</v>
      </c>
      <c r="D42" s="89">
        <v>1</v>
      </c>
      <c r="E42" s="89">
        <v>1</v>
      </c>
      <c r="F42" s="90"/>
      <c r="G42" s="90"/>
      <c r="H42" s="193">
        <v>0.02</v>
      </c>
      <c r="I42" s="193">
        <v>0.02</v>
      </c>
      <c r="J42" s="193">
        <v>0.02</v>
      </c>
      <c r="K42" s="91"/>
    </row>
    <row r="43" spans="1:11" s="92" customFormat="1" ht="11.25" customHeight="1">
      <c r="A43" s="94" t="s">
        <v>33</v>
      </c>
      <c r="B43" s="88"/>
      <c r="C43" s="89">
        <v>1</v>
      </c>
      <c r="D43" s="89">
        <v>1</v>
      </c>
      <c r="E43" s="89">
        <v>1</v>
      </c>
      <c r="F43" s="90"/>
      <c r="G43" s="90"/>
      <c r="H43" s="193">
        <v>0.031</v>
      </c>
      <c r="I43" s="193">
        <v>0.031</v>
      </c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>
        <v>10</v>
      </c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>
        <v>5</v>
      </c>
      <c r="D46" s="89">
        <v>5</v>
      </c>
      <c r="E46" s="89"/>
      <c r="F46" s="90"/>
      <c r="G46" s="90"/>
      <c r="H46" s="193">
        <v>0.07</v>
      </c>
      <c r="I46" s="193">
        <v>0.07</v>
      </c>
      <c r="J46" s="193"/>
      <c r="K46" s="91"/>
    </row>
    <row r="47" spans="1:11" s="92" customFormat="1" ht="11.25" customHeight="1">
      <c r="A47" s="94" t="s">
        <v>37</v>
      </c>
      <c r="B47" s="88"/>
      <c r="C47" s="89">
        <v>71</v>
      </c>
      <c r="D47" s="89">
        <v>71</v>
      </c>
      <c r="E47" s="89">
        <v>66</v>
      </c>
      <c r="F47" s="90"/>
      <c r="G47" s="90"/>
      <c r="H47" s="193">
        <v>2.13</v>
      </c>
      <c r="I47" s="193">
        <v>2.13</v>
      </c>
      <c r="J47" s="193">
        <v>1.98</v>
      </c>
      <c r="K47" s="91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93"/>
      <c r="I48" s="193"/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>
        <v>78</v>
      </c>
      <c r="D50" s="97">
        <v>78</v>
      </c>
      <c r="E50" s="97">
        <v>78</v>
      </c>
      <c r="F50" s="98">
        <v>100</v>
      </c>
      <c r="G50" s="99"/>
      <c r="H50" s="194">
        <v>2.251</v>
      </c>
      <c r="I50" s="195">
        <v>2.251</v>
      </c>
      <c r="J50" s="195">
        <v>2</v>
      </c>
      <c r="K50" s="100">
        <v>88.8494002665482</v>
      </c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/>
      <c r="D52" s="97">
        <v>2</v>
      </c>
      <c r="E52" s="97"/>
      <c r="F52" s="98"/>
      <c r="G52" s="99"/>
      <c r="H52" s="194"/>
      <c r="I52" s="195">
        <v>0.024</v>
      </c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62</v>
      </c>
      <c r="D54" s="89"/>
      <c r="E54" s="89"/>
      <c r="F54" s="90"/>
      <c r="G54" s="90"/>
      <c r="H54" s="193">
        <v>1.302</v>
      </c>
      <c r="I54" s="193"/>
      <c r="J54" s="193"/>
      <c r="K54" s="91"/>
    </row>
    <row r="55" spans="1:11" s="92" customFormat="1" ht="11.25" customHeight="1">
      <c r="A55" s="94" t="s">
        <v>43</v>
      </c>
      <c r="B55" s="88"/>
      <c r="C55" s="89"/>
      <c r="D55" s="89"/>
      <c r="E55" s="89"/>
      <c r="F55" s="90"/>
      <c r="G55" s="90"/>
      <c r="H55" s="193"/>
      <c r="I55" s="193"/>
      <c r="J55" s="193"/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/>
      <c r="I56" s="193"/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>
        <v>2</v>
      </c>
      <c r="D58" s="89">
        <v>2</v>
      </c>
      <c r="E58" s="89">
        <v>2</v>
      </c>
      <c r="F58" s="90"/>
      <c r="G58" s="90"/>
      <c r="H58" s="193">
        <v>0.04</v>
      </c>
      <c r="I58" s="193">
        <v>0.04</v>
      </c>
      <c r="J58" s="193">
        <v>0.04</v>
      </c>
      <c r="K58" s="91"/>
    </row>
    <row r="59" spans="1:11" s="83" customFormat="1" ht="11.25" customHeight="1">
      <c r="A59" s="95" t="s">
        <v>47</v>
      </c>
      <c r="B59" s="96"/>
      <c r="C59" s="97">
        <v>64</v>
      </c>
      <c r="D59" s="97">
        <v>2</v>
      </c>
      <c r="E59" s="97">
        <v>2</v>
      </c>
      <c r="F59" s="98">
        <v>100</v>
      </c>
      <c r="G59" s="99"/>
      <c r="H59" s="194">
        <v>1.342</v>
      </c>
      <c r="I59" s="195">
        <v>0.04</v>
      </c>
      <c r="J59" s="195">
        <v>0.04</v>
      </c>
      <c r="K59" s="100">
        <v>100</v>
      </c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165</v>
      </c>
      <c r="D61" s="89">
        <v>170</v>
      </c>
      <c r="E61" s="89">
        <v>105</v>
      </c>
      <c r="F61" s="90"/>
      <c r="G61" s="90"/>
      <c r="H61" s="193">
        <v>5.445</v>
      </c>
      <c r="I61" s="193">
        <v>5.445</v>
      </c>
      <c r="J61" s="193">
        <v>3.465</v>
      </c>
      <c r="K61" s="91"/>
    </row>
    <row r="62" spans="1:11" s="92" customFormat="1" ht="11.25" customHeight="1">
      <c r="A62" s="94" t="s">
        <v>49</v>
      </c>
      <c r="B62" s="88"/>
      <c r="C62" s="89">
        <v>257</v>
      </c>
      <c r="D62" s="89">
        <v>229</v>
      </c>
      <c r="E62" s="89">
        <v>210</v>
      </c>
      <c r="F62" s="90"/>
      <c r="G62" s="90"/>
      <c r="H62" s="193">
        <v>6.425</v>
      </c>
      <c r="I62" s="193">
        <v>6.425</v>
      </c>
      <c r="J62" s="193">
        <v>4.726</v>
      </c>
      <c r="K62" s="91"/>
    </row>
    <row r="63" spans="1:11" s="92" customFormat="1" ht="11.25" customHeight="1">
      <c r="A63" s="94" t="s">
        <v>50</v>
      </c>
      <c r="B63" s="88"/>
      <c r="C63" s="89">
        <v>118</v>
      </c>
      <c r="D63" s="89">
        <v>118</v>
      </c>
      <c r="E63" s="89">
        <v>118</v>
      </c>
      <c r="F63" s="90"/>
      <c r="G63" s="90"/>
      <c r="H63" s="193">
        <v>4.463</v>
      </c>
      <c r="I63" s="193">
        <v>3.895</v>
      </c>
      <c r="J63" s="193">
        <v>4.248</v>
      </c>
      <c r="K63" s="91"/>
    </row>
    <row r="64" spans="1:11" s="83" customFormat="1" ht="11.25" customHeight="1">
      <c r="A64" s="95" t="s">
        <v>51</v>
      </c>
      <c r="B64" s="96"/>
      <c r="C64" s="97">
        <v>540</v>
      </c>
      <c r="D64" s="97">
        <v>517</v>
      </c>
      <c r="E64" s="97">
        <v>433</v>
      </c>
      <c r="F64" s="98">
        <v>83.75241779497098</v>
      </c>
      <c r="G64" s="99"/>
      <c r="H64" s="194">
        <v>16.333000000000002</v>
      </c>
      <c r="I64" s="195">
        <v>15.765</v>
      </c>
      <c r="J64" s="195">
        <v>12.439</v>
      </c>
      <c r="K64" s="100">
        <v>78.90263241357438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810</v>
      </c>
      <c r="D66" s="97">
        <v>838</v>
      </c>
      <c r="E66" s="97">
        <v>660</v>
      </c>
      <c r="F66" s="98">
        <v>78.75894988066825</v>
      </c>
      <c r="G66" s="99"/>
      <c r="H66" s="194">
        <v>23.247</v>
      </c>
      <c r="I66" s="195">
        <v>22.7</v>
      </c>
      <c r="J66" s="195">
        <v>9.23</v>
      </c>
      <c r="K66" s="100">
        <v>40.66079295154185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/>
      <c r="I68" s="193"/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/>
      <c r="I70" s="195"/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497</v>
      </c>
      <c r="D72" s="89">
        <v>497</v>
      </c>
      <c r="E72" s="89">
        <v>421</v>
      </c>
      <c r="F72" s="90"/>
      <c r="G72" s="90"/>
      <c r="H72" s="193">
        <v>18.315</v>
      </c>
      <c r="I72" s="193">
        <v>18.315</v>
      </c>
      <c r="J72" s="193">
        <v>14.722</v>
      </c>
      <c r="K72" s="91"/>
    </row>
    <row r="73" spans="1:11" s="92" customFormat="1" ht="11.25" customHeight="1">
      <c r="A73" s="94" t="s">
        <v>57</v>
      </c>
      <c r="B73" s="88"/>
      <c r="C73" s="89">
        <v>6</v>
      </c>
      <c r="D73" s="89">
        <v>6</v>
      </c>
      <c r="E73" s="89">
        <v>6</v>
      </c>
      <c r="F73" s="90"/>
      <c r="G73" s="90"/>
      <c r="H73" s="193">
        <v>0.108</v>
      </c>
      <c r="I73" s="193">
        <v>0.108</v>
      </c>
      <c r="J73" s="193">
        <v>0.11</v>
      </c>
      <c r="K73" s="91"/>
    </row>
    <row r="74" spans="1:11" s="92" customFormat="1" ht="11.25" customHeight="1">
      <c r="A74" s="94" t="s">
        <v>58</v>
      </c>
      <c r="B74" s="88"/>
      <c r="C74" s="89"/>
      <c r="D74" s="89"/>
      <c r="E74" s="89"/>
      <c r="F74" s="90"/>
      <c r="G74" s="90"/>
      <c r="H74" s="193"/>
      <c r="I74" s="193"/>
      <c r="J74" s="193"/>
      <c r="K74" s="91"/>
    </row>
    <row r="75" spans="1:11" s="92" customFormat="1" ht="11.25" customHeight="1">
      <c r="A75" s="94" t="s">
        <v>59</v>
      </c>
      <c r="B75" s="88"/>
      <c r="C75" s="89">
        <v>300</v>
      </c>
      <c r="D75" s="89">
        <v>251</v>
      </c>
      <c r="E75" s="89">
        <v>150</v>
      </c>
      <c r="F75" s="90"/>
      <c r="G75" s="90"/>
      <c r="H75" s="193">
        <v>10.677</v>
      </c>
      <c r="I75" s="193">
        <v>10.677</v>
      </c>
      <c r="J75" s="193">
        <v>4.956</v>
      </c>
      <c r="K75" s="91"/>
    </row>
    <row r="76" spans="1:11" s="92" customFormat="1" ht="11.25" customHeight="1">
      <c r="A76" s="94" t="s">
        <v>60</v>
      </c>
      <c r="B76" s="88"/>
      <c r="C76" s="89">
        <v>17</v>
      </c>
      <c r="D76" s="89">
        <v>17</v>
      </c>
      <c r="E76" s="89">
        <v>18</v>
      </c>
      <c r="F76" s="90"/>
      <c r="G76" s="90"/>
      <c r="H76" s="193">
        <v>0.374</v>
      </c>
      <c r="I76" s="193">
        <v>0.374</v>
      </c>
      <c r="J76" s="193">
        <v>0.396</v>
      </c>
      <c r="K76" s="91"/>
    </row>
    <row r="77" spans="1:11" s="92" customFormat="1" ht="11.25" customHeight="1">
      <c r="A77" s="94" t="s">
        <v>61</v>
      </c>
      <c r="B77" s="88"/>
      <c r="C77" s="89">
        <v>3</v>
      </c>
      <c r="D77" s="89"/>
      <c r="E77" s="89"/>
      <c r="F77" s="90"/>
      <c r="G77" s="90"/>
      <c r="H77" s="193">
        <v>0.06</v>
      </c>
      <c r="I77" s="193">
        <v>0.06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9</v>
      </c>
      <c r="D78" s="89"/>
      <c r="E78" s="89"/>
      <c r="F78" s="90"/>
      <c r="G78" s="90"/>
      <c r="H78" s="193">
        <v>0.234</v>
      </c>
      <c r="I78" s="193"/>
      <c r="J78" s="193"/>
      <c r="K78" s="91"/>
    </row>
    <row r="79" spans="1:11" s="92" customFormat="1" ht="11.25" customHeight="1">
      <c r="A79" s="94" t="s">
        <v>63</v>
      </c>
      <c r="B79" s="88"/>
      <c r="C79" s="89"/>
      <c r="D79" s="89"/>
      <c r="E79" s="89"/>
      <c r="F79" s="90"/>
      <c r="G79" s="90"/>
      <c r="H79" s="193"/>
      <c r="I79" s="193"/>
      <c r="J79" s="193"/>
      <c r="K79" s="91"/>
    </row>
    <row r="80" spans="1:11" s="83" customFormat="1" ht="11.25" customHeight="1">
      <c r="A80" s="101" t="s">
        <v>64</v>
      </c>
      <c r="B80" s="96"/>
      <c r="C80" s="97">
        <v>832</v>
      </c>
      <c r="D80" s="97">
        <v>771</v>
      </c>
      <c r="E80" s="97">
        <v>595</v>
      </c>
      <c r="F80" s="98">
        <v>77.17250324254215</v>
      </c>
      <c r="G80" s="99"/>
      <c r="H80" s="194">
        <v>29.768</v>
      </c>
      <c r="I80" s="195">
        <v>29.534</v>
      </c>
      <c r="J80" s="195">
        <v>20.184</v>
      </c>
      <c r="K80" s="100">
        <v>68.3415724250017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52</v>
      </c>
      <c r="D82" s="89">
        <v>59</v>
      </c>
      <c r="E82" s="89">
        <v>52</v>
      </c>
      <c r="F82" s="90"/>
      <c r="G82" s="90"/>
      <c r="H82" s="193">
        <v>0.899</v>
      </c>
      <c r="I82" s="193">
        <v>0.899</v>
      </c>
      <c r="J82" s="193">
        <v>0.255</v>
      </c>
      <c r="K82" s="91"/>
    </row>
    <row r="83" spans="1:11" s="92" customFormat="1" ht="11.25" customHeight="1">
      <c r="A83" s="94" t="s">
        <v>66</v>
      </c>
      <c r="B83" s="88"/>
      <c r="C83" s="89"/>
      <c r="D83" s="89"/>
      <c r="E83" s="89"/>
      <c r="F83" s="90"/>
      <c r="G83" s="90"/>
      <c r="H83" s="193"/>
      <c r="I83" s="193"/>
      <c r="J83" s="193"/>
      <c r="K83" s="91"/>
    </row>
    <row r="84" spans="1:11" s="83" customFormat="1" ht="11.25" customHeight="1">
      <c r="A84" s="95" t="s">
        <v>67</v>
      </c>
      <c r="B84" s="96"/>
      <c r="C84" s="97">
        <v>52</v>
      </c>
      <c r="D84" s="97">
        <v>59</v>
      </c>
      <c r="E84" s="97">
        <v>52</v>
      </c>
      <c r="F84" s="98">
        <v>88.13559322033899</v>
      </c>
      <c r="G84" s="99"/>
      <c r="H84" s="194">
        <v>0.899</v>
      </c>
      <c r="I84" s="195">
        <v>0.899</v>
      </c>
      <c r="J84" s="195">
        <v>0.255</v>
      </c>
      <c r="K84" s="100">
        <v>28.364849833147943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2706</v>
      </c>
      <c r="D87" s="108">
        <v>2609</v>
      </c>
      <c r="E87" s="108">
        <v>2026</v>
      </c>
      <c r="F87" s="109">
        <v>77.65427366807207</v>
      </c>
      <c r="G87" s="99"/>
      <c r="H87" s="202">
        <v>81</v>
      </c>
      <c r="I87" s="203">
        <v>78.065</v>
      </c>
      <c r="J87" s="203">
        <v>48.924</v>
      </c>
      <c r="K87" s="109">
        <v>62.67085121373214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94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2021</v>
      </c>
      <c r="D6" s="75">
        <f>E6-1</f>
        <v>2022</v>
      </c>
      <c r="E6" s="75">
        <v>2023</v>
      </c>
      <c r="F6" s="76">
        <f>E6</f>
        <v>2023</v>
      </c>
      <c r="G6" s="77"/>
      <c r="H6" s="74">
        <f>J6-2</f>
        <v>2021</v>
      </c>
      <c r="I6" s="75">
        <f>J6-1</f>
        <v>2022</v>
      </c>
      <c r="J6" s="75">
        <v>2023</v>
      </c>
      <c r="K6" s="76">
        <f>J6</f>
        <v>2023</v>
      </c>
    </row>
    <row r="7" spans="1:11" s="69" customFormat="1" ht="11.25" customHeight="1" thickBot="1">
      <c r="A7" s="78"/>
      <c r="B7" s="68"/>
      <c r="C7" s="79" t="s">
        <v>251</v>
      </c>
      <c r="D7" s="80" t="s">
        <v>251</v>
      </c>
      <c r="E7" s="80">
        <v>11</v>
      </c>
      <c r="F7" s="81" t="str">
        <f>CONCATENATE(D6,"=100")</f>
        <v>2022=100</v>
      </c>
      <c r="G7" s="82"/>
      <c r="H7" s="79" t="s">
        <v>251</v>
      </c>
      <c r="I7" s="80" t="s">
        <v>251</v>
      </c>
      <c r="J7" s="80">
        <v>1</v>
      </c>
      <c r="K7" s="81" t="str">
        <f>CONCATENATE(I6,"=100")</f>
        <v>2022=100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1</v>
      </c>
      <c r="D9" s="89">
        <v>1</v>
      </c>
      <c r="E9" s="89">
        <v>3</v>
      </c>
      <c r="F9" s="90"/>
      <c r="G9" s="90"/>
      <c r="H9" s="193">
        <v>0.001</v>
      </c>
      <c r="I9" s="193">
        <v>0.022</v>
      </c>
      <c r="J9" s="193">
        <v>0.033</v>
      </c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/>
      <c r="I10" s="193"/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/>
      <c r="J11" s="193"/>
      <c r="K11" s="91"/>
    </row>
    <row r="12" spans="1:11" s="92" customFormat="1" ht="11.25" customHeight="1">
      <c r="A12" s="94" t="s">
        <v>11</v>
      </c>
      <c r="B12" s="88"/>
      <c r="C12" s="89">
        <v>1</v>
      </c>
      <c r="D12" s="89"/>
      <c r="E12" s="89">
        <v>1</v>
      </c>
      <c r="F12" s="90"/>
      <c r="G12" s="90"/>
      <c r="H12" s="193">
        <v>0.001</v>
      </c>
      <c r="I12" s="193"/>
      <c r="J12" s="193">
        <v>0.009</v>
      </c>
      <c r="K12" s="91"/>
    </row>
    <row r="13" spans="1:11" s="83" customFormat="1" ht="11.25" customHeight="1">
      <c r="A13" s="95" t="s">
        <v>12</v>
      </c>
      <c r="B13" s="96"/>
      <c r="C13" s="97">
        <v>2</v>
      </c>
      <c r="D13" s="97">
        <v>1</v>
      </c>
      <c r="E13" s="97">
        <v>4</v>
      </c>
      <c r="F13" s="98">
        <v>400</v>
      </c>
      <c r="G13" s="99"/>
      <c r="H13" s="194">
        <v>0.002</v>
      </c>
      <c r="I13" s="195">
        <v>0.022</v>
      </c>
      <c r="J13" s="195">
        <v>0.042</v>
      </c>
      <c r="K13" s="100">
        <v>190.90909090909093</v>
      </c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>
        <v>1</v>
      </c>
      <c r="D15" s="97">
        <v>1</v>
      </c>
      <c r="E15" s="97">
        <v>1</v>
      </c>
      <c r="F15" s="98">
        <v>100</v>
      </c>
      <c r="G15" s="99"/>
      <c r="H15" s="194">
        <v>0.006</v>
      </c>
      <c r="I15" s="195">
        <v>0.011</v>
      </c>
      <c r="J15" s="195">
        <v>0.01</v>
      </c>
      <c r="K15" s="100">
        <v>90.90909090909092</v>
      </c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>
        <v>2</v>
      </c>
      <c r="E19" s="89"/>
      <c r="F19" s="90"/>
      <c r="G19" s="90"/>
      <c r="H19" s="193">
        <v>0.031</v>
      </c>
      <c r="I19" s="193">
        <v>0.02</v>
      </c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>
        <v>2</v>
      </c>
      <c r="E20" s="89"/>
      <c r="F20" s="90"/>
      <c r="G20" s="90"/>
      <c r="H20" s="193">
        <v>0.03</v>
      </c>
      <c r="I20" s="193">
        <v>0.03</v>
      </c>
      <c r="J20" s="193"/>
      <c r="K20" s="91"/>
    </row>
    <row r="21" spans="1:11" s="92" customFormat="1" ht="11.25" customHeight="1">
      <c r="A21" s="94" t="s">
        <v>17</v>
      </c>
      <c r="B21" s="88"/>
      <c r="C21" s="89">
        <v>3</v>
      </c>
      <c r="D21" s="89">
        <v>3</v>
      </c>
      <c r="E21" s="89"/>
      <c r="F21" s="90"/>
      <c r="G21" s="90"/>
      <c r="H21" s="193">
        <v>0.061</v>
      </c>
      <c r="I21" s="193">
        <v>0.061</v>
      </c>
      <c r="J21" s="193"/>
      <c r="K21" s="91"/>
    </row>
    <row r="22" spans="1:11" s="83" customFormat="1" ht="11.25" customHeight="1">
      <c r="A22" s="95" t="s">
        <v>18</v>
      </c>
      <c r="B22" s="96"/>
      <c r="C22" s="97">
        <v>3</v>
      </c>
      <c r="D22" s="97">
        <v>7</v>
      </c>
      <c r="E22" s="97"/>
      <c r="F22" s="98"/>
      <c r="G22" s="99"/>
      <c r="H22" s="194">
        <v>0.122</v>
      </c>
      <c r="I22" s="195">
        <v>0.111</v>
      </c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824</v>
      </c>
      <c r="D24" s="97">
        <v>990</v>
      </c>
      <c r="E24" s="97">
        <v>1003</v>
      </c>
      <c r="F24" s="98">
        <v>101.31313131313131</v>
      </c>
      <c r="G24" s="99"/>
      <c r="H24" s="194">
        <v>18.686</v>
      </c>
      <c r="I24" s="195">
        <v>20.001</v>
      </c>
      <c r="J24" s="195">
        <v>20.158</v>
      </c>
      <c r="K24" s="100">
        <v>100.7849607519624</v>
      </c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4</v>
      </c>
      <c r="D26" s="97">
        <v>36</v>
      </c>
      <c r="E26" s="97">
        <v>25</v>
      </c>
      <c r="F26" s="98">
        <v>69.44444444444444</v>
      </c>
      <c r="G26" s="99"/>
      <c r="H26" s="194">
        <v>0.06</v>
      </c>
      <c r="I26" s="195">
        <v>0.832</v>
      </c>
      <c r="J26" s="195">
        <v>0.58</v>
      </c>
      <c r="K26" s="100">
        <v>69.71153846153845</v>
      </c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22</v>
      </c>
      <c r="D28" s="89">
        <v>37</v>
      </c>
      <c r="E28" s="89"/>
      <c r="F28" s="90"/>
      <c r="G28" s="90"/>
      <c r="H28" s="193">
        <v>0.35</v>
      </c>
      <c r="I28" s="193">
        <v>0.666</v>
      </c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>
        <v>20</v>
      </c>
      <c r="D30" s="89">
        <v>60</v>
      </c>
      <c r="E30" s="89">
        <v>34</v>
      </c>
      <c r="F30" s="90"/>
      <c r="G30" s="90"/>
      <c r="H30" s="193">
        <v>0.45</v>
      </c>
      <c r="I30" s="193">
        <v>0.784</v>
      </c>
      <c r="J30" s="193">
        <v>0.695</v>
      </c>
      <c r="K30" s="91"/>
    </row>
    <row r="31" spans="1:11" s="83" customFormat="1" ht="11.25" customHeight="1">
      <c r="A31" s="101" t="s">
        <v>24</v>
      </c>
      <c r="B31" s="96"/>
      <c r="C31" s="97">
        <v>42</v>
      </c>
      <c r="D31" s="97">
        <v>97</v>
      </c>
      <c r="E31" s="97">
        <v>34</v>
      </c>
      <c r="F31" s="98">
        <v>35.05154639175258</v>
      </c>
      <c r="G31" s="99"/>
      <c r="H31" s="194">
        <v>0.8</v>
      </c>
      <c r="I31" s="195">
        <v>1.4500000000000002</v>
      </c>
      <c r="J31" s="195">
        <v>0.695</v>
      </c>
      <c r="K31" s="100">
        <v>47.93103448275861</v>
      </c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70</v>
      </c>
      <c r="D33" s="89">
        <v>60</v>
      </c>
      <c r="E33" s="89">
        <v>41</v>
      </c>
      <c r="F33" s="90"/>
      <c r="G33" s="90"/>
      <c r="H33" s="193">
        <v>0.56</v>
      </c>
      <c r="I33" s="193">
        <v>0.661</v>
      </c>
      <c r="J33" s="193">
        <v>0.404</v>
      </c>
      <c r="K33" s="91"/>
    </row>
    <row r="34" spans="1:11" s="92" customFormat="1" ht="11.25" customHeight="1">
      <c r="A34" s="94" t="s">
        <v>26</v>
      </c>
      <c r="B34" s="88"/>
      <c r="C34" s="89">
        <v>6</v>
      </c>
      <c r="D34" s="89">
        <v>13</v>
      </c>
      <c r="E34" s="89">
        <v>3</v>
      </c>
      <c r="F34" s="90"/>
      <c r="G34" s="90"/>
      <c r="H34" s="193">
        <v>0.085</v>
      </c>
      <c r="I34" s="193">
        <v>0.216</v>
      </c>
      <c r="J34" s="193">
        <v>0.039</v>
      </c>
      <c r="K34" s="91"/>
    </row>
    <row r="35" spans="1:11" s="92" customFormat="1" ht="11.25" customHeight="1">
      <c r="A35" s="94" t="s">
        <v>27</v>
      </c>
      <c r="B35" s="88"/>
      <c r="C35" s="89">
        <v>24.48</v>
      </c>
      <c r="D35" s="89">
        <v>43</v>
      </c>
      <c r="E35" s="89">
        <v>35</v>
      </c>
      <c r="F35" s="90"/>
      <c r="G35" s="90"/>
      <c r="H35" s="193">
        <v>0.28</v>
      </c>
      <c r="I35" s="193">
        <v>0.767</v>
      </c>
      <c r="J35" s="193">
        <v>0.456</v>
      </c>
      <c r="K35" s="91"/>
    </row>
    <row r="36" spans="1:11" s="92" customFormat="1" ht="11.25" customHeight="1">
      <c r="A36" s="94" t="s">
        <v>28</v>
      </c>
      <c r="B36" s="88"/>
      <c r="C36" s="89">
        <v>160</v>
      </c>
      <c r="D36" s="89">
        <v>196</v>
      </c>
      <c r="E36" s="89">
        <v>196</v>
      </c>
      <c r="F36" s="90"/>
      <c r="G36" s="90"/>
      <c r="H36" s="193">
        <v>1.824</v>
      </c>
      <c r="I36" s="193">
        <v>2.45</v>
      </c>
      <c r="J36" s="193">
        <v>2.45</v>
      </c>
      <c r="K36" s="91"/>
    </row>
    <row r="37" spans="1:11" s="83" customFormat="1" ht="11.25" customHeight="1">
      <c r="A37" s="95" t="s">
        <v>29</v>
      </c>
      <c r="B37" s="96"/>
      <c r="C37" s="97">
        <v>260.48</v>
      </c>
      <c r="D37" s="97">
        <v>312</v>
      </c>
      <c r="E37" s="97">
        <v>275</v>
      </c>
      <c r="F37" s="98">
        <v>88.14102564102564</v>
      </c>
      <c r="G37" s="99"/>
      <c r="H37" s="194">
        <v>2.749</v>
      </c>
      <c r="I37" s="195">
        <v>4.094</v>
      </c>
      <c r="J37" s="195">
        <v>3.349</v>
      </c>
      <c r="K37" s="100">
        <v>81.80263800683927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14</v>
      </c>
      <c r="D39" s="97">
        <v>10</v>
      </c>
      <c r="E39" s="97">
        <v>9</v>
      </c>
      <c r="F39" s="98">
        <v>90</v>
      </c>
      <c r="G39" s="99"/>
      <c r="H39" s="194">
        <v>0.25</v>
      </c>
      <c r="I39" s="195">
        <v>0.191</v>
      </c>
      <c r="J39" s="195">
        <v>0.2</v>
      </c>
      <c r="K39" s="100">
        <v>104.71204188481676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>
        <v>60</v>
      </c>
      <c r="F42" s="90"/>
      <c r="G42" s="90"/>
      <c r="H42" s="193"/>
      <c r="I42" s="193"/>
      <c r="J42" s="193">
        <v>1.14</v>
      </c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/>
      <c r="I43" s="193"/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>
        <v>17</v>
      </c>
      <c r="E45" s="89">
        <v>21</v>
      </c>
      <c r="F45" s="90"/>
      <c r="G45" s="90"/>
      <c r="H45" s="193"/>
      <c r="I45" s="193">
        <v>0.374</v>
      </c>
      <c r="J45" s="193">
        <v>0.441</v>
      </c>
      <c r="K45" s="91"/>
    </row>
    <row r="46" spans="1:11" s="92" customFormat="1" ht="11.25" customHeight="1">
      <c r="A46" s="94" t="s">
        <v>36</v>
      </c>
      <c r="B46" s="88"/>
      <c r="C46" s="89">
        <v>3</v>
      </c>
      <c r="D46" s="89"/>
      <c r="E46" s="89"/>
      <c r="F46" s="90"/>
      <c r="G46" s="90"/>
      <c r="H46" s="193">
        <v>0.042</v>
      </c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>
        <v>56</v>
      </c>
      <c r="D47" s="89">
        <v>34</v>
      </c>
      <c r="E47" s="89">
        <v>26</v>
      </c>
      <c r="F47" s="90"/>
      <c r="G47" s="90"/>
      <c r="H47" s="193">
        <v>1.12</v>
      </c>
      <c r="I47" s="193">
        <v>0.748</v>
      </c>
      <c r="J47" s="193">
        <v>0.52</v>
      </c>
      <c r="K47" s="91"/>
    </row>
    <row r="48" spans="1:11" s="92" customFormat="1" ht="11.25" customHeight="1">
      <c r="A48" s="94" t="s">
        <v>38</v>
      </c>
      <c r="B48" s="88"/>
      <c r="C48" s="89">
        <v>194</v>
      </c>
      <c r="D48" s="89">
        <v>159</v>
      </c>
      <c r="E48" s="89">
        <v>113</v>
      </c>
      <c r="F48" s="90"/>
      <c r="G48" s="90"/>
      <c r="H48" s="193">
        <v>4.268</v>
      </c>
      <c r="I48" s="193">
        <v>3.498</v>
      </c>
      <c r="J48" s="193">
        <v>2.486</v>
      </c>
      <c r="K48" s="91"/>
    </row>
    <row r="49" spans="1:11" s="92" customFormat="1" ht="11.25" customHeight="1">
      <c r="A49" s="94" t="s">
        <v>39</v>
      </c>
      <c r="B49" s="88"/>
      <c r="C49" s="89">
        <v>43</v>
      </c>
      <c r="D49" s="89">
        <v>12</v>
      </c>
      <c r="E49" s="89"/>
      <c r="F49" s="90"/>
      <c r="G49" s="90"/>
      <c r="H49" s="193">
        <v>0.783</v>
      </c>
      <c r="I49" s="193">
        <v>0.072</v>
      </c>
      <c r="J49" s="193"/>
      <c r="K49" s="91"/>
    </row>
    <row r="50" spans="1:11" s="83" customFormat="1" ht="11.25" customHeight="1">
      <c r="A50" s="101" t="s">
        <v>40</v>
      </c>
      <c r="B50" s="96"/>
      <c r="C50" s="97">
        <v>296</v>
      </c>
      <c r="D50" s="97">
        <v>222</v>
      </c>
      <c r="E50" s="97">
        <v>220</v>
      </c>
      <c r="F50" s="98">
        <v>99.09909909909909</v>
      </c>
      <c r="G50" s="99"/>
      <c r="H50" s="194">
        <v>6.213</v>
      </c>
      <c r="I50" s="195">
        <v>4.692</v>
      </c>
      <c r="J50" s="195">
        <v>4.587</v>
      </c>
      <c r="K50" s="100">
        <v>97.7621483375959</v>
      </c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2</v>
      </c>
      <c r="D52" s="97">
        <v>1</v>
      </c>
      <c r="E52" s="97">
        <v>1</v>
      </c>
      <c r="F52" s="98">
        <v>100</v>
      </c>
      <c r="G52" s="99"/>
      <c r="H52" s="194">
        <v>0.038</v>
      </c>
      <c r="I52" s="195">
        <v>0.016</v>
      </c>
      <c r="J52" s="195">
        <v>0.024</v>
      </c>
      <c r="K52" s="100">
        <v>150</v>
      </c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235</v>
      </c>
      <c r="D54" s="89">
        <v>292</v>
      </c>
      <c r="E54" s="89">
        <v>200</v>
      </c>
      <c r="F54" s="90"/>
      <c r="G54" s="90"/>
      <c r="H54" s="193">
        <v>4.935</v>
      </c>
      <c r="I54" s="193">
        <v>6.132</v>
      </c>
      <c r="J54" s="193">
        <v>3.9</v>
      </c>
      <c r="K54" s="91"/>
    </row>
    <row r="55" spans="1:11" s="92" customFormat="1" ht="11.25" customHeight="1">
      <c r="A55" s="94" t="s">
        <v>43</v>
      </c>
      <c r="B55" s="88"/>
      <c r="C55" s="89">
        <v>2</v>
      </c>
      <c r="D55" s="89">
        <v>2</v>
      </c>
      <c r="E55" s="89">
        <v>2</v>
      </c>
      <c r="F55" s="90"/>
      <c r="G55" s="90"/>
      <c r="H55" s="193">
        <v>0.038</v>
      </c>
      <c r="I55" s="193">
        <v>0.031</v>
      </c>
      <c r="J55" s="193">
        <v>0.03</v>
      </c>
      <c r="K55" s="91"/>
    </row>
    <row r="56" spans="1:11" s="92" customFormat="1" ht="11.25" customHeight="1">
      <c r="A56" s="94" t="s">
        <v>44</v>
      </c>
      <c r="B56" s="88"/>
      <c r="C56" s="89">
        <v>25</v>
      </c>
      <c r="D56" s="89">
        <v>15</v>
      </c>
      <c r="E56" s="89"/>
      <c r="F56" s="90"/>
      <c r="G56" s="90"/>
      <c r="H56" s="193">
        <v>0.45</v>
      </c>
      <c r="I56" s="193">
        <v>0.3</v>
      </c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>
        <v>1</v>
      </c>
      <c r="D58" s="89">
        <v>1</v>
      </c>
      <c r="E58" s="89">
        <v>2</v>
      </c>
      <c r="F58" s="90"/>
      <c r="G58" s="90"/>
      <c r="H58" s="193">
        <v>0.016</v>
      </c>
      <c r="I58" s="193">
        <v>0.007</v>
      </c>
      <c r="J58" s="193">
        <v>0.013</v>
      </c>
      <c r="K58" s="91"/>
    </row>
    <row r="59" spans="1:11" s="83" customFormat="1" ht="11.25" customHeight="1">
      <c r="A59" s="95" t="s">
        <v>47</v>
      </c>
      <c r="B59" s="96"/>
      <c r="C59" s="97">
        <v>263</v>
      </c>
      <c r="D59" s="97">
        <v>310</v>
      </c>
      <c r="E59" s="97">
        <v>204</v>
      </c>
      <c r="F59" s="98">
        <v>65.80645161290323</v>
      </c>
      <c r="G59" s="99"/>
      <c r="H59" s="194">
        <v>5.439</v>
      </c>
      <c r="I59" s="195">
        <v>6.469999999999999</v>
      </c>
      <c r="J59" s="195">
        <v>3.9429999999999996</v>
      </c>
      <c r="K59" s="100">
        <v>60.94281298299846</v>
      </c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250</v>
      </c>
      <c r="D61" s="89">
        <v>170</v>
      </c>
      <c r="E61" s="89">
        <v>165</v>
      </c>
      <c r="F61" s="90"/>
      <c r="G61" s="90"/>
      <c r="H61" s="193">
        <v>5.194</v>
      </c>
      <c r="I61" s="193">
        <v>3.74</v>
      </c>
      <c r="J61" s="193">
        <v>4.048</v>
      </c>
      <c r="K61" s="91"/>
    </row>
    <row r="62" spans="1:11" s="92" customFormat="1" ht="11.25" customHeight="1">
      <c r="A62" s="94" t="s">
        <v>49</v>
      </c>
      <c r="B62" s="88"/>
      <c r="C62" s="89">
        <v>10</v>
      </c>
      <c r="D62" s="89">
        <v>10</v>
      </c>
      <c r="E62" s="89">
        <v>10</v>
      </c>
      <c r="F62" s="90"/>
      <c r="G62" s="90"/>
      <c r="H62" s="193">
        <v>0.214</v>
      </c>
      <c r="I62" s="193">
        <v>0.225</v>
      </c>
      <c r="J62" s="193">
        <v>0.128</v>
      </c>
      <c r="K62" s="91"/>
    </row>
    <row r="63" spans="1:11" s="92" customFormat="1" ht="11.25" customHeight="1">
      <c r="A63" s="94" t="s">
        <v>50</v>
      </c>
      <c r="B63" s="88"/>
      <c r="C63" s="89">
        <v>193</v>
      </c>
      <c r="D63" s="89">
        <v>193</v>
      </c>
      <c r="E63" s="89">
        <v>193</v>
      </c>
      <c r="F63" s="90"/>
      <c r="G63" s="90"/>
      <c r="H63" s="193">
        <v>3.438</v>
      </c>
      <c r="I63" s="193">
        <v>3.509</v>
      </c>
      <c r="J63" s="193">
        <v>3.474</v>
      </c>
      <c r="K63" s="91"/>
    </row>
    <row r="64" spans="1:11" s="83" customFormat="1" ht="11.25" customHeight="1">
      <c r="A64" s="95" t="s">
        <v>51</v>
      </c>
      <c r="B64" s="96"/>
      <c r="C64" s="97">
        <v>453</v>
      </c>
      <c r="D64" s="97">
        <v>373</v>
      </c>
      <c r="E64" s="97">
        <v>368</v>
      </c>
      <c r="F64" s="98">
        <v>98.65951742627345</v>
      </c>
      <c r="G64" s="99"/>
      <c r="H64" s="194">
        <v>8.846</v>
      </c>
      <c r="I64" s="195">
        <v>7.474</v>
      </c>
      <c r="J64" s="195">
        <v>7.65</v>
      </c>
      <c r="K64" s="100">
        <v>102.35483007760236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1260</v>
      </c>
      <c r="D66" s="97">
        <v>1535</v>
      </c>
      <c r="E66" s="97">
        <v>1800</v>
      </c>
      <c r="F66" s="98">
        <v>117.26384364820846</v>
      </c>
      <c r="G66" s="99"/>
      <c r="H66" s="194">
        <v>27.8</v>
      </c>
      <c r="I66" s="195">
        <v>27.63</v>
      </c>
      <c r="J66" s="195">
        <v>20.88</v>
      </c>
      <c r="K66" s="100">
        <v>75.57003257328991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80</v>
      </c>
      <c r="D68" s="89">
        <v>165</v>
      </c>
      <c r="E68" s="89">
        <v>109</v>
      </c>
      <c r="F68" s="90"/>
      <c r="G68" s="90"/>
      <c r="H68" s="193">
        <v>1.4</v>
      </c>
      <c r="I68" s="193">
        <v>3.666</v>
      </c>
      <c r="J68" s="193">
        <v>2.132</v>
      </c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>
        <v>80</v>
      </c>
      <c r="D70" s="97">
        <v>165</v>
      </c>
      <c r="E70" s="97">
        <v>109</v>
      </c>
      <c r="F70" s="98">
        <v>66.06060606060606</v>
      </c>
      <c r="G70" s="99"/>
      <c r="H70" s="194">
        <v>1.4</v>
      </c>
      <c r="I70" s="195">
        <v>3.666</v>
      </c>
      <c r="J70" s="195">
        <v>2.132</v>
      </c>
      <c r="K70" s="100">
        <v>58.15602836879433</v>
      </c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880</v>
      </c>
      <c r="D72" s="89">
        <v>769</v>
      </c>
      <c r="E72" s="89">
        <v>541</v>
      </c>
      <c r="F72" s="90"/>
      <c r="G72" s="90"/>
      <c r="H72" s="193">
        <v>9.6</v>
      </c>
      <c r="I72" s="193">
        <v>7.92</v>
      </c>
      <c r="J72" s="193">
        <v>5.41</v>
      </c>
      <c r="K72" s="91"/>
    </row>
    <row r="73" spans="1:11" s="92" customFormat="1" ht="11.25" customHeight="1">
      <c r="A73" s="94" t="s">
        <v>57</v>
      </c>
      <c r="B73" s="88"/>
      <c r="C73" s="89">
        <v>43</v>
      </c>
      <c r="D73" s="89">
        <v>43</v>
      </c>
      <c r="E73" s="89">
        <v>43</v>
      </c>
      <c r="F73" s="90"/>
      <c r="G73" s="90"/>
      <c r="H73" s="193">
        <v>0.77</v>
      </c>
      <c r="I73" s="193">
        <v>0.774</v>
      </c>
      <c r="J73" s="193">
        <v>0.77</v>
      </c>
      <c r="K73" s="91"/>
    </row>
    <row r="74" spans="1:11" s="92" customFormat="1" ht="11.25" customHeight="1">
      <c r="A74" s="94" t="s">
        <v>58</v>
      </c>
      <c r="B74" s="88"/>
      <c r="C74" s="89"/>
      <c r="D74" s="89">
        <v>153</v>
      </c>
      <c r="E74" s="89">
        <v>118</v>
      </c>
      <c r="F74" s="90"/>
      <c r="G74" s="90"/>
      <c r="H74" s="193">
        <v>0.64</v>
      </c>
      <c r="I74" s="193">
        <v>3.06</v>
      </c>
      <c r="J74" s="193">
        <v>1.413</v>
      </c>
      <c r="K74" s="91"/>
    </row>
    <row r="75" spans="1:11" s="92" customFormat="1" ht="11.25" customHeight="1">
      <c r="A75" s="94" t="s">
        <v>59</v>
      </c>
      <c r="B75" s="88"/>
      <c r="C75" s="89">
        <v>137</v>
      </c>
      <c r="D75" s="89">
        <v>185</v>
      </c>
      <c r="E75" s="89">
        <v>140</v>
      </c>
      <c r="F75" s="90"/>
      <c r="G75" s="90"/>
      <c r="H75" s="193">
        <v>1.31</v>
      </c>
      <c r="I75" s="193">
        <v>1.358</v>
      </c>
      <c r="J75" s="193">
        <v>1.507</v>
      </c>
      <c r="K75" s="91"/>
    </row>
    <row r="76" spans="1:11" s="92" customFormat="1" ht="11.25" customHeight="1">
      <c r="A76" s="94" t="s">
        <v>60</v>
      </c>
      <c r="B76" s="88"/>
      <c r="C76" s="89"/>
      <c r="D76" s="89"/>
      <c r="E76" s="89"/>
      <c r="F76" s="90"/>
      <c r="G76" s="90"/>
      <c r="H76" s="193"/>
      <c r="I76" s="193"/>
      <c r="J76" s="193"/>
      <c r="K76" s="91"/>
    </row>
    <row r="77" spans="1:11" s="92" customFormat="1" ht="11.25" customHeight="1">
      <c r="A77" s="94" t="s">
        <v>61</v>
      </c>
      <c r="B77" s="88"/>
      <c r="C77" s="89">
        <v>15</v>
      </c>
      <c r="D77" s="89">
        <v>10</v>
      </c>
      <c r="E77" s="89">
        <v>10</v>
      </c>
      <c r="F77" s="90"/>
      <c r="G77" s="90"/>
      <c r="H77" s="193">
        <v>0.168</v>
      </c>
      <c r="I77" s="193">
        <v>0.12</v>
      </c>
      <c r="J77" s="193">
        <v>0.12</v>
      </c>
      <c r="K77" s="91"/>
    </row>
    <row r="78" spans="1:11" s="92" customFormat="1" ht="11.25" customHeight="1">
      <c r="A78" s="94" t="s">
        <v>62</v>
      </c>
      <c r="B78" s="88"/>
      <c r="C78" s="89">
        <v>15</v>
      </c>
      <c r="D78" s="89">
        <v>12</v>
      </c>
      <c r="E78" s="89">
        <v>11</v>
      </c>
      <c r="F78" s="90"/>
      <c r="G78" s="90"/>
      <c r="H78" s="193">
        <v>0.295</v>
      </c>
      <c r="I78" s="193">
        <v>0.228</v>
      </c>
      <c r="J78" s="193">
        <v>0.2</v>
      </c>
      <c r="K78" s="91"/>
    </row>
    <row r="79" spans="1:11" s="92" customFormat="1" ht="11.25" customHeight="1">
      <c r="A79" s="94" t="s">
        <v>63</v>
      </c>
      <c r="B79" s="88"/>
      <c r="C79" s="89">
        <v>140</v>
      </c>
      <c r="D79" s="89">
        <v>172</v>
      </c>
      <c r="E79" s="89">
        <v>260</v>
      </c>
      <c r="F79" s="90"/>
      <c r="G79" s="90"/>
      <c r="H79" s="193">
        <v>1.52</v>
      </c>
      <c r="I79" s="193">
        <v>3.354</v>
      </c>
      <c r="J79" s="193">
        <v>3.12</v>
      </c>
      <c r="K79" s="91"/>
    </row>
    <row r="80" spans="1:11" s="83" customFormat="1" ht="11.25" customHeight="1">
      <c r="A80" s="101" t="s">
        <v>64</v>
      </c>
      <c r="B80" s="96"/>
      <c r="C80" s="97">
        <v>1230</v>
      </c>
      <c r="D80" s="97">
        <v>1344</v>
      </c>
      <c r="E80" s="97">
        <v>1123</v>
      </c>
      <c r="F80" s="98">
        <v>83.55654761904762</v>
      </c>
      <c r="G80" s="99"/>
      <c r="H80" s="194">
        <v>14.302999999999999</v>
      </c>
      <c r="I80" s="195">
        <v>16.814</v>
      </c>
      <c r="J80" s="195">
        <v>12.54</v>
      </c>
      <c r="K80" s="100">
        <v>74.58070655406209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24</v>
      </c>
      <c r="D82" s="89">
        <v>23</v>
      </c>
      <c r="E82" s="89">
        <v>23</v>
      </c>
      <c r="F82" s="90"/>
      <c r="G82" s="90"/>
      <c r="H82" s="193">
        <v>0.408</v>
      </c>
      <c r="I82" s="193">
        <v>0.386</v>
      </c>
      <c r="J82" s="193">
        <v>0.51</v>
      </c>
      <c r="K82" s="91"/>
    </row>
    <row r="83" spans="1:11" s="92" customFormat="1" ht="11.25" customHeight="1">
      <c r="A83" s="94" t="s">
        <v>66</v>
      </c>
      <c r="B83" s="88"/>
      <c r="C83" s="89">
        <v>35</v>
      </c>
      <c r="D83" s="89">
        <v>36</v>
      </c>
      <c r="E83" s="89">
        <v>36</v>
      </c>
      <c r="F83" s="90"/>
      <c r="G83" s="90"/>
      <c r="H83" s="193">
        <v>0.65</v>
      </c>
      <c r="I83" s="193">
        <v>0.67</v>
      </c>
      <c r="J83" s="193">
        <v>0.67</v>
      </c>
      <c r="K83" s="91"/>
    </row>
    <row r="84" spans="1:11" s="83" customFormat="1" ht="11.25" customHeight="1">
      <c r="A84" s="95" t="s">
        <v>67</v>
      </c>
      <c r="B84" s="96"/>
      <c r="C84" s="97">
        <v>59</v>
      </c>
      <c r="D84" s="97">
        <v>59</v>
      </c>
      <c r="E84" s="97">
        <v>59</v>
      </c>
      <c r="F84" s="98">
        <v>100</v>
      </c>
      <c r="G84" s="99"/>
      <c r="H84" s="194">
        <v>1.058</v>
      </c>
      <c r="I84" s="195">
        <v>1.056</v>
      </c>
      <c r="J84" s="195">
        <v>1.1800000000000002</v>
      </c>
      <c r="K84" s="100">
        <v>111.74242424242425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4793.48</v>
      </c>
      <c r="D87" s="108">
        <v>5463</v>
      </c>
      <c r="E87" s="108">
        <v>5235</v>
      </c>
      <c r="F87" s="109">
        <v>95.8264689730917</v>
      </c>
      <c r="G87" s="99"/>
      <c r="H87" s="202">
        <v>87.772</v>
      </c>
      <c r="I87" s="203">
        <v>94.52999999999999</v>
      </c>
      <c r="J87" s="203">
        <v>77.97</v>
      </c>
      <c r="K87" s="109">
        <v>82.48175182481754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95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>
        <v>12</v>
      </c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/>
      <c r="D9" s="89"/>
      <c r="E9" s="89"/>
      <c r="F9" s="90"/>
      <c r="G9" s="90"/>
      <c r="H9" s="193"/>
      <c r="I9" s="193"/>
      <c r="J9" s="193"/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/>
      <c r="I10" s="193"/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/>
      <c r="J11" s="193"/>
      <c r="K11" s="91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93"/>
      <c r="I12" s="193"/>
      <c r="J12" s="193"/>
      <c r="K12" s="91"/>
    </row>
    <row r="13" spans="1:11" s="83" customFormat="1" ht="11.25" customHeight="1">
      <c r="A13" s="95" t="s">
        <v>12</v>
      </c>
      <c r="B13" s="96"/>
      <c r="C13" s="97"/>
      <c r="D13" s="97"/>
      <c r="E13" s="97"/>
      <c r="F13" s="98"/>
      <c r="G13" s="99"/>
      <c r="H13" s="194"/>
      <c r="I13" s="195"/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>
        <v>3.5</v>
      </c>
      <c r="D15" s="97">
        <v>5</v>
      </c>
      <c r="E15" s="97">
        <v>5</v>
      </c>
      <c r="F15" s="98">
        <v>100</v>
      </c>
      <c r="G15" s="99"/>
      <c r="H15" s="194">
        <v>0.01</v>
      </c>
      <c r="I15" s="195">
        <v>0.013</v>
      </c>
      <c r="J15" s="195">
        <v>0.013</v>
      </c>
      <c r="K15" s="100">
        <v>100.00000000000001</v>
      </c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>
        <v>0.02</v>
      </c>
      <c r="D17" s="97">
        <v>2</v>
      </c>
      <c r="E17" s="97">
        <v>2</v>
      </c>
      <c r="F17" s="98">
        <v>100</v>
      </c>
      <c r="G17" s="99"/>
      <c r="H17" s="194">
        <v>0.001</v>
      </c>
      <c r="I17" s="195">
        <v>0.001</v>
      </c>
      <c r="J17" s="195">
        <v>0.005</v>
      </c>
      <c r="K17" s="100">
        <v>500</v>
      </c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/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>
        <v>0.61</v>
      </c>
      <c r="D20" s="89"/>
      <c r="E20" s="89"/>
      <c r="F20" s="90"/>
      <c r="G20" s="90"/>
      <c r="H20" s="193">
        <v>0.034</v>
      </c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>
        <v>0.48</v>
      </c>
      <c r="D21" s="89"/>
      <c r="E21" s="89"/>
      <c r="F21" s="90"/>
      <c r="G21" s="90"/>
      <c r="H21" s="193">
        <v>0.029</v>
      </c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>
        <v>1.0899999999999999</v>
      </c>
      <c r="D22" s="97"/>
      <c r="E22" s="97"/>
      <c r="F22" s="98"/>
      <c r="G22" s="99"/>
      <c r="H22" s="194">
        <v>0.063</v>
      </c>
      <c r="I22" s="195"/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0.76</v>
      </c>
      <c r="D24" s="97">
        <v>1</v>
      </c>
      <c r="E24" s="97">
        <v>1</v>
      </c>
      <c r="F24" s="98">
        <v>100</v>
      </c>
      <c r="G24" s="99"/>
      <c r="H24" s="194">
        <v>0.068</v>
      </c>
      <c r="I24" s="195">
        <v>0.068</v>
      </c>
      <c r="J24" s="195">
        <v>0.056</v>
      </c>
      <c r="K24" s="100">
        <v>82.3529411764706</v>
      </c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48</v>
      </c>
      <c r="D26" s="97">
        <v>48</v>
      </c>
      <c r="E26" s="97">
        <v>48</v>
      </c>
      <c r="F26" s="98">
        <v>100</v>
      </c>
      <c r="G26" s="99"/>
      <c r="H26" s="194">
        <v>6.24</v>
      </c>
      <c r="I26" s="195">
        <v>6</v>
      </c>
      <c r="J26" s="195">
        <v>5.9</v>
      </c>
      <c r="K26" s="100">
        <v>98.33333333333333</v>
      </c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/>
      <c r="D28" s="89"/>
      <c r="E28" s="89"/>
      <c r="F28" s="90"/>
      <c r="G28" s="90"/>
      <c r="H28" s="193"/>
      <c r="I28" s="193"/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/>
      <c r="D30" s="89"/>
      <c r="E30" s="89"/>
      <c r="F30" s="90"/>
      <c r="G30" s="90"/>
      <c r="H30" s="193"/>
      <c r="I30" s="193"/>
      <c r="J30" s="193"/>
      <c r="K30" s="91"/>
    </row>
    <row r="31" spans="1:11" s="83" customFormat="1" ht="11.25" customHeight="1">
      <c r="A31" s="101" t="s">
        <v>24</v>
      </c>
      <c r="B31" s="96"/>
      <c r="C31" s="97"/>
      <c r="D31" s="97"/>
      <c r="E31" s="97"/>
      <c r="F31" s="98"/>
      <c r="G31" s="99"/>
      <c r="H31" s="194"/>
      <c r="I31" s="195"/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/>
      <c r="D33" s="89"/>
      <c r="E33" s="89"/>
      <c r="F33" s="90"/>
      <c r="G33" s="90"/>
      <c r="H33" s="193"/>
      <c r="I33" s="193"/>
      <c r="J33" s="193"/>
      <c r="K33" s="91"/>
    </row>
    <row r="34" spans="1:11" s="92" customFormat="1" ht="11.25" customHeight="1">
      <c r="A34" s="94" t="s">
        <v>26</v>
      </c>
      <c r="B34" s="88"/>
      <c r="C34" s="89"/>
      <c r="D34" s="89"/>
      <c r="E34" s="89"/>
      <c r="F34" s="90"/>
      <c r="G34" s="90"/>
      <c r="H34" s="193"/>
      <c r="I34" s="193"/>
      <c r="J34" s="193"/>
      <c r="K34" s="91"/>
    </row>
    <row r="35" spans="1:11" s="92" customFormat="1" ht="11.25" customHeight="1">
      <c r="A35" s="94" t="s">
        <v>27</v>
      </c>
      <c r="B35" s="88"/>
      <c r="C35" s="89"/>
      <c r="D35" s="89"/>
      <c r="E35" s="89"/>
      <c r="F35" s="90"/>
      <c r="G35" s="90"/>
      <c r="H35" s="193"/>
      <c r="I35" s="193"/>
      <c r="J35" s="193"/>
      <c r="K35" s="91"/>
    </row>
    <row r="36" spans="1:11" s="92" customFormat="1" ht="11.25" customHeight="1">
      <c r="A36" s="94" t="s">
        <v>28</v>
      </c>
      <c r="B36" s="88"/>
      <c r="C36" s="89"/>
      <c r="D36" s="89"/>
      <c r="E36" s="89"/>
      <c r="F36" s="90"/>
      <c r="G36" s="90"/>
      <c r="H36" s="193"/>
      <c r="I36" s="193"/>
      <c r="J36" s="193"/>
      <c r="K36" s="91"/>
    </row>
    <row r="37" spans="1:11" s="83" customFormat="1" ht="11.25" customHeight="1">
      <c r="A37" s="95" t="s">
        <v>29</v>
      </c>
      <c r="B37" s="96"/>
      <c r="C37" s="97"/>
      <c r="D37" s="97"/>
      <c r="E37" s="97"/>
      <c r="F37" s="98"/>
      <c r="G37" s="99"/>
      <c r="H37" s="194"/>
      <c r="I37" s="195"/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0.3</v>
      </c>
      <c r="D39" s="97">
        <v>1</v>
      </c>
      <c r="E39" s="97">
        <v>1</v>
      </c>
      <c r="F39" s="98">
        <v>100</v>
      </c>
      <c r="G39" s="99"/>
      <c r="H39" s="194">
        <v>0.036</v>
      </c>
      <c r="I39" s="195">
        <v>0.035</v>
      </c>
      <c r="J39" s="195">
        <v>0.1</v>
      </c>
      <c r="K39" s="100">
        <v>285.71428571428567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93"/>
      <c r="I42" s="193"/>
      <c r="J42" s="193"/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/>
      <c r="I43" s="193"/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>
        <v>0.72</v>
      </c>
      <c r="D47" s="89"/>
      <c r="E47" s="89"/>
      <c r="F47" s="90"/>
      <c r="G47" s="90"/>
      <c r="H47" s="193">
        <v>0.198</v>
      </c>
      <c r="I47" s="193"/>
      <c r="J47" s="193"/>
      <c r="K47" s="91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93"/>
      <c r="I48" s="193"/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>
        <v>0.72</v>
      </c>
      <c r="D50" s="97"/>
      <c r="E50" s="97"/>
      <c r="F50" s="98"/>
      <c r="G50" s="99"/>
      <c r="H50" s="194">
        <v>0.198</v>
      </c>
      <c r="I50" s="195"/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29</v>
      </c>
      <c r="D52" s="97"/>
      <c r="E52" s="97"/>
      <c r="F52" s="98"/>
      <c r="G52" s="99"/>
      <c r="H52" s="194">
        <v>5.481</v>
      </c>
      <c r="I52" s="195"/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13</v>
      </c>
      <c r="D54" s="89">
        <v>13</v>
      </c>
      <c r="E54" s="89">
        <v>13</v>
      </c>
      <c r="F54" s="90"/>
      <c r="G54" s="90"/>
      <c r="H54" s="193">
        <v>3.77</v>
      </c>
      <c r="I54" s="193">
        <v>3.77</v>
      </c>
      <c r="J54" s="193">
        <v>3.705</v>
      </c>
      <c r="K54" s="91"/>
    </row>
    <row r="55" spans="1:11" s="92" customFormat="1" ht="11.25" customHeight="1">
      <c r="A55" s="94" t="s">
        <v>43</v>
      </c>
      <c r="B55" s="88"/>
      <c r="C55" s="89">
        <v>1</v>
      </c>
      <c r="D55" s="89">
        <v>1</v>
      </c>
      <c r="E55" s="89">
        <v>1</v>
      </c>
      <c r="F55" s="90"/>
      <c r="G55" s="90"/>
      <c r="H55" s="193">
        <v>0.26</v>
      </c>
      <c r="I55" s="193">
        <v>0.26</v>
      </c>
      <c r="J55" s="193">
        <v>0.16</v>
      </c>
      <c r="K55" s="91"/>
    </row>
    <row r="56" spans="1:11" s="92" customFormat="1" ht="11.25" customHeight="1">
      <c r="A56" s="94" t="s">
        <v>44</v>
      </c>
      <c r="B56" s="88"/>
      <c r="C56" s="89">
        <v>26</v>
      </c>
      <c r="D56" s="89">
        <v>24.5</v>
      </c>
      <c r="E56" s="89">
        <v>25</v>
      </c>
      <c r="F56" s="90"/>
      <c r="G56" s="90"/>
      <c r="H56" s="193">
        <v>6.63</v>
      </c>
      <c r="I56" s="193">
        <v>6</v>
      </c>
      <c r="J56" s="193">
        <v>6</v>
      </c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/>
      <c r="D58" s="89"/>
      <c r="E58" s="89"/>
      <c r="F58" s="90"/>
      <c r="G58" s="90"/>
      <c r="H58" s="193"/>
      <c r="I58" s="193"/>
      <c r="J58" s="193"/>
      <c r="K58" s="91"/>
    </row>
    <row r="59" spans="1:11" s="83" customFormat="1" ht="11.25" customHeight="1">
      <c r="A59" s="95" t="s">
        <v>47</v>
      </c>
      <c r="B59" s="96"/>
      <c r="C59" s="97">
        <v>40</v>
      </c>
      <c r="D59" s="97">
        <v>38.5</v>
      </c>
      <c r="E59" s="97">
        <v>39</v>
      </c>
      <c r="F59" s="98">
        <v>101.2987012987013</v>
      </c>
      <c r="G59" s="99"/>
      <c r="H59" s="194">
        <v>10.66</v>
      </c>
      <c r="I59" s="195">
        <v>10.030000000000001</v>
      </c>
      <c r="J59" s="195">
        <v>9.865</v>
      </c>
      <c r="K59" s="100">
        <v>98.35493519441674</v>
      </c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/>
      <c r="D61" s="89"/>
      <c r="E61" s="89"/>
      <c r="F61" s="90"/>
      <c r="G61" s="90"/>
      <c r="H61" s="193"/>
      <c r="I61" s="193"/>
      <c r="J61" s="193"/>
      <c r="K61" s="91"/>
    </row>
    <row r="62" spans="1:11" s="92" customFormat="1" ht="11.25" customHeight="1">
      <c r="A62" s="94" t="s">
        <v>49</v>
      </c>
      <c r="B62" s="88"/>
      <c r="C62" s="89"/>
      <c r="D62" s="89"/>
      <c r="E62" s="89"/>
      <c r="F62" s="90"/>
      <c r="G62" s="90"/>
      <c r="H62" s="193"/>
      <c r="I62" s="193"/>
      <c r="J62" s="193"/>
      <c r="K62" s="91"/>
    </row>
    <row r="63" spans="1:11" s="92" customFormat="1" ht="11.25" customHeight="1">
      <c r="A63" s="94" t="s">
        <v>50</v>
      </c>
      <c r="B63" s="88"/>
      <c r="C63" s="89"/>
      <c r="D63" s="89"/>
      <c r="E63" s="89"/>
      <c r="F63" s="90"/>
      <c r="G63" s="90"/>
      <c r="H63" s="193"/>
      <c r="I63" s="193"/>
      <c r="J63" s="193"/>
      <c r="K63" s="91"/>
    </row>
    <row r="64" spans="1:11" s="83" customFormat="1" ht="11.25" customHeight="1">
      <c r="A64" s="95" t="s">
        <v>51</v>
      </c>
      <c r="B64" s="96"/>
      <c r="C64" s="97"/>
      <c r="D64" s="97"/>
      <c r="E64" s="97"/>
      <c r="F64" s="98"/>
      <c r="G64" s="99"/>
      <c r="H64" s="194"/>
      <c r="I64" s="195"/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0.57</v>
      </c>
      <c r="D66" s="97">
        <v>1</v>
      </c>
      <c r="E66" s="97">
        <v>1</v>
      </c>
      <c r="F66" s="98">
        <v>100</v>
      </c>
      <c r="G66" s="99"/>
      <c r="H66" s="194">
        <v>0.001</v>
      </c>
      <c r="I66" s="195">
        <v>0.001</v>
      </c>
      <c r="J66" s="195">
        <v>0.001</v>
      </c>
      <c r="K66" s="100">
        <v>100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/>
      <c r="I68" s="193"/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/>
      <c r="I70" s="195"/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/>
      <c r="D72" s="89"/>
      <c r="E72" s="89"/>
      <c r="F72" s="90"/>
      <c r="G72" s="90"/>
      <c r="H72" s="193"/>
      <c r="I72" s="193"/>
      <c r="J72" s="193"/>
      <c r="K72" s="91"/>
    </row>
    <row r="73" spans="1:11" s="92" customFormat="1" ht="11.25" customHeight="1">
      <c r="A73" s="94" t="s">
        <v>57</v>
      </c>
      <c r="B73" s="88"/>
      <c r="C73" s="89"/>
      <c r="D73" s="89"/>
      <c r="E73" s="89"/>
      <c r="F73" s="90"/>
      <c r="G73" s="90"/>
      <c r="H73" s="193"/>
      <c r="I73" s="193"/>
      <c r="J73" s="193"/>
      <c r="K73" s="91"/>
    </row>
    <row r="74" spans="1:11" s="92" customFormat="1" ht="11.25" customHeight="1">
      <c r="A74" s="94" t="s">
        <v>58</v>
      </c>
      <c r="B74" s="88"/>
      <c r="C74" s="89"/>
      <c r="D74" s="89"/>
      <c r="E74" s="89"/>
      <c r="F74" s="90"/>
      <c r="G74" s="90"/>
      <c r="H74" s="193"/>
      <c r="I74" s="193"/>
      <c r="J74" s="193"/>
      <c r="K74" s="91"/>
    </row>
    <row r="75" spans="1:11" s="92" customFormat="1" ht="11.25" customHeight="1">
      <c r="A75" s="94" t="s">
        <v>59</v>
      </c>
      <c r="B75" s="88"/>
      <c r="C75" s="89"/>
      <c r="D75" s="89"/>
      <c r="E75" s="89"/>
      <c r="F75" s="90"/>
      <c r="G75" s="90"/>
      <c r="H75" s="193"/>
      <c r="I75" s="193"/>
      <c r="J75" s="193"/>
      <c r="K75" s="91"/>
    </row>
    <row r="76" spans="1:11" s="92" customFormat="1" ht="11.25" customHeight="1">
      <c r="A76" s="94" t="s">
        <v>60</v>
      </c>
      <c r="B76" s="88"/>
      <c r="C76" s="89"/>
      <c r="D76" s="89"/>
      <c r="E76" s="89"/>
      <c r="F76" s="90"/>
      <c r="G76" s="90"/>
      <c r="H76" s="193"/>
      <c r="I76" s="193"/>
      <c r="J76" s="193"/>
      <c r="K76" s="91"/>
    </row>
    <row r="77" spans="1:11" s="92" customFormat="1" ht="11.25" customHeight="1">
      <c r="A77" s="94" t="s">
        <v>61</v>
      </c>
      <c r="B77" s="88"/>
      <c r="C77" s="89">
        <v>1.06</v>
      </c>
      <c r="D77" s="89">
        <v>1</v>
      </c>
      <c r="E77" s="89">
        <v>1</v>
      </c>
      <c r="F77" s="90"/>
      <c r="G77" s="90"/>
      <c r="H77" s="193">
        <v>0.17</v>
      </c>
      <c r="I77" s="193">
        <v>0.17</v>
      </c>
      <c r="J77" s="193">
        <v>0.17</v>
      </c>
      <c r="K77" s="91"/>
    </row>
    <row r="78" spans="1:11" s="92" customFormat="1" ht="11.25" customHeight="1">
      <c r="A78" s="94" t="s">
        <v>62</v>
      </c>
      <c r="B78" s="88"/>
      <c r="C78" s="89"/>
      <c r="D78" s="89"/>
      <c r="E78" s="89"/>
      <c r="F78" s="90"/>
      <c r="G78" s="90"/>
      <c r="H78" s="193"/>
      <c r="I78" s="193"/>
      <c r="J78" s="193"/>
      <c r="K78" s="91"/>
    </row>
    <row r="79" spans="1:11" s="92" customFormat="1" ht="11.25" customHeight="1">
      <c r="A79" s="94" t="s">
        <v>63</v>
      </c>
      <c r="B79" s="88"/>
      <c r="C79" s="89"/>
      <c r="D79" s="89"/>
      <c r="E79" s="89"/>
      <c r="F79" s="90"/>
      <c r="G79" s="90"/>
      <c r="H79" s="193"/>
      <c r="I79" s="193"/>
      <c r="J79" s="193"/>
      <c r="K79" s="91"/>
    </row>
    <row r="80" spans="1:11" s="83" customFormat="1" ht="11.25" customHeight="1">
      <c r="A80" s="101" t="s">
        <v>64</v>
      </c>
      <c r="B80" s="96"/>
      <c r="C80" s="97">
        <v>1.06</v>
      </c>
      <c r="D80" s="97">
        <v>1</v>
      </c>
      <c r="E80" s="97">
        <v>1</v>
      </c>
      <c r="F80" s="98">
        <v>100</v>
      </c>
      <c r="G80" s="99"/>
      <c r="H80" s="194">
        <v>0.17</v>
      </c>
      <c r="I80" s="195">
        <v>0.17</v>
      </c>
      <c r="J80" s="195">
        <v>0.17</v>
      </c>
      <c r="K80" s="100">
        <v>99.99999999999999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/>
      <c r="D82" s="89"/>
      <c r="E82" s="89"/>
      <c r="F82" s="90"/>
      <c r="G82" s="90"/>
      <c r="H82" s="193"/>
      <c r="I82" s="193"/>
      <c r="J82" s="193"/>
      <c r="K82" s="91"/>
    </row>
    <row r="83" spans="1:11" s="92" customFormat="1" ht="11.25" customHeight="1">
      <c r="A83" s="94" t="s">
        <v>66</v>
      </c>
      <c r="B83" s="88"/>
      <c r="C83" s="89"/>
      <c r="D83" s="89"/>
      <c r="E83" s="89"/>
      <c r="F83" s="90"/>
      <c r="G83" s="90"/>
      <c r="H83" s="193"/>
      <c r="I83" s="193"/>
      <c r="J83" s="193"/>
      <c r="K83" s="91"/>
    </row>
    <row r="84" spans="1:11" s="83" customFormat="1" ht="11.25" customHeight="1">
      <c r="A84" s="95" t="s">
        <v>67</v>
      </c>
      <c r="B84" s="96"/>
      <c r="C84" s="97"/>
      <c r="D84" s="97"/>
      <c r="E84" s="97"/>
      <c r="F84" s="98"/>
      <c r="G84" s="99"/>
      <c r="H84" s="194"/>
      <c r="I84" s="195"/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125.01999999999998</v>
      </c>
      <c r="D87" s="108">
        <v>97.5</v>
      </c>
      <c r="E87" s="108">
        <v>98</v>
      </c>
      <c r="F87" s="109">
        <v>100.51282051282051</v>
      </c>
      <c r="G87" s="99"/>
      <c r="H87" s="202">
        <v>22.928000000000004</v>
      </c>
      <c r="I87" s="203">
        <v>16.318000000000005</v>
      </c>
      <c r="J87" s="203">
        <v>16.11</v>
      </c>
      <c r="K87" s="109">
        <v>98.72533398700818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2:AB132"/>
  <sheetViews>
    <sheetView showZeros="0" tabSelected="1" view="pageBreakPreview" zoomScale="80" zoomScaleNormal="80" zoomScaleSheetLayoutView="80" zoomScalePageLayoutView="0" workbookViewId="0" topLeftCell="A1">
      <selection activeCell="AH95" sqref="AH95"/>
    </sheetView>
  </sheetViews>
  <sheetFormatPr defaultColWidth="8.7109375" defaultRowHeight="15"/>
  <cols>
    <col min="1" max="1" width="22.00390625" style="119" customWidth="1"/>
    <col min="2" max="2" width="0.9921875" style="119" customWidth="1"/>
    <col min="3" max="3" width="1.1484375" style="119" customWidth="1"/>
    <col min="4" max="4" width="7.28125" style="119" customWidth="1"/>
    <col min="5" max="7" width="9.421875" style="119" customWidth="1"/>
    <col min="8" max="8" width="10.421875" style="119" customWidth="1"/>
    <col min="9" max="9" width="0.9921875" style="119" customWidth="1"/>
    <col min="10" max="10" width="7.140625" style="119" customWidth="1"/>
    <col min="11" max="13" width="9.421875" style="119" customWidth="1"/>
    <col min="14" max="14" width="10.421875" style="119" customWidth="1"/>
    <col min="15" max="15" width="22.00390625" style="119" customWidth="1"/>
    <col min="16" max="16" width="0.9921875" style="119" customWidth="1"/>
    <col min="17" max="17" width="1.1484375" style="119" customWidth="1"/>
    <col min="18" max="18" width="6.421875" style="119" customWidth="1"/>
    <col min="19" max="21" width="9.421875" style="119" customWidth="1"/>
    <col min="22" max="22" width="10.421875" style="119" customWidth="1"/>
    <col min="23" max="23" width="0.9921875" style="119" customWidth="1"/>
    <col min="24" max="24" width="6.421875" style="119" customWidth="1"/>
    <col min="25" max="27" width="9.421875" style="119" customWidth="1"/>
    <col min="28" max="28" width="10.421875" style="119" customWidth="1"/>
    <col min="29" max="16384" width="8.7109375" style="119" customWidth="1"/>
  </cols>
  <sheetData>
    <row r="2" spans="1:27" s="121" customFormat="1" ht="9.75">
      <c r="A2" s="120" t="s">
        <v>104</v>
      </c>
      <c r="J2" s="121" t="s">
        <v>105</v>
      </c>
      <c r="M2" s="121" t="s">
        <v>111</v>
      </c>
      <c r="O2" s="120" t="s">
        <v>104</v>
      </c>
      <c r="X2" s="121" t="s">
        <v>105</v>
      </c>
      <c r="AA2" s="121" t="s">
        <v>111</v>
      </c>
    </row>
    <row r="3" s="121" customFormat="1" ht="12" customHeight="1" thickBot="1"/>
    <row r="4" spans="1:28" s="121" customFormat="1" ht="10.5" thickBot="1">
      <c r="A4" s="122"/>
      <c r="B4" s="123"/>
      <c r="D4" s="228" t="s">
        <v>106</v>
      </c>
      <c r="E4" s="229"/>
      <c r="F4" s="229"/>
      <c r="G4" s="229"/>
      <c r="H4" s="230"/>
      <c r="J4" s="228" t="s">
        <v>107</v>
      </c>
      <c r="K4" s="229"/>
      <c r="L4" s="229"/>
      <c r="M4" s="229"/>
      <c r="N4" s="230"/>
      <c r="O4" s="122"/>
      <c r="P4" s="123"/>
      <c r="R4" s="228" t="s">
        <v>106</v>
      </c>
      <c r="S4" s="229"/>
      <c r="T4" s="229"/>
      <c r="U4" s="229"/>
      <c r="V4" s="230"/>
      <c r="X4" s="228" t="s">
        <v>107</v>
      </c>
      <c r="Y4" s="229"/>
      <c r="Z4" s="229"/>
      <c r="AA4" s="229"/>
      <c r="AB4" s="230"/>
    </row>
    <row r="5" spans="1:28" s="121" customFormat="1" ht="9.75">
      <c r="A5" s="124" t="s">
        <v>108</v>
      </c>
      <c r="B5" s="125"/>
      <c r="D5" s="122"/>
      <c r="E5" s="126" t="s">
        <v>252</v>
      </c>
      <c r="F5" s="126" t="s">
        <v>109</v>
      </c>
      <c r="G5" s="126" t="s">
        <v>110</v>
      </c>
      <c r="H5" s="127">
        <f>G6</f>
        <v>2024</v>
      </c>
      <c r="J5" s="122"/>
      <c r="K5" s="126" t="s">
        <v>252</v>
      </c>
      <c r="L5" s="126" t="s">
        <v>109</v>
      </c>
      <c r="M5" s="126" t="s">
        <v>110</v>
      </c>
      <c r="N5" s="127">
        <f>M6</f>
        <v>2024</v>
      </c>
      <c r="O5" s="124" t="s">
        <v>108</v>
      </c>
      <c r="P5" s="125"/>
      <c r="R5" s="122"/>
      <c r="S5" s="126" t="s">
        <v>252</v>
      </c>
      <c r="T5" s="126" t="s">
        <v>109</v>
      </c>
      <c r="U5" s="126" t="s">
        <v>110</v>
      </c>
      <c r="V5" s="127">
        <f>U6</f>
        <v>2024</v>
      </c>
      <c r="X5" s="122"/>
      <c r="Y5" s="126" t="s">
        <v>252</v>
      </c>
      <c r="Z5" s="126" t="s">
        <v>109</v>
      </c>
      <c r="AA5" s="126" t="s">
        <v>110</v>
      </c>
      <c r="AB5" s="127">
        <f>AA6</f>
        <v>2024</v>
      </c>
    </row>
    <row r="6" spans="1:28" s="121" customFormat="1" ht="23.25" customHeight="1" thickBot="1">
      <c r="A6" s="128"/>
      <c r="B6" s="129"/>
      <c r="C6" s="130"/>
      <c r="D6" s="131" t="s">
        <v>253</v>
      </c>
      <c r="E6" s="132">
        <f>G6-2</f>
        <v>2022</v>
      </c>
      <c r="F6" s="132">
        <f>G6-1</f>
        <v>2023</v>
      </c>
      <c r="G6" s="132">
        <v>2024</v>
      </c>
      <c r="H6" s="133" t="str">
        <f>CONCATENATE(F6,"=100")</f>
        <v>2023=100</v>
      </c>
      <c r="I6" s="130"/>
      <c r="J6" s="131" t="s">
        <v>253</v>
      </c>
      <c r="K6" s="132">
        <f>M6-2</f>
        <v>2022</v>
      </c>
      <c r="L6" s="132">
        <f>M6-1</f>
        <v>2023</v>
      </c>
      <c r="M6" s="132">
        <v>2024</v>
      </c>
      <c r="N6" s="133" t="str">
        <f>CONCATENATE(L6,"=100")</f>
        <v>2023=100</v>
      </c>
      <c r="O6" s="128"/>
      <c r="P6" s="129"/>
      <c r="Q6" s="130"/>
      <c r="R6" s="131" t="s">
        <v>253</v>
      </c>
      <c r="S6" s="132">
        <f>U6-2</f>
        <v>2022</v>
      </c>
      <c r="T6" s="132">
        <f>U6-1</f>
        <v>2023</v>
      </c>
      <c r="U6" s="132">
        <v>2024</v>
      </c>
      <c r="V6" s="133" t="str">
        <f>CONCATENATE(T6,"=100")</f>
        <v>2023=100</v>
      </c>
      <c r="W6" s="130"/>
      <c r="X6" s="131" t="s">
        <v>253</v>
      </c>
      <c r="Y6" s="132">
        <f>AA6-2</f>
        <v>2022</v>
      </c>
      <c r="Z6" s="132">
        <f>AA6-1</f>
        <v>2023</v>
      </c>
      <c r="AA6" s="132">
        <v>2024</v>
      </c>
      <c r="AB6" s="133" t="str">
        <f>CONCATENATE(Z6,"=100")</f>
        <v>2023=100</v>
      </c>
    </row>
    <row r="7" spans="4:28" s="134" customFormat="1" ht="11.25" customHeight="1">
      <c r="D7" s="135"/>
      <c r="E7" s="136"/>
      <c r="F7" s="136"/>
      <c r="G7" s="136"/>
      <c r="H7" s="136">
        <f>IF(AND(F7&gt;0,G7&gt;0),G7*100/F7,"")</f>
      </c>
      <c r="I7" s="135"/>
      <c r="J7" s="135"/>
      <c r="K7" s="136"/>
      <c r="L7" s="136"/>
      <c r="M7" s="136"/>
      <c r="N7" s="136">
        <f>IF(AND(L7&gt;0,M7&gt;0),M7*100/L7,"")</f>
      </c>
      <c r="R7" s="135"/>
      <c r="S7" s="136"/>
      <c r="T7" s="136"/>
      <c r="U7" s="136"/>
      <c r="V7" s="136">
        <f>IF(AND(T7&gt;0,U7&gt;0),U7*100/T7,"")</f>
      </c>
      <c r="W7" s="135"/>
      <c r="X7" s="135"/>
      <c r="Y7" s="136"/>
      <c r="Z7" s="136"/>
      <c r="AA7" s="136"/>
      <c r="AB7" s="136">
        <f>IF(AND(Z7&gt;0,AA7&gt;0),AA7*100/Z7,"")</f>
      </c>
    </row>
    <row r="8" spans="4:28" s="134" customFormat="1" ht="11.25" customHeight="1">
      <c r="D8" s="135"/>
      <c r="E8" s="136"/>
      <c r="F8" s="136"/>
      <c r="G8" s="136"/>
      <c r="H8" s="136"/>
      <c r="I8" s="135"/>
      <c r="J8" s="135"/>
      <c r="K8" s="136"/>
      <c r="L8" s="136"/>
      <c r="M8" s="136"/>
      <c r="N8" s="136"/>
      <c r="R8" s="135"/>
      <c r="S8" s="136"/>
      <c r="T8" s="136"/>
      <c r="U8" s="136"/>
      <c r="V8" s="136"/>
      <c r="W8" s="135"/>
      <c r="X8" s="135"/>
      <c r="Y8" s="136"/>
      <c r="Z8" s="136"/>
      <c r="AA8" s="136"/>
      <c r="AB8" s="136"/>
    </row>
    <row r="9" spans="1:28" s="134" customFormat="1" ht="11.25" customHeight="1">
      <c r="A9" s="134" t="s">
        <v>112</v>
      </c>
      <c r="D9" s="144"/>
      <c r="E9" s="136"/>
      <c r="F9" s="136"/>
      <c r="G9" s="136"/>
      <c r="H9" s="136">
        <f aca="true" t="shared" si="0" ref="H9:H22">IF(AND(F9&gt;0,G9&gt;0),G9*100/F9,"")</f>
      </c>
      <c r="I9" s="135"/>
      <c r="J9" s="144"/>
      <c r="K9" s="136"/>
      <c r="L9" s="136"/>
      <c r="M9" s="136"/>
      <c r="N9" s="136">
        <f aca="true" t="shared" si="1" ref="N9:N22">IF(AND(L9&gt;0,M9&gt;0),M9*100/L9,"")</f>
      </c>
      <c r="O9" s="134" t="s">
        <v>147</v>
      </c>
      <c r="R9" s="144"/>
      <c r="S9" s="136"/>
      <c r="T9" s="136"/>
      <c r="U9" s="136"/>
      <c r="V9" s="136">
        <f aca="true" t="shared" si="2" ref="V9:V18">IF(AND(T9&gt;0,U9&gt;0),U9*100/T9,"")</f>
      </c>
      <c r="W9" s="135"/>
      <c r="X9" s="144"/>
      <c r="Y9" s="136"/>
      <c r="Z9" s="136"/>
      <c r="AA9" s="136"/>
      <c r="AB9" s="136">
        <f aca="true" t="shared" si="3" ref="AB9:AB18">IF(AND(Z9&gt;0,AA9&gt;0),AA9*100/Z9,"")</f>
      </c>
    </row>
    <row r="10" spans="1:28" s="134" customFormat="1" ht="11.25" customHeight="1">
      <c r="A10" s="134" t="s">
        <v>113</v>
      </c>
      <c r="B10" s="136"/>
      <c r="C10" s="136"/>
      <c r="D10" s="144">
        <v>1</v>
      </c>
      <c r="E10" s="136">
        <v>1892.455</v>
      </c>
      <c r="F10" s="136">
        <v>1681.925</v>
      </c>
      <c r="G10" s="136">
        <v>1677.02</v>
      </c>
      <c r="H10" s="136">
        <f t="shared" si="0"/>
        <v>99.70836987380531</v>
      </c>
      <c r="I10" s="136"/>
      <c r="J10" s="144">
        <v>9</v>
      </c>
      <c r="K10" s="136">
        <v>5582.605999999999</v>
      </c>
      <c r="L10" s="136">
        <v>3547.3129999999996</v>
      </c>
      <c r="M10" s="136"/>
      <c r="N10" s="136">
        <f t="shared" si="1"/>
      </c>
      <c r="O10" s="134" t="s">
        <v>166</v>
      </c>
      <c r="P10" s="136"/>
      <c r="Q10" s="136"/>
      <c r="R10" s="144">
        <v>1</v>
      </c>
      <c r="S10" s="136">
        <v>5.475</v>
      </c>
      <c r="T10" s="136">
        <v>4.842</v>
      </c>
      <c r="U10" s="136">
        <v>4.175</v>
      </c>
      <c r="V10" s="136">
        <f t="shared" si="2"/>
        <v>86.2247005369682</v>
      </c>
      <c r="W10" s="136"/>
      <c r="X10" s="144">
        <v>1</v>
      </c>
      <c r="Y10" s="136">
        <v>43.605999999999995</v>
      </c>
      <c r="Z10" s="136">
        <v>38.111</v>
      </c>
      <c r="AA10" s="136">
        <v>31.112000000000002</v>
      </c>
      <c r="AB10" s="136">
        <f t="shared" si="3"/>
        <v>81.63522342630738</v>
      </c>
    </row>
    <row r="11" spans="1:28" s="134" customFormat="1" ht="11.25" customHeight="1">
      <c r="A11" s="134" t="s">
        <v>114</v>
      </c>
      <c r="B11" s="136"/>
      <c r="C11" s="136"/>
      <c r="D11" s="144">
        <v>1</v>
      </c>
      <c r="E11" s="136">
        <v>278.668</v>
      </c>
      <c r="F11" s="136">
        <v>268.475</v>
      </c>
      <c r="G11" s="136">
        <v>274.52</v>
      </c>
      <c r="H11" s="136">
        <f t="shared" si="0"/>
        <v>102.25160629481329</v>
      </c>
      <c r="I11" s="136"/>
      <c r="J11" s="144">
        <v>9</v>
      </c>
      <c r="K11" s="136">
        <v>664.402</v>
      </c>
      <c r="L11" s="136">
        <v>431.79900000000004</v>
      </c>
      <c r="M11" s="136"/>
      <c r="N11" s="136">
        <f t="shared" si="1"/>
      </c>
      <c r="O11" s="134" t="s">
        <v>285</v>
      </c>
      <c r="P11" s="136"/>
      <c r="Q11" s="136"/>
      <c r="R11" s="144">
        <v>8</v>
      </c>
      <c r="S11" s="136">
        <v>29.1</v>
      </c>
      <c r="T11" s="136">
        <v>25.1</v>
      </c>
      <c r="U11" s="136"/>
      <c r="V11" s="136">
        <f t="shared" si="2"/>
      </c>
      <c r="W11" s="136"/>
      <c r="X11" s="144">
        <v>12</v>
      </c>
      <c r="Y11" s="136">
        <v>4.396</v>
      </c>
      <c r="Z11" s="136">
        <v>3.983</v>
      </c>
      <c r="AA11" s="136"/>
      <c r="AB11" s="136">
        <f t="shared" si="3"/>
      </c>
    </row>
    <row r="12" spans="1:28" ht="11.25">
      <c r="A12" s="134" t="s">
        <v>115</v>
      </c>
      <c r="B12" s="136"/>
      <c r="C12" s="136"/>
      <c r="D12" s="144">
        <v>1</v>
      </c>
      <c r="E12" s="136">
        <v>2171.123</v>
      </c>
      <c r="F12" s="136">
        <v>1950.4</v>
      </c>
      <c r="G12" s="136">
        <v>1949.49</v>
      </c>
      <c r="H12" s="136">
        <f t="shared" si="0"/>
        <v>99.95334290401968</v>
      </c>
      <c r="I12" s="136"/>
      <c r="J12" s="144">
        <v>9</v>
      </c>
      <c r="K12" s="136">
        <v>6247.007999999999</v>
      </c>
      <c r="L12" s="136">
        <v>3979.1130000000007</v>
      </c>
      <c r="M12" s="136"/>
      <c r="N12" s="136">
        <f t="shared" si="1"/>
      </c>
      <c r="O12" s="134" t="s">
        <v>167</v>
      </c>
      <c r="P12" s="136"/>
      <c r="Q12" s="136"/>
      <c r="R12" s="144">
        <v>10</v>
      </c>
      <c r="S12" s="136">
        <v>2.706</v>
      </c>
      <c r="T12" s="136">
        <v>2.609</v>
      </c>
      <c r="U12" s="136">
        <v>2.026</v>
      </c>
      <c r="V12" s="136">
        <f t="shared" si="2"/>
        <v>77.65427366807205</v>
      </c>
      <c r="W12" s="136"/>
      <c r="X12" s="144">
        <v>1</v>
      </c>
      <c r="Y12" s="136">
        <v>81</v>
      </c>
      <c r="Z12" s="136">
        <v>78.065</v>
      </c>
      <c r="AA12" s="136">
        <v>48.924</v>
      </c>
      <c r="AB12" s="136">
        <f t="shared" si="3"/>
        <v>62.67085121373214</v>
      </c>
    </row>
    <row r="13" spans="1:28" s="121" customFormat="1" ht="11.25">
      <c r="A13" s="134" t="s">
        <v>116</v>
      </c>
      <c r="B13" s="136"/>
      <c r="C13" s="136"/>
      <c r="D13" s="144">
        <v>1</v>
      </c>
      <c r="E13" s="136">
        <v>242.354</v>
      </c>
      <c r="F13" s="136">
        <v>208.604</v>
      </c>
      <c r="G13" s="136">
        <v>204.687</v>
      </c>
      <c r="H13" s="136">
        <f t="shared" si="0"/>
        <v>98.12227953442887</v>
      </c>
      <c r="I13" s="136"/>
      <c r="J13" s="144">
        <v>9</v>
      </c>
      <c r="K13" s="136">
        <v>570.128</v>
      </c>
      <c r="L13" s="136">
        <v>221.14800000000002</v>
      </c>
      <c r="M13" s="136"/>
      <c r="N13" s="136">
        <f t="shared" si="1"/>
      </c>
      <c r="O13" s="134" t="s">
        <v>168</v>
      </c>
      <c r="P13" s="136"/>
      <c r="Q13" s="136"/>
      <c r="R13" s="144">
        <v>11</v>
      </c>
      <c r="S13" s="136">
        <v>5.463</v>
      </c>
      <c r="T13" s="136">
        <v>5.235</v>
      </c>
      <c r="U13" s="136"/>
      <c r="V13" s="136">
        <f t="shared" si="2"/>
      </c>
      <c r="W13" s="136"/>
      <c r="X13" s="144">
        <v>1</v>
      </c>
      <c r="Y13" s="136">
        <v>94.52999999999999</v>
      </c>
      <c r="Z13" s="136">
        <v>77.97</v>
      </c>
      <c r="AA13" s="136"/>
      <c r="AB13" s="136">
        <f t="shared" si="3"/>
      </c>
    </row>
    <row r="14" spans="1:28" s="121" customFormat="1" ht="12" customHeight="1">
      <c r="A14" s="134" t="s">
        <v>117</v>
      </c>
      <c r="B14" s="136"/>
      <c r="C14" s="136"/>
      <c r="D14" s="144">
        <v>1</v>
      </c>
      <c r="E14" s="136">
        <v>2155.642</v>
      </c>
      <c r="F14" s="136">
        <v>2142.386</v>
      </c>
      <c r="G14" s="136">
        <v>2191.112</v>
      </c>
      <c r="H14" s="136">
        <f t="shared" si="0"/>
        <v>102.27438006036262</v>
      </c>
      <c r="I14" s="136"/>
      <c r="J14" s="144">
        <v>9</v>
      </c>
      <c r="K14" s="136">
        <v>6147.1630000000005</v>
      </c>
      <c r="L14" s="136">
        <v>3573.2039999999997</v>
      </c>
      <c r="M14" s="136"/>
      <c r="N14" s="136">
        <f t="shared" si="1"/>
      </c>
      <c r="O14" s="134" t="s">
        <v>286</v>
      </c>
      <c r="P14" s="136"/>
      <c r="Q14" s="136"/>
      <c r="R14" s="144">
        <v>11</v>
      </c>
      <c r="S14" s="136">
        <v>44.574</v>
      </c>
      <c r="T14" s="136">
        <v>45.28</v>
      </c>
      <c r="U14" s="136">
        <v>45.5</v>
      </c>
      <c r="V14" s="136">
        <f t="shared" si="2"/>
        <v>100.48586572438163</v>
      </c>
      <c r="W14" s="136"/>
      <c r="X14" s="144">
        <v>12</v>
      </c>
      <c r="Y14" s="136">
        <v>144.106</v>
      </c>
      <c r="Z14" s="136">
        <v>147.82039999999998</v>
      </c>
      <c r="AA14" s="136">
        <v>149.5154</v>
      </c>
      <c r="AB14" s="136">
        <f t="shared" si="3"/>
        <v>101.14666175981125</v>
      </c>
    </row>
    <row r="15" spans="1:28" s="121" customFormat="1" ht="11.25">
      <c r="A15" s="134" t="s">
        <v>118</v>
      </c>
      <c r="B15" s="136"/>
      <c r="C15" s="136"/>
      <c r="D15" s="144">
        <v>1</v>
      </c>
      <c r="E15" s="136">
        <v>2397.996</v>
      </c>
      <c r="F15" s="136">
        <v>2350.99</v>
      </c>
      <c r="G15" s="136">
        <v>2395.798</v>
      </c>
      <c r="H15" s="136">
        <f t="shared" si="0"/>
        <v>101.90592048456183</v>
      </c>
      <c r="I15" s="136"/>
      <c r="J15" s="144">
        <v>9</v>
      </c>
      <c r="K15" s="136">
        <v>6717.291000000001</v>
      </c>
      <c r="L15" s="136">
        <v>3794.403</v>
      </c>
      <c r="M15" s="136"/>
      <c r="N15" s="136">
        <f t="shared" si="1"/>
      </c>
      <c r="O15" s="134" t="s">
        <v>287</v>
      </c>
      <c r="P15" s="136"/>
      <c r="Q15" s="136"/>
      <c r="R15" s="144">
        <v>1</v>
      </c>
      <c r="S15" s="136">
        <v>12.502</v>
      </c>
      <c r="T15" s="136">
        <v>9.75</v>
      </c>
      <c r="U15" s="136">
        <v>9.8</v>
      </c>
      <c r="V15" s="136">
        <f t="shared" si="2"/>
        <v>100.51282051282053</v>
      </c>
      <c r="W15" s="136"/>
      <c r="X15" s="144">
        <v>12</v>
      </c>
      <c r="Y15" s="136">
        <v>22.928000000000004</v>
      </c>
      <c r="Z15" s="136">
        <v>16.318000000000005</v>
      </c>
      <c r="AA15" s="136">
        <v>16.11</v>
      </c>
      <c r="AB15" s="136">
        <f t="shared" si="3"/>
        <v>98.72533398700818</v>
      </c>
    </row>
    <row r="16" spans="1:28" s="121" customFormat="1" ht="11.25">
      <c r="A16" s="134" t="s">
        <v>119</v>
      </c>
      <c r="B16" s="136"/>
      <c r="C16" s="136"/>
      <c r="D16" s="144">
        <v>1</v>
      </c>
      <c r="E16" s="136">
        <v>459.119</v>
      </c>
      <c r="F16" s="136">
        <v>456.813</v>
      </c>
      <c r="G16" s="136">
        <v>494.562</v>
      </c>
      <c r="H16" s="136">
        <f t="shared" si="0"/>
        <v>108.26355642243108</v>
      </c>
      <c r="I16" s="136"/>
      <c r="J16" s="144">
        <v>9</v>
      </c>
      <c r="K16" s="136">
        <v>833.9140000000001</v>
      </c>
      <c r="L16" s="136">
        <v>460.096</v>
      </c>
      <c r="M16" s="136"/>
      <c r="N16" s="136">
        <f t="shared" si="1"/>
      </c>
      <c r="O16" s="134" t="s">
        <v>169</v>
      </c>
      <c r="P16" s="136"/>
      <c r="Q16" s="136"/>
      <c r="R16" s="144">
        <v>10</v>
      </c>
      <c r="S16" s="136">
        <v>31.632</v>
      </c>
      <c r="T16" s="136">
        <v>32.967</v>
      </c>
      <c r="U16" s="136">
        <v>0</v>
      </c>
      <c r="V16" s="136" t="s">
        <v>271</v>
      </c>
      <c r="W16" s="136"/>
      <c r="X16" s="144">
        <v>1</v>
      </c>
      <c r="Y16" s="136">
        <v>501.46</v>
      </c>
      <c r="Z16" s="136">
        <v>488.70300000000003</v>
      </c>
      <c r="AA16" s="136"/>
      <c r="AB16" s="136">
        <f t="shared" si="3"/>
      </c>
    </row>
    <row r="17" spans="1:28" s="121" customFormat="1" ht="12" customHeight="1">
      <c r="A17" s="134" t="s">
        <v>120</v>
      </c>
      <c r="B17" s="136"/>
      <c r="C17" s="136"/>
      <c r="D17" s="144">
        <v>1</v>
      </c>
      <c r="E17" s="136">
        <v>99.632</v>
      </c>
      <c r="F17" s="136">
        <v>85.183</v>
      </c>
      <c r="G17" s="136">
        <v>89.131</v>
      </c>
      <c r="H17" s="136">
        <f t="shared" si="0"/>
        <v>104.63472758649026</v>
      </c>
      <c r="I17" s="136"/>
      <c r="J17" s="144">
        <v>9</v>
      </c>
      <c r="K17" s="136">
        <v>181.497</v>
      </c>
      <c r="L17" s="136">
        <v>120.31400000000001</v>
      </c>
      <c r="M17" s="136"/>
      <c r="N17" s="136">
        <f t="shared" si="1"/>
      </c>
      <c r="O17" s="134" t="s">
        <v>170</v>
      </c>
      <c r="P17" s="136"/>
      <c r="Q17" s="136"/>
      <c r="R17" s="144">
        <v>9</v>
      </c>
      <c r="S17" s="136">
        <v>2.673</v>
      </c>
      <c r="T17" s="136">
        <v>1.88</v>
      </c>
      <c r="U17" s="136">
        <v>1.855</v>
      </c>
      <c r="V17" s="136">
        <f t="shared" si="2"/>
        <v>98.67021276595746</v>
      </c>
      <c r="W17" s="136"/>
      <c r="X17" s="144">
        <v>12</v>
      </c>
      <c r="Y17" s="136">
        <v>159.78099999999998</v>
      </c>
      <c r="Z17" s="136">
        <v>120.4535</v>
      </c>
      <c r="AA17" s="136">
        <v>101.62</v>
      </c>
      <c r="AB17" s="136">
        <f t="shared" si="3"/>
        <v>84.36450580514472</v>
      </c>
    </row>
    <row r="18" spans="1:28" s="134" customFormat="1" ht="11.25" customHeight="1">
      <c r="A18" s="134" t="s">
        <v>121</v>
      </c>
      <c r="B18" s="136"/>
      <c r="C18" s="136"/>
      <c r="D18" s="144">
        <v>1</v>
      </c>
      <c r="E18" s="136">
        <v>280.349</v>
      </c>
      <c r="F18" s="136">
        <v>250.188</v>
      </c>
      <c r="G18" s="136">
        <v>253.831</v>
      </c>
      <c r="H18" s="136">
        <f t="shared" si="0"/>
        <v>101.45610500903321</v>
      </c>
      <c r="I18" s="136"/>
      <c r="J18" s="144">
        <v>9</v>
      </c>
      <c r="K18" s="136">
        <v>610.06</v>
      </c>
      <c r="L18" s="136">
        <v>354.704</v>
      </c>
      <c r="M18" s="136"/>
      <c r="N18" s="136">
        <f t="shared" si="1"/>
      </c>
      <c r="O18" s="134" t="s">
        <v>171</v>
      </c>
      <c r="P18" s="136"/>
      <c r="Q18" s="136"/>
      <c r="R18" s="144">
        <v>12</v>
      </c>
      <c r="S18" s="136">
        <v>8</v>
      </c>
      <c r="T18" s="136">
        <v>8.018</v>
      </c>
      <c r="U18" s="136">
        <v>8.529</v>
      </c>
      <c r="V18" s="136">
        <f t="shared" si="2"/>
        <v>106.37316038912446</v>
      </c>
      <c r="W18" s="136"/>
      <c r="X18" s="144">
        <v>6</v>
      </c>
      <c r="Y18" s="136">
        <v>769.9050000000001</v>
      </c>
      <c r="Z18" s="136">
        <v>748.719</v>
      </c>
      <c r="AA18" s="136"/>
      <c r="AB18" s="136">
        <f t="shared" si="3"/>
      </c>
    </row>
    <row r="19" spans="1:28" s="134" customFormat="1" ht="11.25" customHeight="1">
      <c r="A19" s="134" t="s">
        <v>254</v>
      </c>
      <c r="B19" s="136"/>
      <c r="C19" s="136"/>
      <c r="D19" s="144"/>
      <c r="E19" s="136">
        <f>SUM(E12+E15+E16+E17+E18)</f>
        <v>5408.219</v>
      </c>
      <c r="F19" s="136">
        <f>SUM(F12+F15+F16+F17+F18)</f>
        <v>5093.574</v>
      </c>
      <c r="G19" s="136">
        <f>SUM(G12+G15+G16+G17+G18)</f>
        <v>5182.812</v>
      </c>
      <c r="H19" s="136">
        <f t="shared" si="0"/>
        <v>101.75197219084282</v>
      </c>
      <c r="I19" s="136"/>
      <c r="J19" s="144"/>
      <c r="K19" s="136">
        <f>SUM(K12+K15+K16+K17+K18)</f>
        <v>14589.769999999999</v>
      </c>
      <c r="L19" s="136">
        <f>SUM(L12+L15+L16+L17+L18)</f>
        <v>8708.630000000001</v>
      </c>
      <c r="M19" s="136">
        <f>SUM(M12+M15+M16+M17+M18)</f>
        <v>0</v>
      </c>
      <c r="N19" s="136">
        <f>IF(AND(L19&gt;0,M19&gt;0),M19*100/L19,"")</f>
      </c>
      <c r="O19" s="134" t="s">
        <v>288</v>
      </c>
      <c r="P19" s="136"/>
      <c r="Q19" s="136"/>
      <c r="R19" s="144">
        <v>6</v>
      </c>
      <c r="S19" s="136">
        <v>0.5</v>
      </c>
      <c r="T19" s="136">
        <v>0.5</v>
      </c>
      <c r="U19" s="136"/>
      <c r="V19" s="136">
        <f aca="true" t="shared" si="4" ref="V19:V26">IF(AND(T19&gt;0,U19&gt;0),U19*100/T19,"")</f>
      </c>
      <c r="W19" s="136"/>
      <c r="X19" s="144">
        <v>11</v>
      </c>
      <c r="Y19" s="136">
        <v>0.061</v>
      </c>
      <c r="Z19" s="136">
        <v>0.057999999999999996</v>
      </c>
      <c r="AA19" s="136"/>
      <c r="AB19" s="136">
        <f aca="true" t="shared" si="5" ref="AB19:AB26">IF(AND(Z19&gt;0,AA19&gt;0),AA19*100/Z19,"")</f>
      </c>
    </row>
    <row r="20" spans="1:28" s="134" customFormat="1" ht="11.25" customHeight="1">
      <c r="A20" s="134" t="s">
        <v>122</v>
      </c>
      <c r="B20" s="136"/>
      <c r="C20" s="136"/>
      <c r="D20" s="144">
        <v>1</v>
      </c>
      <c r="E20" s="136">
        <v>314.292</v>
      </c>
      <c r="F20" s="136">
        <v>248.10902000000002</v>
      </c>
      <c r="G20" s="136">
        <v>0</v>
      </c>
      <c r="H20" s="136" t="s">
        <v>271</v>
      </c>
      <c r="I20" s="136"/>
      <c r="J20" s="144">
        <v>1</v>
      </c>
      <c r="K20" s="136">
        <v>3590.26</v>
      </c>
      <c r="L20" s="136">
        <v>2910.433</v>
      </c>
      <c r="M20" s="136"/>
      <c r="N20" s="136">
        <f t="shared" si="1"/>
      </c>
      <c r="O20" s="134" t="s">
        <v>172</v>
      </c>
      <c r="P20" s="136"/>
      <c r="Q20" s="136"/>
      <c r="R20" s="144">
        <v>1</v>
      </c>
      <c r="S20" s="136">
        <v>3.65</v>
      </c>
      <c r="T20" s="136">
        <v>3.548</v>
      </c>
      <c r="U20" s="136">
        <v>3.487</v>
      </c>
      <c r="V20" s="136">
        <f t="shared" si="4"/>
        <v>98.28072153325817</v>
      </c>
      <c r="W20" s="136"/>
      <c r="X20" s="144">
        <v>1</v>
      </c>
      <c r="Y20" s="136">
        <v>276.32399999999996</v>
      </c>
      <c r="Z20" s="136">
        <v>263.65000000000003</v>
      </c>
      <c r="AA20" s="136">
        <v>257.99499999999995</v>
      </c>
      <c r="AB20" s="136">
        <f t="shared" si="5"/>
        <v>97.85511094253742</v>
      </c>
    </row>
    <row r="21" spans="1:28" s="134" customFormat="1" ht="11.25" customHeight="1">
      <c r="A21" s="134" t="s">
        <v>123</v>
      </c>
      <c r="B21" s="136"/>
      <c r="C21" s="136"/>
      <c r="D21" s="144">
        <v>12</v>
      </c>
      <c r="E21" s="136">
        <v>4.711</v>
      </c>
      <c r="F21" s="136">
        <v>7.426</v>
      </c>
      <c r="G21" s="136"/>
      <c r="H21" s="136">
        <f t="shared" si="0"/>
      </c>
      <c r="I21" s="136"/>
      <c r="J21" s="144">
        <v>12</v>
      </c>
      <c r="K21" s="136">
        <v>14.628000000000004</v>
      </c>
      <c r="L21" s="136">
        <v>29.477000000000004</v>
      </c>
      <c r="M21" s="136"/>
      <c r="N21" s="136">
        <f t="shared" si="1"/>
      </c>
      <c r="O21" s="134" t="s">
        <v>173</v>
      </c>
      <c r="P21" s="136"/>
      <c r="Q21" s="136"/>
      <c r="R21" s="144">
        <v>5</v>
      </c>
      <c r="S21" s="136">
        <v>4.408</v>
      </c>
      <c r="T21" s="136">
        <v>4.798</v>
      </c>
      <c r="U21" s="136"/>
      <c r="V21" s="136">
        <f t="shared" si="4"/>
      </c>
      <c r="W21" s="136"/>
      <c r="X21" s="144">
        <v>11</v>
      </c>
      <c r="Y21" s="136">
        <v>127.54500000000002</v>
      </c>
      <c r="Z21" s="136">
        <v>135.364</v>
      </c>
      <c r="AA21" s="136"/>
      <c r="AB21" s="136">
        <f t="shared" si="5"/>
      </c>
    </row>
    <row r="22" spans="1:28" s="134" customFormat="1" ht="11.25" customHeight="1">
      <c r="A22" s="134" t="s">
        <v>255</v>
      </c>
      <c r="B22" s="136"/>
      <c r="C22" s="136"/>
      <c r="D22" s="144">
        <v>11</v>
      </c>
      <c r="E22" s="136">
        <v>56.044</v>
      </c>
      <c r="F22" s="136">
        <v>54.932</v>
      </c>
      <c r="G22" s="136"/>
      <c r="H22" s="136">
        <f t="shared" si="0"/>
      </c>
      <c r="I22" s="136"/>
      <c r="J22" s="144">
        <v>11</v>
      </c>
      <c r="K22" s="136">
        <v>354.49</v>
      </c>
      <c r="L22" s="136">
        <v>332.70900000000006</v>
      </c>
      <c r="M22" s="136"/>
      <c r="N22" s="136">
        <f t="shared" si="1"/>
      </c>
      <c r="O22" s="134" t="s">
        <v>174</v>
      </c>
      <c r="P22" s="136"/>
      <c r="Q22" s="136"/>
      <c r="R22" s="144">
        <v>12</v>
      </c>
      <c r="S22" s="136">
        <v>11.247</v>
      </c>
      <c r="T22" s="136">
        <v>10.969</v>
      </c>
      <c r="U22" s="136">
        <v>11.514</v>
      </c>
      <c r="V22" s="136">
        <f t="shared" si="4"/>
        <v>104.96854772540796</v>
      </c>
      <c r="W22" s="136"/>
      <c r="X22" s="144">
        <v>10</v>
      </c>
      <c r="Y22" s="136">
        <v>617.7189999999999</v>
      </c>
      <c r="Z22" s="136">
        <v>560.258</v>
      </c>
      <c r="AA22" s="136"/>
      <c r="AB22" s="136">
        <f t="shared" si="5"/>
      </c>
    </row>
    <row r="23" spans="2:28" s="134" customFormat="1" ht="11.25" customHeight="1">
      <c r="B23" s="136"/>
      <c r="C23" s="136"/>
      <c r="D23" s="144"/>
      <c r="E23" s="136"/>
      <c r="F23" s="136"/>
      <c r="G23" s="136"/>
      <c r="H23" s="136"/>
      <c r="I23" s="136"/>
      <c r="J23" s="144"/>
      <c r="K23" s="136"/>
      <c r="L23" s="136"/>
      <c r="M23" s="136"/>
      <c r="N23" s="136"/>
      <c r="O23" s="134" t="s">
        <v>175</v>
      </c>
      <c r="P23" s="136"/>
      <c r="Q23" s="136"/>
      <c r="R23" s="144">
        <v>11</v>
      </c>
      <c r="S23" s="136">
        <v>6.984</v>
      </c>
      <c r="T23" s="136">
        <v>6.538</v>
      </c>
      <c r="U23" s="136">
        <v>6.867</v>
      </c>
      <c r="V23" s="136">
        <f t="shared" si="4"/>
        <v>105.0321199143469</v>
      </c>
      <c r="W23" s="136"/>
      <c r="X23" s="144">
        <v>1</v>
      </c>
      <c r="Y23" s="136">
        <v>387.90700000000004</v>
      </c>
      <c r="Z23" s="136">
        <v>324.94399999999996</v>
      </c>
      <c r="AA23" s="136">
        <v>362.41799999999995</v>
      </c>
      <c r="AB23" s="136">
        <f t="shared" si="5"/>
        <v>111.53244866807819</v>
      </c>
    </row>
    <row r="24" spans="1:28" s="134" customFormat="1" ht="11.25" customHeight="1">
      <c r="A24" s="134" t="s">
        <v>124</v>
      </c>
      <c r="B24" s="136"/>
      <c r="C24" s="136"/>
      <c r="D24" s="144"/>
      <c r="E24" s="136"/>
      <c r="F24" s="136"/>
      <c r="G24" s="136"/>
      <c r="H24" s="136"/>
      <c r="I24" s="136"/>
      <c r="J24" s="144"/>
      <c r="K24" s="136"/>
      <c r="L24" s="136"/>
      <c r="M24" s="136"/>
      <c r="N24" s="136"/>
      <c r="O24" s="134" t="s">
        <v>289</v>
      </c>
      <c r="P24" s="136"/>
      <c r="Q24" s="136"/>
      <c r="R24" s="144">
        <v>9</v>
      </c>
      <c r="S24" s="136">
        <v>5.823</v>
      </c>
      <c r="T24" s="136">
        <v>4.793</v>
      </c>
      <c r="U24" s="136">
        <v>4.767</v>
      </c>
      <c r="V24" s="136">
        <f t="shared" si="4"/>
        <v>99.4575422491133</v>
      </c>
      <c r="W24" s="136"/>
      <c r="X24" s="144">
        <v>12</v>
      </c>
      <c r="Y24" s="136">
        <v>68.221</v>
      </c>
      <c r="Z24" s="136">
        <v>24.401999999999997</v>
      </c>
      <c r="AA24" s="136">
        <v>23.509</v>
      </c>
      <c r="AB24" s="136">
        <f t="shared" si="5"/>
        <v>96.34046389640194</v>
      </c>
    </row>
    <row r="25" spans="1:28" s="134" customFormat="1" ht="11.25" customHeight="1">
      <c r="A25" s="134" t="s">
        <v>125</v>
      </c>
      <c r="B25" s="136"/>
      <c r="C25" s="136"/>
      <c r="D25" s="144">
        <v>11</v>
      </c>
      <c r="E25" s="136">
        <v>8.069</v>
      </c>
      <c r="F25" s="136">
        <v>8.991</v>
      </c>
      <c r="G25" s="136"/>
      <c r="H25" s="136">
        <f aca="true" t="shared" si="6" ref="H25:H32">IF(AND(F25&gt;0,G25&gt;0),G25*100/F25,"")</f>
      </c>
      <c r="I25" s="136"/>
      <c r="J25" s="144">
        <v>11</v>
      </c>
      <c r="K25" s="136">
        <v>13.854</v>
      </c>
      <c r="L25" s="136">
        <v>17.232</v>
      </c>
      <c r="M25" s="136"/>
      <c r="N25" s="136">
        <f aca="true" t="shared" si="7" ref="N25:N32">IF(AND(L25&gt;0,M25&gt;0),M25*100/L25,"")</f>
      </c>
      <c r="O25" s="134" t="s">
        <v>290</v>
      </c>
      <c r="P25" s="136"/>
      <c r="Q25" s="136"/>
      <c r="R25" s="144">
        <v>10</v>
      </c>
      <c r="S25" s="136">
        <v>26.8</v>
      </c>
      <c r="T25" s="136">
        <v>39</v>
      </c>
      <c r="U25" s="136">
        <v>33.9</v>
      </c>
      <c r="V25" s="136">
        <f t="shared" si="4"/>
        <v>86.92307692307692</v>
      </c>
      <c r="W25" s="136"/>
      <c r="X25" s="144">
        <v>12</v>
      </c>
      <c r="Y25" s="136">
        <v>4.208</v>
      </c>
      <c r="Z25" s="136">
        <v>5.140000000000001</v>
      </c>
      <c r="AA25" s="136">
        <v>6.069000000000001</v>
      </c>
      <c r="AB25" s="136">
        <f t="shared" si="5"/>
        <v>118.0739299610895</v>
      </c>
    </row>
    <row r="26" spans="1:28" s="134" customFormat="1" ht="11.25" customHeight="1">
      <c r="A26" s="134" t="s">
        <v>126</v>
      </c>
      <c r="B26" s="136"/>
      <c r="C26" s="136"/>
      <c r="D26" s="144">
        <v>11</v>
      </c>
      <c r="E26" s="136">
        <v>18.173</v>
      </c>
      <c r="F26" s="136">
        <v>27.559</v>
      </c>
      <c r="G26" s="136">
        <v>24.712</v>
      </c>
      <c r="H26" s="136">
        <f t="shared" si="6"/>
        <v>89.6694364817301</v>
      </c>
      <c r="I26" s="136"/>
      <c r="J26" s="144">
        <v>8</v>
      </c>
      <c r="K26" s="136">
        <v>20.178</v>
      </c>
      <c r="L26" s="136">
        <v>27.443000000000005</v>
      </c>
      <c r="M26" s="136"/>
      <c r="N26" s="136">
        <f t="shared" si="7"/>
      </c>
      <c r="O26" s="134" t="s">
        <v>176</v>
      </c>
      <c r="P26" s="136"/>
      <c r="Q26" s="136"/>
      <c r="R26" s="144">
        <v>11</v>
      </c>
      <c r="S26" s="136">
        <v>2.698</v>
      </c>
      <c r="T26" s="136">
        <v>2.592</v>
      </c>
      <c r="U26" s="136">
        <v>2.412</v>
      </c>
      <c r="V26" s="136">
        <f t="shared" si="4"/>
        <v>93.05555555555554</v>
      </c>
      <c r="W26" s="136"/>
      <c r="X26" s="144">
        <v>12</v>
      </c>
      <c r="Y26" s="136">
        <v>70.27499999999999</v>
      </c>
      <c r="Z26" s="136">
        <v>70.238</v>
      </c>
      <c r="AA26" s="136">
        <v>62.44799999999999</v>
      </c>
      <c r="AB26" s="136">
        <f t="shared" si="5"/>
        <v>88.90913750391525</v>
      </c>
    </row>
    <row r="27" spans="1:14" s="134" customFormat="1" ht="11.25" customHeight="1">
      <c r="A27" s="134" t="s">
        <v>127</v>
      </c>
      <c r="B27" s="136"/>
      <c r="C27" s="136"/>
      <c r="D27" s="144">
        <v>8</v>
      </c>
      <c r="E27" s="136">
        <v>40.486</v>
      </c>
      <c r="F27" s="136">
        <v>41.351</v>
      </c>
      <c r="G27" s="136"/>
      <c r="H27" s="136">
        <f t="shared" si="6"/>
      </c>
      <c r="I27" s="136"/>
      <c r="J27" s="144">
        <v>8</v>
      </c>
      <c r="K27" s="136">
        <v>25.448</v>
      </c>
      <c r="L27" s="136">
        <v>13.639000000000001</v>
      </c>
      <c r="M27" s="136"/>
      <c r="N27" s="136">
        <f t="shared" si="7"/>
      </c>
    </row>
    <row r="28" spans="1:28" s="134" customFormat="1" ht="11.25" customHeight="1">
      <c r="A28" s="134" t="s">
        <v>128</v>
      </c>
      <c r="B28" s="136"/>
      <c r="C28" s="136"/>
      <c r="D28" s="144">
        <v>8</v>
      </c>
      <c r="E28" s="136">
        <v>36.076</v>
      </c>
      <c r="F28" s="136">
        <v>65.008</v>
      </c>
      <c r="G28" s="136"/>
      <c r="H28" s="136">
        <f t="shared" si="6"/>
      </c>
      <c r="I28" s="136"/>
      <c r="J28" s="144">
        <v>8</v>
      </c>
      <c r="K28" s="136">
        <v>31.403000000000002</v>
      </c>
      <c r="L28" s="136">
        <v>48.40200000000001</v>
      </c>
      <c r="M28" s="136"/>
      <c r="N28" s="136">
        <f t="shared" si="7"/>
      </c>
      <c r="O28" s="134" t="s">
        <v>177</v>
      </c>
      <c r="P28" s="136"/>
      <c r="Q28" s="136"/>
      <c r="R28" s="144"/>
      <c r="S28" s="136"/>
      <c r="T28" s="136"/>
      <c r="U28" s="136"/>
      <c r="V28" s="136"/>
      <c r="W28" s="136"/>
      <c r="X28" s="144"/>
      <c r="Y28" s="136"/>
      <c r="Z28" s="136"/>
      <c r="AA28" s="136"/>
      <c r="AB28" s="136"/>
    </row>
    <row r="29" spans="1:28" s="134" customFormat="1" ht="12" customHeight="1">
      <c r="A29" s="134" t="s">
        <v>129</v>
      </c>
      <c r="B29" s="136"/>
      <c r="C29" s="136"/>
      <c r="D29" s="144">
        <v>11</v>
      </c>
      <c r="E29" s="136">
        <v>122.512</v>
      </c>
      <c r="F29" s="136">
        <v>222.834</v>
      </c>
      <c r="G29" s="136">
        <v>193.235</v>
      </c>
      <c r="H29" s="136">
        <f t="shared" si="6"/>
        <v>86.71701804931024</v>
      </c>
      <c r="I29" s="136"/>
      <c r="J29" s="144">
        <v>8</v>
      </c>
      <c r="K29" s="136">
        <v>132.919</v>
      </c>
      <c r="L29" s="136">
        <v>149.4</v>
      </c>
      <c r="M29" s="136"/>
      <c r="N29" s="136">
        <f t="shared" si="7"/>
      </c>
      <c r="O29" s="134" t="s">
        <v>178</v>
      </c>
      <c r="P29" s="136"/>
      <c r="Q29" s="136"/>
      <c r="R29" s="144"/>
      <c r="S29" s="136"/>
      <c r="T29" s="136"/>
      <c r="U29" s="136"/>
      <c r="V29" s="136">
        <f aca="true" t="shared" si="8" ref="V29:V34">IF(AND(T29&gt;0,U29&gt;0),U29*100/T29,"")</f>
      </c>
      <c r="W29" s="136"/>
      <c r="X29" s="144">
        <v>11</v>
      </c>
      <c r="Y29" s="136">
        <v>2883.319</v>
      </c>
      <c r="Z29" s="136">
        <v>2628.4379999999996</v>
      </c>
      <c r="AA29" s="136"/>
      <c r="AB29" s="136"/>
    </row>
    <row r="30" spans="1:28" s="134" customFormat="1" ht="11.25" customHeight="1">
      <c r="A30" s="134" t="s">
        <v>130</v>
      </c>
      <c r="B30" s="136"/>
      <c r="C30" s="136"/>
      <c r="D30" s="144">
        <v>11</v>
      </c>
      <c r="E30" s="136">
        <v>76.968</v>
      </c>
      <c r="F30" s="136">
        <v>88.019</v>
      </c>
      <c r="G30" s="136">
        <v>81.897</v>
      </c>
      <c r="H30" s="136">
        <f t="shared" si="6"/>
        <v>93.04468353423692</v>
      </c>
      <c r="I30" s="136"/>
      <c r="J30" s="144">
        <v>8</v>
      </c>
      <c r="K30" s="136">
        <v>57.370000000000005</v>
      </c>
      <c r="L30" s="136">
        <v>44.815999999999995</v>
      </c>
      <c r="M30" s="136"/>
      <c r="N30" s="136">
        <f t="shared" si="7"/>
      </c>
      <c r="O30" s="134" t="s">
        <v>179</v>
      </c>
      <c r="P30" s="136"/>
      <c r="Q30" s="136"/>
      <c r="R30" s="144"/>
      <c r="S30" s="136"/>
      <c r="T30" s="136"/>
      <c r="U30" s="136"/>
      <c r="V30" s="136">
        <f t="shared" si="8"/>
      </c>
      <c r="W30" s="136"/>
      <c r="X30" s="144">
        <v>11</v>
      </c>
      <c r="Y30" s="136">
        <v>887.068</v>
      </c>
      <c r="Z30" s="136">
        <v>1167.892</v>
      </c>
      <c r="AA30" s="136"/>
      <c r="AB30" s="136">
        <f>IF(AND(Z29&gt;0,AA30&gt;0),AA30*100/Z29,"")</f>
      </c>
    </row>
    <row r="31" spans="1:28" s="134" customFormat="1" ht="11.25" customHeight="1">
      <c r="A31" s="134" t="s">
        <v>131</v>
      </c>
      <c r="B31" s="136"/>
      <c r="C31" s="136"/>
      <c r="D31" s="144">
        <v>11</v>
      </c>
      <c r="E31" s="136">
        <v>2.702</v>
      </c>
      <c r="F31" s="136">
        <v>3.084</v>
      </c>
      <c r="G31" s="136">
        <v>2.353</v>
      </c>
      <c r="H31" s="136">
        <f t="shared" si="6"/>
        <v>76.29701686121919</v>
      </c>
      <c r="I31" s="136"/>
      <c r="J31" s="144">
        <v>8</v>
      </c>
      <c r="K31" s="136">
        <v>2.131</v>
      </c>
      <c r="L31" s="136">
        <v>1.93</v>
      </c>
      <c r="M31" s="136"/>
      <c r="N31" s="136">
        <f t="shared" si="7"/>
      </c>
      <c r="O31" s="134" t="s">
        <v>180</v>
      </c>
      <c r="P31" s="136"/>
      <c r="Q31" s="136"/>
      <c r="R31" s="144"/>
      <c r="S31" s="136"/>
      <c r="T31" s="136"/>
      <c r="U31" s="136"/>
      <c r="V31" s="136">
        <f t="shared" si="8"/>
      </c>
      <c r="W31" s="136"/>
      <c r="X31" s="144">
        <v>12</v>
      </c>
      <c r="Y31" s="136">
        <v>78.00000000000001</v>
      </c>
      <c r="Z31" s="136">
        <v>84.32500000000002</v>
      </c>
      <c r="AA31" s="136"/>
      <c r="AB31" s="136">
        <f>IF(AND(Z30&gt;0,AA31&gt;0),AA31*100/Z30,"")</f>
      </c>
    </row>
    <row r="32" spans="1:28" s="134" customFormat="1" ht="11.25" customHeight="1">
      <c r="A32" s="134" t="s">
        <v>132</v>
      </c>
      <c r="B32" s="136"/>
      <c r="C32" s="136"/>
      <c r="D32" s="144">
        <v>11</v>
      </c>
      <c r="E32" s="136">
        <v>48.324</v>
      </c>
      <c r="F32" s="136">
        <v>100.772</v>
      </c>
      <c r="G32" s="136">
        <v>101.661</v>
      </c>
      <c r="H32" s="136">
        <f t="shared" si="6"/>
        <v>100.88218949708252</v>
      </c>
      <c r="I32" s="136"/>
      <c r="J32" s="144">
        <v>8</v>
      </c>
      <c r="K32" s="136">
        <v>37.715</v>
      </c>
      <c r="L32" s="136">
        <v>35.24</v>
      </c>
      <c r="M32" s="136"/>
      <c r="N32" s="136">
        <f t="shared" si="7"/>
      </c>
      <c r="O32" s="134" t="s">
        <v>181</v>
      </c>
      <c r="P32" s="136"/>
      <c r="Q32" s="136"/>
      <c r="R32" s="144"/>
      <c r="S32" s="136"/>
      <c r="T32" s="136"/>
      <c r="U32" s="136"/>
      <c r="V32" s="136">
        <f t="shared" si="8"/>
      </c>
      <c r="W32" s="136"/>
      <c r="X32" s="144">
        <v>12</v>
      </c>
      <c r="Y32" s="136">
        <v>101.491</v>
      </c>
      <c r="Z32" s="136">
        <v>80.315</v>
      </c>
      <c r="AA32" s="136"/>
      <c r="AB32" s="136">
        <f>IF(AND(Z30&gt;0,AA32&gt;0),AA32*100/Z30,"")</f>
      </c>
    </row>
    <row r="33" spans="2:28" s="134" customFormat="1" ht="11.25" customHeight="1">
      <c r="B33" s="136"/>
      <c r="C33" s="136"/>
      <c r="D33" s="144"/>
      <c r="E33" s="136"/>
      <c r="F33" s="136"/>
      <c r="G33" s="136"/>
      <c r="H33" s="136"/>
      <c r="I33" s="136"/>
      <c r="J33" s="144"/>
      <c r="K33" s="136"/>
      <c r="L33" s="136"/>
      <c r="M33" s="136"/>
      <c r="N33" s="136"/>
      <c r="O33" s="134" t="s">
        <v>182</v>
      </c>
      <c r="P33" s="136"/>
      <c r="Q33" s="136"/>
      <c r="R33" s="144"/>
      <c r="S33" s="136"/>
      <c r="T33" s="136"/>
      <c r="U33" s="136"/>
      <c r="V33" s="136">
        <f t="shared" si="8"/>
      </c>
      <c r="W33" s="136"/>
      <c r="X33" s="144">
        <v>1</v>
      </c>
      <c r="Y33" s="136">
        <v>974.4609999999999</v>
      </c>
      <c r="Z33" s="136">
        <v>989.478</v>
      </c>
      <c r="AA33" s="136"/>
      <c r="AB33" s="136">
        <f>IF(AND(Z31&gt;0,AA33&gt;0),AA33*100/Z31,"")</f>
      </c>
    </row>
    <row r="34" spans="1:28" s="134" customFormat="1" ht="11.25" customHeight="1">
      <c r="A34" s="134" t="s">
        <v>133</v>
      </c>
      <c r="B34" s="136"/>
      <c r="C34" s="136"/>
      <c r="D34" s="144"/>
      <c r="E34" s="136"/>
      <c r="F34" s="136"/>
      <c r="G34" s="136"/>
      <c r="H34" s="136"/>
      <c r="I34" s="136"/>
      <c r="J34" s="144"/>
      <c r="K34" s="136"/>
      <c r="L34" s="136"/>
      <c r="M34" s="136"/>
      <c r="N34" s="136"/>
      <c r="O34" s="134" t="s">
        <v>183</v>
      </c>
      <c r="P34" s="136"/>
      <c r="Q34" s="136"/>
      <c r="R34" s="144"/>
      <c r="S34" s="136"/>
      <c r="T34" s="136"/>
      <c r="U34" s="136"/>
      <c r="V34" s="136">
        <f t="shared" si="8"/>
      </c>
      <c r="W34" s="136"/>
      <c r="X34" s="144">
        <v>1</v>
      </c>
      <c r="Y34" s="136">
        <v>789.329</v>
      </c>
      <c r="Z34" s="136">
        <v>757.0419999999999</v>
      </c>
      <c r="AA34" s="136"/>
      <c r="AB34" s="136">
        <f>IF(AND(Z32&gt;0,AA34&gt;0),AA34*100/Z32,"")</f>
      </c>
    </row>
    <row r="35" spans="1:28" s="134" customFormat="1" ht="11.25" customHeight="1">
      <c r="A35" s="134" t="s">
        <v>134</v>
      </c>
      <c r="B35" s="136"/>
      <c r="C35" s="136"/>
      <c r="D35" s="144">
        <v>1</v>
      </c>
      <c r="E35" s="136">
        <v>3.317</v>
      </c>
      <c r="F35" s="136">
        <v>3.149</v>
      </c>
      <c r="G35" s="136">
        <v>2.286</v>
      </c>
      <c r="H35" s="136">
        <f>IF(AND(F35&gt;0,G35&gt;0),G35*100/F35,"")</f>
        <v>72.594474436329</v>
      </c>
      <c r="I35" s="136"/>
      <c r="J35" s="144">
        <v>1</v>
      </c>
      <c r="K35" s="136">
        <v>82.256</v>
      </c>
      <c r="L35" s="136">
        <v>80.739</v>
      </c>
      <c r="M35" s="136">
        <v>56.07300000000001</v>
      </c>
      <c r="N35" s="136">
        <f>IF(AND(L35&gt;0,M35&gt;0),M35*100/L35,"")</f>
        <v>69.44970831939956</v>
      </c>
      <c r="O35" s="134" t="s">
        <v>273</v>
      </c>
      <c r="Y35" s="136">
        <f>Y32+Y33+Y34</f>
        <v>1865.281</v>
      </c>
      <c r="Z35" s="136">
        <f>Z32+Z33+Z34</f>
        <v>1826.8349999999998</v>
      </c>
      <c r="AA35" s="136">
        <f>AA32+AA33+AA34</f>
        <v>0</v>
      </c>
      <c r="AB35" s="136">
        <f>IF(AND(Z33&gt;0,AA35&gt;0),AA35*100/Z33,"")</f>
      </c>
    </row>
    <row r="36" spans="1:28" s="134" customFormat="1" ht="11.25" customHeight="1">
      <c r="A36" s="134" t="s">
        <v>135</v>
      </c>
      <c r="B36" s="136"/>
      <c r="C36" s="136"/>
      <c r="D36" s="144">
        <v>1</v>
      </c>
      <c r="E36" s="136">
        <v>12.603</v>
      </c>
      <c r="F36" s="136">
        <v>12.904</v>
      </c>
      <c r="G36" s="136">
        <v>12.83</v>
      </c>
      <c r="H36" s="136">
        <f>IF(AND(F36&gt;0,G36&gt;0),G36*100/F36,"")</f>
        <v>99.42653440793552</v>
      </c>
      <c r="I36" s="136"/>
      <c r="J36" s="144">
        <v>6</v>
      </c>
      <c r="K36" s="136">
        <v>429.972</v>
      </c>
      <c r="L36" s="136">
        <v>386.901</v>
      </c>
      <c r="M36" s="136"/>
      <c r="N36" s="136">
        <f>IF(AND(L36&gt;0,M36&gt;0),M36*100/L36,"")</f>
      </c>
      <c r="AA36" s="136"/>
      <c r="AB36" s="136">
        <f>IF(AND(Z34&gt;0,AA36&gt;0),AA36*100/Z34,"")</f>
      </c>
    </row>
    <row r="37" spans="1:28" s="134" customFormat="1" ht="11.25" customHeight="1">
      <c r="A37" s="134" t="s">
        <v>136</v>
      </c>
      <c r="B37" s="136"/>
      <c r="C37" s="136"/>
      <c r="D37" s="144">
        <v>9</v>
      </c>
      <c r="E37" s="136">
        <v>27.284</v>
      </c>
      <c r="F37" s="136">
        <v>28.713</v>
      </c>
      <c r="G37" s="136"/>
      <c r="H37" s="136">
        <f>IF(AND(F37&gt;0,G37&gt;0),G37*100/F37,"")</f>
      </c>
      <c r="I37" s="136"/>
      <c r="J37" s="144">
        <v>9</v>
      </c>
      <c r="K37" s="136">
        <v>737.4129999999998</v>
      </c>
      <c r="L37" s="136">
        <v>797.718</v>
      </c>
      <c r="M37" s="136"/>
      <c r="N37" s="136">
        <f>IF(AND(L37&gt;0,M37&gt;0),M37*100/L37,"")</f>
      </c>
      <c r="O37" s="134" t="s">
        <v>184</v>
      </c>
      <c r="P37" s="136"/>
      <c r="Q37" s="136"/>
      <c r="R37" s="144"/>
      <c r="S37" s="136"/>
      <c r="T37" s="136"/>
      <c r="U37" s="136"/>
      <c r="V37" s="136"/>
      <c r="W37" s="136"/>
      <c r="X37" s="144"/>
      <c r="Y37" s="136"/>
      <c r="Z37" s="136"/>
      <c r="AA37" s="136"/>
      <c r="AB37" s="136"/>
    </row>
    <row r="38" spans="1:28" s="134" customFormat="1" ht="11.25" customHeight="1">
      <c r="A38" s="134" t="s">
        <v>137</v>
      </c>
      <c r="B38" s="136"/>
      <c r="C38" s="136"/>
      <c r="D38" s="144">
        <v>12</v>
      </c>
      <c r="E38" s="136">
        <v>16.913</v>
      </c>
      <c r="F38" s="136">
        <v>17.199</v>
      </c>
      <c r="G38" s="136"/>
      <c r="H38" s="136">
        <f>IF(AND(F38&gt;0,G38&gt;0),G38*100/F38,"")</f>
      </c>
      <c r="I38" s="136"/>
      <c r="J38" s="144">
        <v>12</v>
      </c>
      <c r="K38" s="136">
        <v>639.8899999999999</v>
      </c>
      <c r="L38" s="136">
        <v>711.314</v>
      </c>
      <c r="M38" s="136"/>
      <c r="N38" s="136">
        <f>IF(AND(L38&gt;0,M38&gt;0),M38*100/L38,"")</f>
      </c>
      <c r="O38" s="134" t="s">
        <v>185</v>
      </c>
      <c r="P38" s="136"/>
      <c r="Q38" s="136"/>
      <c r="R38" s="144"/>
      <c r="S38" s="136"/>
      <c r="T38" s="136"/>
      <c r="U38" s="136"/>
      <c r="V38" s="136">
        <f>IF(AND(T38&gt;0,U38&gt;0),U38*100/T38,"")</f>
      </c>
      <c r="W38" s="136"/>
      <c r="X38" s="144">
        <v>11</v>
      </c>
      <c r="Y38" s="136">
        <v>77.86200000000002</v>
      </c>
      <c r="Z38" s="136">
        <v>103.23599999999999</v>
      </c>
      <c r="AA38" s="136"/>
      <c r="AB38" s="136"/>
    </row>
    <row r="39" spans="1:28" s="134" customFormat="1" ht="11.25" customHeight="1">
      <c r="A39" s="134" t="s">
        <v>138</v>
      </c>
      <c r="B39" s="136"/>
      <c r="C39" s="136"/>
      <c r="D39" s="144">
        <v>12</v>
      </c>
      <c r="E39" s="136">
        <v>60.117</v>
      </c>
      <c r="F39" s="136">
        <v>61.965</v>
      </c>
      <c r="G39" s="136"/>
      <c r="H39" s="136">
        <f>IF(AND(F39&gt;0,G39&gt;0),G39*100/F39,"")</f>
      </c>
      <c r="I39" s="136"/>
      <c r="J39" s="144">
        <v>12</v>
      </c>
      <c r="K39" s="136">
        <v>1881.92</v>
      </c>
      <c r="L39" s="136">
        <v>1976.312</v>
      </c>
      <c r="M39" s="136"/>
      <c r="N39" s="136">
        <f>IF(AND(L39&gt;0,M39&gt;0),M39*100/L39,"")</f>
      </c>
      <c r="O39" s="134" t="s">
        <v>186</v>
      </c>
      <c r="P39" s="136"/>
      <c r="Q39" s="136"/>
      <c r="R39" s="144"/>
      <c r="S39" s="136"/>
      <c r="T39" s="136"/>
      <c r="U39" s="136"/>
      <c r="V39" s="136">
        <f>IF(AND(T39&gt;0,U39&gt;0),U39*100/T39,"")</f>
      </c>
      <c r="W39" s="136"/>
      <c r="X39" s="144">
        <v>11</v>
      </c>
      <c r="Y39" s="136">
        <v>419.81699999999995</v>
      </c>
      <c r="Z39" s="136">
        <v>454.31999999999994</v>
      </c>
      <c r="AA39" s="136"/>
      <c r="AB39" s="136">
        <f>IF(AND(Z38&gt;0,AA39&gt;0),AA39*100/Z38,"")</f>
      </c>
    </row>
    <row r="40" spans="2:28" s="134" customFormat="1" ht="11.25" customHeight="1">
      <c r="B40" s="136"/>
      <c r="C40" s="136"/>
      <c r="D40" s="144"/>
      <c r="E40" s="136"/>
      <c r="F40" s="136"/>
      <c r="G40" s="136"/>
      <c r="H40" s="136"/>
      <c r="I40" s="136"/>
      <c r="J40" s="144"/>
      <c r="K40" s="136"/>
      <c r="L40" s="136"/>
      <c r="M40" s="136"/>
      <c r="N40" s="136"/>
      <c r="O40" s="134" t="s">
        <v>274</v>
      </c>
      <c r="X40" s="144"/>
      <c r="Y40" s="136">
        <f>Y38+Y39</f>
        <v>497.679</v>
      </c>
      <c r="Z40" s="136">
        <f>Z38+Z39</f>
        <v>557.5559999999999</v>
      </c>
      <c r="AA40" s="136">
        <f>AA38+AA39</f>
        <v>0</v>
      </c>
      <c r="AB40" s="136">
        <f>IF(AND(Z40&gt;0,AA40&gt;0),AA40*100/Z40,"")</f>
      </c>
    </row>
    <row r="41" spans="1:28" s="134" customFormat="1" ht="11.25" customHeight="1">
      <c r="A41" s="134" t="s">
        <v>139</v>
      </c>
      <c r="B41" s="136"/>
      <c r="C41" s="136"/>
      <c r="D41" s="144"/>
      <c r="E41" s="136"/>
      <c r="F41" s="136"/>
      <c r="G41" s="136"/>
      <c r="H41" s="136"/>
      <c r="I41" s="136"/>
      <c r="J41" s="144"/>
      <c r="K41" s="136"/>
      <c r="L41" s="136"/>
      <c r="M41" s="136"/>
      <c r="N41" s="136"/>
      <c r="O41" s="134" t="s">
        <v>187</v>
      </c>
      <c r="P41" s="136"/>
      <c r="Q41" s="136"/>
      <c r="R41" s="144"/>
      <c r="S41" s="136"/>
      <c r="T41" s="136"/>
      <c r="U41" s="136"/>
      <c r="V41" s="136">
        <f aca="true" t="shared" si="9" ref="V41:V55">IF(AND(T41&gt;0,U41&gt;0),U41*100/T41,"")</f>
      </c>
      <c r="W41" s="136"/>
      <c r="X41" s="144">
        <v>11</v>
      </c>
      <c r="Y41" s="136">
        <v>248.97400000000002</v>
      </c>
      <c r="Z41" s="136">
        <v>297.7060000000001</v>
      </c>
      <c r="AA41" s="136"/>
      <c r="AB41" s="136">
        <f>IF(AND(Z41&gt;0,AA41&gt;0),AA41*100/Z41,"")</f>
      </c>
    </row>
    <row r="42" spans="1:28" s="134" customFormat="1" ht="11.25" customHeight="1">
      <c r="A42" s="134" t="s">
        <v>140</v>
      </c>
      <c r="B42" s="136"/>
      <c r="C42" s="136"/>
      <c r="D42" s="144">
        <v>1</v>
      </c>
      <c r="E42" s="136">
        <v>7.764</v>
      </c>
      <c r="F42" s="136">
        <v>8.623</v>
      </c>
      <c r="G42" s="136">
        <v>8.62</v>
      </c>
      <c r="H42" s="136">
        <f aca="true" t="shared" si="10" ref="H42:H49">IF(AND(F42&gt;0,G42&gt;0),G42*100/F42,"")</f>
        <v>99.96520932390119</v>
      </c>
      <c r="I42" s="136"/>
      <c r="J42" s="144">
        <v>9</v>
      </c>
      <c r="K42" s="136">
        <v>531.22</v>
      </c>
      <c r="L42" s="136">
        <v>374.98</v>
      </c>
      <c r="M42" s="136"/>
      <c r="N42" s="136">
        <f aca="true" t="shared" si="11" ref="N42:N49">IF(AND(L42&gt;0,M42&gt;0),M42*100/L42,"")</f>
      </c>
      <c r="O42" s="134" t="s">
        <v>188</v>
      </c>
      <c r="P42" s="136"/>
      <c r="Q42" s="136"/>
      <c r="R42" s="144"/>
      <c r="S42" s="136"/>
      <c r="T42" s="136"/>
      <c r="U42" s="136"/>
      <c r="V42" s="136">
        <f t="shared" si="9"/>
      </c>
      <c r="W42" s="136"/>
      <c r="X42" s="144">
        <v>11</v>
      </c>
      <c r="Y42" s="136">
        <v>91.984</v>
      </c>
      <c r="Z42" s="136">
        <v>120.712</v>
      </c>
      <c r="AA42" s="136"/>
      <c r="AB42" s="136">
        <f>IF(AND(Z42&gt;0,AA42&gt;0),AA42*100/Z42,"")</f>
      </c>
    </row>
    <row r="43" spans="1:28" s="134" customFormat="1" ht="11.25" customHeight="1">
      <c r="A43" s="134" t="s">
        <v>141</v>
      </c>
      <c r="B43" s="136"/>
      <c r="C43" s="136"/>
      <c r="D43" s="144">
        <v>12</v>
      </c>
      <c r="E43" s="136">
        <v>16.944</v>
      </c>
      <c r="F43" s="136">
        <v>26.975</v>
      </c>
      <c r="G43" s="136"/>
      <c r="H43" s="136">
        <f t="shared" si="10"/>
      </c>
      <c r="I43" s="136"/>
      <c r="J43" s="144">
        <v>12</v>
      </c>
      <c r="K43" s="136">
        <v>1539.8669999999997</v>
      </c>
      <c r="L43" s="136">
        <v>2525.498</v>
      </c>
      <c r="M43" s="136"/>
      <c r="N43" s="136">
        <f t="shared" si="11"/>
      </c>
      <c r="O43" s="134" t="s">
        <v>189</v>
      </c>
      <c r="P43" s="136"/>
      <c r="Q43" s="136"/>
      <c r="R43" s="144"/>
      <c r="S43" s="136"/>
      <c r="T43" s="136"/>
      <c r="U43" s="136"/>
      <c r="V43" s="136">
        <f t="shared" si="9"/>
      </c>
      <c r="W43" s="136"/>
      <c r="X43" s="144">
        <v>11</v>
      </c>
      <c r="Y43" s="136">
        <v>117.782</v>
      </c>
      <c r="Z43" s="136">
        <v>109.22600000000001</v>
      </c>
      <c r="AA43" s="136"/>
      <c r="AB43" s="136">
        <f>IF(AND(Z43&gt;0,AA43&gt;0),AA43*100/Z43,"")</f>
      </c>
    </row>
    <row r="44" spans="1:28" s="134" customFormat="1" ht="11.25" customHeight="1">
      <c r="A44" s="134" t="s">
        <v>256</v>
      </c>
      <c r="B44" s="136"/>
      <c r="C44" s="136"/>
      <c r="D44" s="144"/>
      <c r="E44" s="136">
        <f>E42+E43</f>
        <v>24.708</v>
      </c>
      <c r="F44" s="136">
        <f>F42+F43</f>
        <v>35.598</v>
      </c>
      <c r="G44" s="136"/>
      <c r="H44" s="136"/>
      <c r="I44" s="136"/>
      <c r="J44" s="144"/>
      <c r="K44" s="136">
        <f>K42+K43</f>
        <v>2071.0869999999995</v>
      </c>
      <c r="L44" s="136">
        <f>L42+L43</f>
        <v>2900.478</v>
      </c>
      <c r="M44" s="136">
        <f>M42+M43</f>
        <v>0</v>
      </c>
      <c r="N44" s="136">
        <f t="shared" si="11"/>
      </c>
      <c r="O44" s="134" t="s">
        <v>291</v>
      </c>
      <c r="P44" s="136"/>
      <c r="Q44" s="136"/>
      <c r="R44" s="144"/>
      <c r="S44" s="136"/>
      <c r="T44" s="136"/>
      <c r="U44" s="136"/>
      <c r="V44" s="136">
        <f t="shared" si="9"/>
      </c>
      <c r="W44" s="136"/>
      <c r="X44" s="144">
        <v>9</v>
      </c>
      <c r="Y44" s="136">
        <v>568.775</v>
      </c>
      <c r="Z44" s="136">
        <v>829.29</v>
      </c>
      <c r="AA44" s="136"/>
      <c r="AB44" s="136"/>
    </row>
    <row r="45" spans="1:28" s="134" customFormat="1" ht="11.25" customHeight="1">
      <c r="A45" s="134" t="s">
        <v>257</v>
      </c>
      <c r="B45" s="136"/>
      <c r="C45" s="136"/>
      <c r="D45" s="144">
        <v>1</v>
      </c>
      <c r="E45" s="136">
        <v>51.863</v>
      </c>
      <c r="F45" s="136">
        <v>51.679</v>
      </c>
      <c r="G45" s="136">
        <v>0</v>
      </c>
      <c r="H45" s="136" t="s">
        <v>271</v>
      </c>
      <c r="I45" s="136"/>
      <c r="J45" s="144">
        <v>1</v>
      </c>
      <c r="K45" s="136">
        <v>122.74</v>
      </c>
      <c r="L45" s="136">
        <v>86.07900000000001</v>
      </c>
      <c r="M45" s="136"/>
      <c r="N45" s="136">
        <f t="shared" si="11"/>
      </c>
      <c r="O45" s="134" t="s">
        <v>190</v>
      </c>
      <c r="P45" s="136"/>
      <c r="Q45" s="136"/>
      <c r="R45" s="144"/>
      <c r="S45" s="136"/>
      <c r="T45" s="136"/>
      <c r="U45" s="136"/>
      <c r="V45" s="136">
        <f t="shared" si="9"/>
      </c>
      <c r="W45" s="136"/>
      <c r="X45" s="144">
        <v>11</v>
      </c>
      <c r="Y45" s="136">
        <v>165.04500000000002</v>
      </c>
      <c r="Z45" s="136">
        <v>163.165</v>
      </c>
      <c r="AA45" s="136"/>
      <c r="AB45" s="136">
        <f aca="true" t="shared" si="12" ref="AB45:AB56">IF(AND(Z44&gt;0,AA45&gt;0),AA45*100/Z44,"")</f>
      </c>
    </row>
    <row r="46" spans="1:28" s="134" customFormat="1" ht="11.25" customHeight="1">
      <c r="A46" s="134" t="s">
        <v>143</v>
      </c>
      <c r="B46" s="136"/>
      <c r="C46" s="136"/>
      <c r="D46" s="144">
        <v>11</v>
      </c>
      <c r="E46" s="136">
        <v>876.671</v>
      </c>
      <c r="F46" s="136">
        <v>777.142</v>
      </c>
      <c r="G46" s="136"/>
      <c r="H46" s="136">
        <f t="shared" si="10"/>
      </c>
      <c r="I46" s="136"/>
      <c r="J46" s="144">
        <v>11</v>
      </c>
      <c r="K46" s="136">
        <v>820.2409999999999</v>
      </c>
      <c r="L46" s="136">
        <v>872.527</v>
      </c>
      <c r="M46" s="136"/>
      <c r="N46" s="136">
        <f t="shared" si="11"/>
      </c>
      <c r="O46" s="134" t="s">
        <v>191</v>
      </c>
      <c r="P46" s="136"/>
      <c r="Q46" s="136"/>
      <c r="R46" s="144"/>
      <c r="S46" s="136"/>
      <c r="T46" s="136"/>
      <c r="U46" s="136"/>
      <c r="V46" s="136">
        <f t="shared" si="9"/>
      </c>
      <c r="W46" s="136"/>
      <c r="X46" s="144">
        <v>11</v>
      </c>
      <c r="Y46" s="136">
        <v>348.87399999999997</v>
      </c>
      <c r="Z46" s="136">
        <v>429.312</v>
      </c>
      <c r="AA46" s="136"/>
      <c r="AB46" s="136">
        <f t="shared" si="12"/>
      </c>
    </row>
    <row r="47" spans="1:28" s="134" customFormat="1" ht="11.25" customHeight="1">
      <c r="A47" s="134" t="s">
        <v>144</v>
      </c>
      <c r="B47" s="136"/>
      <c r="C47" s="136"/>
      <c r="D47" s="144">
        <v>11</v>
      </c>
      <c r="E47" s="136">
        <v>1.33</v>
      </c>
      <c r="F47" s="136">
        <v>2.403</v>
      </c>
      <c r="G47" s="136"/>
      <c r="H47" s="136">
        <f t="shared" si="10"/>
      </c>
      <c r="I47" s="136"/>
      <c r="J47" s="144">
        <v>11</v>
      </c>
      <c r="K47" s="136">
        <v>3.708</v>
      </c>
      <c r="L47" s="136">
        <v>7.212</v>
      </c>
      <c r="M47" s="136"/>
      <c r="N47" s="136">
        <f t="shared" si="11"/>
      </c>
      <c r="O47" s="134" t="s">
        <v>192</v>
      </c>
      <c r="P47" s="136"/>
      <c r="Q47" s="136"/>
      <c r="R47" s="144"/>
      <c r="S47" s="136"/>
      <c r="T47" s="136"/>
      <c r="U47" s="136"/>
      <c r="V47" s="136">
        <f t="shared" si="9"/>
      </c>
      <c r="W47" s="136"/>
      <c r="X47" s="144">
        <v>10</v>
      </c>
      <c r="Y47" s="136">
        <v>43.800000000000004</v>
      </c>
      <c r="Z47" s="136">
        <v>44.394</v>
      </c>
      <c r="AA47" s="136"/>
      <c r="AB47" s="136">
        <f t="shared" si="12"/>
      </c>
    </row>
    <row r="48" spans="1:28" s="134" customFormat="1" ht="11.25" customHeight="1">
      <c r="A48" s="134" t="s">
        <v>145</v>
      </c>
      <c r="B48" s="136"/>
      <c r="C48" s="136"/>
      <c r="D48" s="144">
        <v>11</v>
      </c>
      <c r="E48" s="136">
        <v>130.066</v>
      </c>
      <c r="F48" s="136">
        <v>114.627</v>
      </c>
      <c r="G48" s="136">
        <v>107.481</v>
      </c>
      <c r="H48" s="136">
        <f t="shared" si="10"/>
        <v>93.76586668062498</v>
      </c>
      <c r="I48" s="136"/>
      <c r="J48" s="144">
        <v>7</v>
      </c>
      <c r="K48" s="136">
        <v>253.20000000000002</v>
      </c>
      <c r="L48" s="136">
        <v>185.84</v>
      </c>
      <c r="M48" s="136"/>
      <c r="N48" s="136">
        <f t="shared" si="11"/>
      </c>
      <c r="O48" s="134" t="s">
        <v>193</v>
      </c>
      <c r="P48" s="136"/>
      <c r="Q48" s="136"/>
      <c r="R48" s="144"/>
      <c r="S48" s="136"/>
      <c r="T48" s="136"/>
      <c r="U48" s="136"/>
      <c r="V48" s="136">
        <f t="shared" si="9"/>
      </c>
      <c r="W48" s="136"/>
      <c r="X48" s="144">
        <v>12</v>
      </c>
      <c r="Y48" s="136">
        <v>27.593</v>
      </c>
      <c r="Z48" s="136">
        <v>26.892999999999997</v>
      </c>
      <c r="AA48" s="136"/>
      <c r="AB48" s="136">
        <f t="shared" si="12"/>
      </c>
    </row>
    <row r="49" spans="1:28" s="134" customFormat="1" ht="11.25" customHeight="1">
      <c r="A49" s="134" t="s">
        <v>258</v>
      </c>
      <c r="B49" s="136"/>
      <c r="C49" s="136"/>
      <c r="D49" s="144">
        <v>10</v>
      </c>
      <c r="E49" s="136">
        <v>6.017</v>
      </c>
      <c r="F49" s="136">
        <v>5.79</v>
      </c>
      <c r="G49" s="136"/>
      <c r="H49" s="136">
        <f t="shared" si="10"/>
      </c>
      <c r="I49" s="136"/>
      <c r="J49" s="144">
        <v>11</v>
      </c>
      <c r="K49" s="136">
        <v>19.937</v>
      </c>
      <c r="L49" s="136">
        <v>18.121</v>
      </c>
      <c r="M49" s="136"/>
      <c r="N49" s="136">
        <f t="shared" si="11"/>
      </c>
      <c r="O49" s="134" t="s">
        <v>194</v>
      </c>
      <c r="P49" s="136"/>
      <c r="Q49" s="136"/>
      <c r="R49" s="144"/>
      <c r="S49" s="136"/>
      <c r="T49" s="136"/>
      <c r="U49" s="136"/>
      <c r="V49" s="136">
        <f t="shared" si="9"/>
      </c>
      <c r="W49" s="136"/>
      <c r="X49" s="144">
        <v>1</v>
      </c>
      <c r="Y49" s="136">
        <v>105.947</v>
      </c>
      <c r="Z49" s="136">
        <v>83.61655999999999</v>
      </c>
      <c r="AA49" s="136"/>
      <c r="AB49" s="136">
        <f t="shared" si="12"/>
      </c>
    </row>
    <row r="50" spans="2:28" s="134" customFormat="1" ht="11.25" customHeight="1">
      <c r="B50" s="136"/>
      <c r="C50" s="136"/>
      <c r="D50" s="144"/>
      <c r="E50" s="136"/>
      <c r="F50" s="136"/>
      <c r="G50" s="136"/>
      <c r="H50" s="136"/>
      <c r="I50" s="136"/>
      <c r="J50" s="144"/>
      <c r="K50" s="136"/>
      <c r="L50" s="136"/>
      <c r="M50" s="136"/>
      <c r="N50" s="136"/>
      <c r="O50" s="134" t="s">
        <v>195</v>
      </c>
      <c r="P50" s="136"/>
      <c r="Q50" s="136"/>
      <c r="R50" s="144"/>
      <c r="S50" s="136"/>
      <c r="T50" s="136"/>
      <c r="U50" s="136"/>
      <c r="V50" s="136">
        <f t="shared" si="9"/>
      </c>
      <c r="W50" s="136"/>
      <c r="X50" s="144">
        <v>10</v>
      </c>
      <c r="Y50" s="136">
        <v>317.04900000000004</v>
      </c>
      <c r="Z50" s="136">
        <v>526.246</v>
      </c>
      <c r="AA50" s="136"/>
      <c r="AB50" s="136">
        <f t="shared" si="12"/>
      </c>
    </row>
    <row r="51" spans="1:28" s="134" customFormat="1" ht="11.25" customHeight="1">
      <c r="A51" s="134" t="s">
        <v>146</v>
      </c>
      <c r="B51" s="136"/>
      <c r="C51" s="136"/>
      <c r="D51" s="144"/>
      <c r="E51" s="136"/>
      <c r="F51" s="136"/>
      <c r="G51" s="136"/>
      <c r="H51" s="136"/>
      <c r="I51" s="136"/>
      <c r="J51" s="144"/>
      <c r="K51" s="136"/>
      <c r="L51" s="136"/>
      <c r="M51" s="136"/>
      <c r="N51" s="136"/>
      <c r="O51" s="134" t="s">
        <v>292</v>
      </c>
      <c r="P51" s="136"/>
      <c r="Q51" s="136"/>
      <c r="R51" s="144"/>
      <c r="S51" s="136"/>
      <c r="T51" s="136"/>
      <c r="U51" s="136"/>
      <c r="V51" s="136">
        <f t="shared" si="9"/>
      </c>
      <c r="W51" s="136"/>
      <c r="X51" s="144">
        <v>11</v>
      </c>
      <c r="Y51" s="136">
        <v>16.650000000000002</v>
      </c>
      <c r="Z51" s="136">
        <v>15.452999999999998</v>
      </c>
      <c r="AA51" s="136"/>
      <c r="AB51" s="136">
        <f t="shared" si="12"/>
      </c>
    </row>
    <row r="52" spans="1:28" s="134" customFormat="1" ht="11.25" customHeight="1">
      <c r="A52" s="134" t="s">
        <v>259</v>
      </c>
      <c r="B52" s="136"/>
      <c r="C52" s="136"/>
      <c r="D52" s="144">
        <v>11</v>
      </c>
      <c r="E52" s="136">
        <v>120.101</v>
      </c>
      <c r="F52" s="136">
        <v>111.34</v>
      </c>
      <c r="G52" s="136"/>
      <c r="H52" s="136">
        <f>IF(AND(F52&gt;0,G52&gt;0),G52*100/F52,"")</f>
      </c>
      <c r="I52" s="136"/>
      <c r="J52" s="144">
        <v>11</v>
      </c>
      <c r="K52" s="136">
        <v>4237.009999999998</v>
      </c>
      <c r="L52" s="136">
        <v>5269.971999999999</v>
      </c>
      <c r="M52" s="136"/>
      <c r="N52" s="136">
        <f>IF(AND(L52&gt;0,M52&gt;0),M52*100/L52,"")</f>
      </c>
      <c r="O52" s="134" t="s">
        <v>196</v>
      </c>
      <c r="P52" s="136"/>
      <c r="Q52" s="136"/>
      <c r="R52" s="144"/>
      <c r="S52" s="136"/>
      <c r="T52" s="136"/>
      <c r="U52" s="136"/>
      <c r="V52" s="136">
        <f t="shared" si="9"/>
      </c>
      <c r="W52" s="136"/>
      <c r="X52" s="144">
        <v>12</v>
      </c>
      <c r="Y52" s="136">
        <v>174.04700000000003</v>
      </c>
      <c r="Z52" s="136">
        <v>32.554</v>
      </c>
      <c r="AA52" s="136"/>
      <c r="AB52" s="136">
        <f t="shared" si="12"/>
      </c>
    </row>
    <row r="53" spans="1:28" s="134" customFormat="1" ht="11.25" customHeight="1">
      <c r="A53" s="134" t="s">
        <v>260</v>
      </c>
      <c r="B53" s="136"/>
      <c r="C53" s="136"/>
      <c r="D53" s="144">
        <v>11</v>
      </c>
      <c r="E53" s="136">
        <v>227.209</v>
      </c>
      <c r="F53" s="136">
        <v>219.946</v>
      </c>
      <c r="G53" s="136"/>
      <c r="H53" s="136">
        <f>IF(AND(F53&gt;0,G53&gt;0),G53*100/F53,"")</f>
      </c>
      <c r="I53" s="136"/>
      <c r="J53" s="144">
        <v>11</v>
      </c>
      <c r="K53" s="136">
        <v>7649.051000000001</v>
      </c>
      <c r="L53" s="136">
        <v>6770.17</v>
      </c>
      <c r="M53" s="136"/>
      <c r="N53" s="136">
        <f>IF(AND(L53&gt;0,M53&gt;0),M53*100/L53,"")</f>
      </c>
      <c r="O53" s="134" t="s">
        <v>197</v>
      </c>
      <c r="P53" s="136"/>
      <c r="Q53" s="136"/>
      <c r="R53" s="144"/>
      <c r="S53" s="136"/>
      <c r="T53" s="136"/>
      <c r="U53" s="136"/>
      <c r="V53" s="136">
        <f t="shared" si="9"/>
      </c>
      <c r="W53" s="136"/>
      <c r="X53" s="144">
        <v>6</v>
      </c>
      <c r="Y53" s="136">
        <v>45.421</v>
      </c>
      <c r="Z53" s="136">
        <v>32.522999999999996</v>
      </c>
      <c r="AA53" s="136"/>
      <c r="AB53" s="136">
        <f t="shared" si="12"/>
      </c>
    </row>
    <row r="54" spans="1:28" s="134" customFormat="1" ht="11.25" customHeight="1">
      <c r="A54" s="134" t="s">
        <v>261</v>
      </c>
      <c r="B54" s="136"/>
      <c r="C54" s="136"/>
      <c r="D54" s="144">
        <v>11</v>
      </c>
      <c r="E54" s="136">
        <v>170.914</v>
      </c>
      <c r="F54" s="136">
        <v>195.586</v>
      </c>
      <c r="G54" s="136"/>
      <c r="H54" s="136">
        <f>IF(AND(F54&gt;0,G54&gt;0),G54*100/F54,"")</f>
      </c>
      <c r="I54" s="136"/>
      <c r="J54" s="144">
        <v>11</v>
      </c>
      <c r="K54" s="136">
        <v>2005.8399999999997</v>
      </c>
      <c r="L54" s="136">
        <v>1272.332</v>
      </c>
      <c r="M54" s="136"/>
      <c r="N54" s="136">
        <f>IF(AND(L54&gt;0,M54&gt;0),M54*100/L54,"")</f>
      </c>
      <c r="O54" s="134" t="s">
        <v>293</v>
      </c>
      <c r="P54" s="136"/>
      <c r="Q54" s="136"/>
      <c r="R54" s="144"/>
      <c r="S54" s="136"/>
      <c r="T54" s="136"/>
      <c r="U54" s="136"/>
      <c r="V54" s="136">
        <f t="shared" si="9"/>
      </c>
      <c r="W54" s="136"/>
      <c r="X54" s="144">
        <v>11</v>
      </c>
      <c r="Y54" s="136">
        <v>263.59700000000004</v>
      </c>
      <c r="Z54" s="136">
        <v>300.92900000000003</v>
      </c>
      <c r="AA54" s="136"/>
      <c r="AB54" s="136">
        <f t="shared" si="12"/>
      </c>
    </row>
    <row r="55" spans="2:28" s="134" customFormat="1" ht="11.25" customHeight="1">
      <c r="B55" s="136"/>
      <c r="C55" s="136"/>
      <c r="D55" s="144"/>
      <c r="E55" s="136"/>
      <c r="F55" s="136"/>
      <c r="G55" s="136"/>
      <c r="H55" s="136"/>
      <c r="I55" s="136"/>
      <c r="J55" s="144"/>
      <c r="K55" s="136"/>
      <c r="L55" s="136"/>
      <c r="M55" s="136"/>
      <c r="N55" s="136"/>
      <c r="O55" s="134" t="s">
        <v>294</v>
      </c>
      <c r="P55" s="136"/>
      <c r="Q55" s="136"/>
      <c r="R55" s="144"/>
      <c r="S55" s="136"/>
      <c r="T55" s="136"/>
      <c r="U55" s="136"/>
      <c r="V55" s="136">
        <f t="shared" si="9"/>
      </c>
      <c r="W55" s="136"/>
      <c r="X55" s="144">
        <v>11</v>
      </c>
      <c r="Y55" s="136">
        <v>8.238999999999999</v>
      </c>
      <c r="Z55" s="136">
        <v>6.780000000000001</v>
      </c>
      <c r="AA55" s="136"/>
      <c r="AB55" s="136">
        <f t="shared" si="12"/>
      </c>
    </row>
    <row r="56" spans="1:28" s="134" customFormat="1" ht="11.25" customHeight="1">
      <c r="A56" s="134" t="s">
        <v>147</v>
      </c>
      <c r="B56" s="136"/>
      <c r="C56" s="136"/>
      <c r="D56" s="144"/>
      <c r="E56" s="136"/>
      <c r="F56" s="136"/>
      <c r="G56" s="136"/>
      <c r="H56" s="136"/>
      <c r="I56" s="136"/>
      <c r="J56" s="144"/>
      <c r="K56" s="136"/>
      <c r="L56" s="136"/>
      <c r="M56" s="136"/>
      <c r="N56" s="136"/>
      <c r="P56" s="136"/>
      <c r="Q56" s="136"/>
      <c r="R56" s="144"/>
      <c r="S56" s="136"/>
      <c r="T56" s="136"/>
      <c r="U56" s="136"/>
      <c r="V56" s="136"/>
      <c r="W56" s="136"/>
      <c r="X56" s="144"/>
      <c r="Y56" s="136"/>
      <c r="Z56" s="136"/>
      <c r="AA56" s="136"/>
      <c r="AB56" s="136">
        <f t="shared" si="12"/>
      </c>
    </row>
    <row r="57" spans="1:28" s="134" customFormat="1" ht="11.25" customHeight="1">
      <c r="A57" s="134" t="s">
        <v>148</v>
      </c>
      <c r="B57" s="136"/>
      <c r="C57" s="136"/>
      <c r="D57" s="144">
        <v>11</v>
      </c>
      <c r="E57" s="136">
        <v>6.66</v>
      </c>
      <c r="F57" s="136">
        <v>5.899</v>
      </c>
      <c r="G57" s="136"/>
      <c r="H57" s="136">
        <f aca="true" t="shared" si="13" ref="H57:H78">IF(AND(F57&gt;0,G57&gt;0),G57*100/F57,"")</f>
      </c>
      <c r="I57" s="136"/>
      <c r="J57" s="144">
        <v>11</v>
      </c>
      <c r="K57" s="136">
        <v>228.136</v>
      </c>
      <c r="L57" s="136">
        <v>179.463</v>
      </c>
      <c r="M57" s="136"/>
      <c r="N57" s="136">
        <f aca="true" t="shared" si="14" ref="N57:N78">IF(AND(L57&gt;0,M57&gt;0),M57*100/L57,"")</f>
      </c>
      <c r="O57" s="134" t="s">
        <v>198</v>
      </c>
      <c r="P57" s="136"/>
      <c r="Q57" s="136"/>
      <c r="R57" s="144"/>
      <c r="S57" s="136"/>
      <c r="T57" s="136"/>
      <c r="U57" s="136"/>
      <c r="V57" s="136"/>
      <c r="W57" s="136"/>
      <c r="X57" s="144"/>
      <c r="Y57" s="136"/>
      <c r="Z57" s="136"/>
      <c r="AA57" s="136"/>
      <c r="AB57" s="136"/>
    </row>
    <row r="58" spans="1:28" s="134" customFormat="1" ht="11.25" customHeight="1">
      <c r="A58" s="134" t="s">
        <v>149</v>
      </c>
      <c r="B58" s="136"/>
      <c r="C58" s="136"/>
      <c r="D58" s="144">
        <v>7</v>
      </c>
      <c r="E58" s="136">
        <v>13.131</v>
      </c>
      <c r="F58" s="136">
        <v>12.785</v>
      </c>
      <c r="G58" s="136"/>
      <c r="H58" s="136">
        <f t="shared" si="13"/>
      </c>
      <c r="I58" s="136"/>
      <c r="J58" s="144">
        <v>7</v>
      </c>
      <c r="K58" s="136">
        <v>44.963</v>
      </c>
      <c r="L58" s="136">
        <v>48.86699999999999</v>
      </c>
      <c r="M58" s="136"/>
      <c r="N58" s="136">
        <f t="shared" si="14"/>
      </c>
      <c r="O58" s="134" t="s">
        <v>199</v>
      </c>
      <c r="P58" s="136"/>
      <c r="Q58" s="136"/>
      <c r="R58" s="144"/>
      <c r="S58" s="136"/>
      <c r="T58" s="136"/>
      <c r="U58" s="136"/>
      <c r="V58" s="136">
        <f>IF(AND(T58&gt;0,U58&gt;0),U58*100/T58,"")</f>
      </c>
      <c r="W58" s="136"/>
      <c r="X58" s="144">
        <v>11</v>
      </c>
      <c r="Y58" s="136">
        <v>292.394</v>
      </c>
      <c r="Z58" s="136">
        <v>335.41900000000004</v>
      </c>
      <c r="AA58" s="136"/>
      <c r="AB58" s="136"/>
    </row>
    <row r="59" spans="1:28" s="134" customFormat="1" ht="11.25" customHeight="1">
      <c r="A59" s="134" t="s">
        <v>150</v>
      </c>
      <c r="B59" s="136"/>
      <c r="C59" s="136"/>
      <c r="D59" s="144">
        <v>11</v>
      </c>
      <c r="E59" s="136">
        <v>33.411</v>
      </c>
      <c r="F59" s="136">
        <v>32.581</v>
      </c>
      <c r="G59" s="136">
        <v>0</v>
      </c>
      <c r="H59" s="136" t="s">
        <v>271</v>
      </c>
      <c r="I59" s="136"/>
      <c r="J59" s="144">
        <v>1</v>
      </c>
      <c r="K59" s="136">
        <v>966.543</v>
      </c>
      <c r="L59" s="136">
        <v>918.648</v>
      </c>
      <c r="M59" s="136"/>
      <c r="N59" s="136">
        <f t="shared" si="14"/>
      </c>
      <c r="O59" s="134" t="s">
        <v>295</v>
      </c>
      <c r="P59" s="136"/>
      <c r="Q59" s="136"/>
      <c r="R59" s="144"/>
      <c r="S59" s="136"/>
      <c r="T59" s="136"/>
      <c r="U59" s="136"/>
      <c r="V59" s="136">
        <f>IF(AND(T59&gt;0,U59&gt;0),U59*100/T59,"")</f>
      </c>
      <c r="W59" s="136"/>
      <c r="X59" s="144">
        <v>11</v>
      </c>
      <c r="Y59" s="136">
        <v>5608.932</v>
      </c>
      <c r="Z59" s="136">
        <v>4518.341</v>
      </c>
      <c r="AA59" s="136"/>
      <c r="AB59" s="136">
        <f>IF(AND(Z58&gt;0,AA59&gt;0),AA59*100/Z58,"")</f>
      </c>
    </row>
    <row r="60" spans="1:28" s="134" customFormat="1" ht="11.25" customHeight="1">
      <c r="A60" s="134" t="s">
        <v>151</v>
      </c>
      <c r="B60" s="136"/>
      <c r="C60" s="136"/>
      <c r="D60" s="144">
        <v>11</v>
      </c>
      <c r="E60" s="136">
        <v>21.66</v>
      </c>
      <c r="F60" s="136">
        <v>21.707</v>
      </c>
      <c r="G60" s="136"/>
      <c r="H60" s="136">
        <f t="shared" si="13"/>
      </c>
      <c r="I60" s="136"/>
      <c r="J60" s="144">
        <v>11</v>
      </c>
      <c r="K60" s="136">
        <v>1163.589</v>
      </c>
      <c r="L60" s="136">
        <v>1153.0049999999999</v>
      </c>
      <c r="M60" s="136"/>
      <c r="N60" s="136">
        <f t="shared" si="14"/>
      </c>
      <c r="O60" s="134" t="s">
        <v>296</v>
      </c>
      <c r="P60" s="136"/>
      <c r="Q60" s="136"/>
      <c r="R60" s="144"/>
      <c r="S60" s="136"/>
      <c r="T60" s="136"/>
      <c r="U60" s="136"/>
      <c r="V60" s="136">
        <f>IF(AND(T60&gt;0,U60&gt;0),U60*100/T60,"")</f>
      </c>
      <c r="W60" s="136"/>
      <c r="X60" s="144">
        <v>11</v>
      </c>
      <c r="Y60" s="136">
        <v>41068.878</v>
      </c>
      <c r="Z60" s="136">
        <v>33046.108</v>
      </c>
      <c r="AA60" s="136"/>
      <c r="AB60" s="136">
        <f>IF(AND(Z59&gt;0,AA60&gt;0),AA60*100/Z59,"")</f>
      </c>
    </row>
    <row r="61" spans="1:28" s="134" customFormat="1" ht="11.25" customHeight="1">
      <c r="A61" s="134" t="s">
        <v>152</v>
      </c>
      <c r="B61" s="136"/>
      <c r="C61" s="136"/>
      <c r="D61" s="144">
        <v>11</v>
      </c>
      <c r="E61" s="136">
        <v>16.221</v>
      </c>
      <c r="F61" s="136">
        <v>16.301</v>
      </c>
      <c r="G61" s="136"/>
      <c r="H61" s="136">
        <f t="shared" si="13"/>
      </c>
      <c r="I61" s="136"/>
      <c r="J61" s="144">
        <v>11</v>
      </c>
      <c r="K61" s="136">
        <v>524.0350000000001</v>
      </c>
      <c r="L61" s="136">
        <v>514.982</v>
      </c>
      <c r="M61" s="136"/>
      <c r="N61" s="136">
        <f t="shared" si="14"/>
      </c>
      <c r="O61" s="134" t="s">
        <v>297</v>
      </c>
      <c r="P61" s="136"/>
      <c r="Q61" s="136"/>
      <c r="R61" s="144"/>
      <c r="S61" s="136"/>
      <c r="T61" s="136"/>
      <c r="U61" s="136"/>
      <c r="V61" s="136">
        <f>IF(AND(T61&gt;0,U61&gt;0),U61*100/T61,"")</f>
      </c>
      <c r="W61" s="136"/>
      <c r="X61" s="144">
        <v>11</v>
      </c>
      <c r="Y61" s="136">
        <v>0.7160000000000001</v>
      </c>
      <c r="Z61" s="136">
        <v>0.387</v>
      </c>
      <c r="AA61" s="136"/>
      <c r="AB61" s="136">
        <f>IF(AND(Z60&gt;0,AA61&gt;0),AA61*100/Z60,"")</f>
      </c>
    </row>
    <row r="62" spans="1:28" s="134" customFormat="1" ht="11.25" customHeight="1">
      <c r="A62" s="134" t="s">
        <v>153</v>
      </c>
      <c r="B62" s="136"/>
      <c r="C62" s="136"/>
      <c r="D62" s="144">
        <v>1</v>
      </c>
      <c r="E62" s="136">
        <v>9.039</v>
      </c>
      <c r="F62" s="136">
        <v>9.228</v>
      </c>
      <c r="G62" s="136">
        <v>9.821</v>
      </c>
      <c r="H62" s="136">
        <f t="shared" si="13"/>
        <v>106.42609449501518</v>
      </c>
      <c r="I62" s="136"/>
      <c r="J62" s="144">
        <v>1</v>
      </c>
      <c r="K62" s="136">
        <v>772.9260000000002</v>
      </c>
      <c r="L62" s="136">
        <v>755.077</v>
      </c>
      <c r="M62" s="136">
        <v>811.7890000000001</v>
      </c>
      <c r="N62" s="136">
        <f t="shared" si="14"/>
        <v>107.51075718105572</v>
      </c>
      <c r="P62" s="136"/>
      <c r="Q62" s="136"/>
      <c r="R62" s="144"/>
      <c r="S62" s="136"/>
      <c r="T62" s="136"/>
      <c r="U62" s="136"/>
      <c r="V62" s="136"/>
      <c r="W62" s="136"/>
      <c r="X62" s="144"/>
      <c r="Y62" s="136"/>
      <c r="Z62" s="136"/>
      <c r="AA62" s="136"/>
      <c r="AB62" s="136">
        <f>IF(AND(Z61&gt;0,AA62&gt;0),AA62*100/Z61,"")</f>
      </c>
    </row>
    <row r="63" spans="1:28" s="134" customFormat="1" ht="11.25" customHeight="1">
      <c r="A63" s="134" t="s">
        <v>154</v>
      </c>
      <c r="B63" s="136"/>
      <c r="C63" s="136"/>
      <c r="D63" s="144">
        <v>9</v>
      </c>
      <c r="E63" s="136">
        <v>31.163</v>
      </c>
      <c r="F63" s="136">
        <v>36.008</v>
      </c>
      <c r="G63" s="136"/>
      <c r="H63" s="136">
        <f t="shared" si="13"/>
      </c>
      <c r="I63" s="136"/>
      <c r="J63" s="144">
        <v>9</v>
      </c>
      <c r="K63" s="136">
        <v>2447.049</v>
      </c>
      <c r="L63" s="136">
        <v>2821.908</v>
      </c>
      <c r="M63" s="136"/>
      <c r="N63" s="136">
        <f t="shared" si="14"/>
      </c>
      <c r="O63" s="134" t="s">
        <v>200</v>
      </c>
      <c r="P63" s="136"/>
      <c r="Q63" s="136"/>
      <c r="R63" s="144"/>
      <c r="S63" s="136"/>
      <c r="T63" s="136"/>
      <c r="U63" s="136"/>
      <c r="V63" s="136"/>
      <c r="W63" s="136"/>
      <c r="X63" s="144"/>
      <c r="Y63" s="136"/>
      <c r="Z63" s="136"/>
      <c r="AA63" s="136"/>
      <c r="AB63" s="136"/>
    </row>
    <row r="64" spans="1:28" s="134" customFormat="1" ht="11.25" customHeight="1">
      <c r="A64" s="134" t="s">
        <v>155</v>
      </c>
      <c r="B64" s="136"/>
      <c r="C64" s="136"/>
      <c r="D64" s="144">
        <v>12</v>
      </c>
      <c r="E64" s="136">
        <v>4.842</v>
      </c>
      <c r="F64" s="136">
        <v>4.897</v>
      </c>
      <c r="G64" s="136"/>
      <c r="H64" s="136">
        <f t="shared" si="13"/>
      </c>
      <c r="I64" s="136"/>
      <c r="J64" s="144">
        <v>12</v>
      </c>
      <c r="K64" s="136">
        <v>424.80400000000003</v>
      </c>
      <c r="L64" s="136">
        <v>404.989</v>
      </c>
      <c r="M64" s="136"/>
      <c r="N64" s="136">
        <f t="shared" si="14"/>
      </c>
      <c r="O64" s="134" t="s">
        <v>201</v>
      </c>
      <c r="P64" s="136"/>
      <c r="Q64" s="136"/>
      <c r="R64" s="144"/>
      <c r="S64" s="136"/>
      <c r="T64" s="136"/>
      <c r="U64" s="136"/>
      <c r="V64" s="136">
        <f>IF(AND(T64&gt;0,U64&gt;0),U64*100/T64,"")</f>
      </c>
      <c r="W64" s="136"/>
      <c r="X64" s="144">
        <v>11</v>
      </c>
      <c r="Y64" s="136">
        <v>407.637</v>
      </c>
      <c r="Z64" s="136">
        <v>442.59400000000005</v>
      </c>
      <c r="AA64" s="136"/>
      <c r="AB64" s="136"/>
    </row>
    <row r="65" spans="1:28" s="134" customFormat="1" ht="11.25" customHeight="1">
      <c r="A65" s="134" t="s">
        <v>156</v>
      </c>
      <c r="B65" s="136"/>
      <c r="C65" s="136"/>
      <c r="D65" s="144">
        <v>12</v>
      </c>
      <c r="E65" s="136">
        <v>45.044</v>
      </c>
      <c r="F65" s="136">
        <v>50.124</v>
      </c>
      <c r="G65" s="136"/>
      <c r="H65" s="136">
        <f t="shared" si="13"/>
      </c>
      <c r="I65" s="136"/>
      <c r="J65" s="144">
        <v>12</v>
      </c>
      <c r="K65" s="136">
        <v>3644.7789999999995</v>
      </c>
      <c r="L65" s="136">
        <v>3977.804</v>
      </c>
      <c r="M65" s="136"/>
      <c r="N65" s="136">
        <f t="shared" si="14"/>
      </c>
      <c r="O65" s="134" t="s">
        <v>202</v>
      </c>
      <c r="P65" s="136"/>
      <c r="Q65" s="136"/>
      <c r="R65" s="144"/>
      <c r="S65" s="136"/>
      <c r="T65" s="136"/>
      <c r="U65" s="136"/>
      <c r="V65" s="136">
        <f>IF(AND(T65&gt;0,U65&gt;0),U65*100/T65,"")</f>
      </c>
      <c r="W65" s="136"/>
      <c r="X65" s="144">
        <v>1</v>
      </c>
      <c r="Y65" s="136">
        <v>3532.4300000000003</v>
      </c>
      <c r="Z65" s="136">
        <v>4457.927</v>
      </c>
      <c r="AA65" s="136"/>
      <c r="AB65" s="136">
        <f>IF(AND(Z64&gt;0,AA65&gt;0),AA65*100/Z64,"")</f>
      </c>
    </row>
    <row r="66" spans="1:28" s="134" customFormat="1" ht="11.25" customHeight="1">
      <c r="A66" s="134" t="s">
        <v>262</v>
      </c>
      <c r="B66" s="136"/>
      <c r="C66" s="136"/>
      <c r="D66" s="144">
        <v>6</v>
      </c>
      <c r="E66" s="136">
        <v>24.617</v>
      </c>
      <c r="F66" s="136">
        <v>29.027</v>
      </c>
      <c r="G66" s="136"/>
      <c r="H66" s="136">
        <f t="shared" si="13"/>
      </c>
      <c r="I66" s="136"/>
      <c r="J66" s="144">
        <v>11</v>
      </c>
      <c r="K66" s="136">
        <v>1941.455</v>
      </c>
      <c r="L66" s="136">
        <v>2364.415</v>
      </c>
      <c r="M66" s="136"/>
      <c r="N66" s="136">
        <f t="shared" si="14"/>
      </c>
      <c r="O66" s="134" t="s">
        <v>203</v>
      </c>
      <c r="P66" s="136"/>
      <c r="Q66" s="136"/>
      <c r="R66" s="144"/>
      <c r="S66" s="136"/>
      <c r="T66" s="136"/>
      <c r="U66" s="136"/>
      <c r="V66" s="136">
        <f>IF(AND(T66&gt;0,U66&gt;0),U66*100/T66,"")</f>
      </c>
      <c r="W66" s="136"/>
      <c r="X66" s="144">
        <v>1</v>
      </c>
      <c r="Y66" s="136">
        <v>672.1030000000001</v>
      </c>
      <c r="Z66" s="136">
        <v>807.383</v>
      </c>
      <c r="AA66" s="136"/>
      <c r="AB66" s="136">
        <f>IF(AND(Z65&gt;0,AA66&gt;0),AA66*100/Z65,"")</f>
      </c>
    </row>
    <row r="67" spans="1:28" s="134" customFormat="1" ht="11.25" customHeight="1">
      <c r="A67" s="134" t="s">
        <v>263</v>
      </c>
      <c r="B67" s="136"/>
      <c r="C67" s="136"/>
      <c r="D67" s="144">
        <v>11</v>
      </c>
      <c r="E67" s="136">
        <v>22.523</v>
      </c>
      <c r="F67" s="136">
        <v>21.411</v>
      </c>
      <c r="G67" s="136"/>
      <c r="H67" s="136">
        <f t="shared" si="13"/>
      </c>
      <c r="I67" s="136"/>
      <c r="J67" s="144">
        <v>11</v>
      </c>
      <c r="K67" s="136">
        <v>1572.8849999999998</v>
      </c>
      <c r="L67" s="136">
        <v>1241.0089999999998</v>
      </c>
      <c r="M67" s="136"/>
      <c r="N67" s="136">
        <f t="shared" si="14"/>
      </c>
      <c r="AA67" s="136"/>
      <c r="AB67" s="136">
        <f>IF(AND(Z66&gt;0,AA67&gt;0),AA67*100/Z66,"")</f>
      </c>
    </row>
    <row r="68" spans="1:28" s="134" customFormat="1" ht="11.25" customHeight="1">
      <c r="A68" s="134" t="s">
        <v>157</v>
      </c>
      <c r="B68" s="136"/>
      <c r="C68" s="136"/>
      <c r="D68" s="144">
        <v>7</v>
      </c>
      <c r="E68" s="136">
        <v>3.008</v>
      </c>
      <c r="F68" s="136">
        <v>2.332</v>
      </c>
      <c r="G68" s="136"/>
      <c r="H68" s="136">
        <f t="shared" si="13"/>
      </c>
      <c r="I68" s="136"/>
      <c r="J68" s="144">
        <v>11</v>
      </c>
      <c r="K68" s="136">
        <v>89.96099999999998</v>
      </c>
      <c r="L68" s="136">
        <v>76.615</v>
      </c>
      <c r="M68" s="136"/>
      <c r="N68" s="136">
        <f t="shared" si="14"/>
      </c>
      <c r="P68" s="136"/>
      <c r="Q68" s="136"/>
      <c r="R68" s="144"/>
      <c r="S68" s="136"/>
      <c r="T68" s="136"/>
      <c r="U68" s="136"/>
      <c r="V68" s="136"/>
      <c r="W68" s="136"/>
      <c r="X68" s="144"/>
      <c r="Y68" s="136"/>
      <c r="Z68" s="136"/>
      <c r="AA68" s="136"/>
      <c r="AB68" s="136"/>
    </row>
    <row r="69" spans="1:28" s="134" customFormat="1" ht="11.25" customHeight="1">
      <c r="A69" s="134" t="s">
        <v>158</v>
      </c>
      <c r="B69" s="136"/>
      <c r="C69" s="136"/>
      <c r="D69" s="144">
        <v>11</v>
      </c>
      <c r="E69" s="136">
        <v>7.38</v>
      </c>
      <c r="F69" s="136">
        <v>7.218</v>
      </c>
      <c r="G69" s="136">
        <v>7.284</v>
      </c>
      <c r="H69" s="136">
        <f t="shared" si="13"/>
        <v>100.91438071487947</v>
      </c>
      <c r="I69" s="136"/>
      <c r="J69" s="144">
        <v>8</v>
      </c>
      <c r="K69" s="136">
        <v>327.52799999999996</v>
      </c>
      <c r="L69" s="136">
        <v>327.43</v>
      </c>
      <c r="M69" s="136"/>
      <c r="N69" s="136">
        <f t="shared" si="14"/>
      </c>
      <c r="O69" s="120" t="s">
        <v>104</v>
      </c>
      <c r="P69" s="121"/>
      <c r="Q69" s="121"/>
      <c r="R69" s="121"/>
      <c r="S69" s="121"/>
      <c r="T69" s="121"/>
      <c r="U69" s="121"/>
      <c r="V69" s="121"/>
      <c r="W69" s="121"/>
      <c r="X69" s="121" t="s">
        <v>105</v>
      </c>
      <c r="Y69" s="121"/>
      <c r="Z69" s="121"/>
      <c r="AA69" s="121" t="s">
        <v>111</v>
      </c>
      <c r="AB69" s="121"/>
    </row>
    <row r="70" spans="1:28" s="134" customFormat="1" ht="11.25" customHeight="1" thickBot="1">
      <c r="A70" s="134" t="s">
        <v>159</v>
      </c>
      <c r="B70" s="136"/>
      <c r="C70" s="136"/>
      <c r="D70" s="144">
        <v>1</v>
      </c>
      <c r="E70" s="136">
        <v>14.506</v>
      </c>
      <c r="F70" s="136">
        <v>12.323</v>
      </c>
      <c r="G70" s="136">
        <v>0</v>
      </c>
      <c r="H70" s="136" t="s">
        <v>271</v>
      </c>
      <c r="I70" s="136"/>
      <c r="J70" s="144">
        <v>1</v>
      </c>
      <c r="K70" s="136">
        <v>199.768</v>
      </c>
      <c r="L70" s="136">
        <v>184.15800000000002</v>
      </c>
      <c r="M70" s="136"/>
      <c r="N70" s="136">
        <f t="shared" si="14"/>
      </c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</row>
    <row r="71" spans="1:28" s="134" customFormat="1" ht="11.25" customHeight="1" thickBot="1">
      <c r="A71" s="134" t="s">
        <v>160</v>
      </c>
      <c r="B71" s="136"/>
      <c r="C71" s="136"/>
      <c r="D71" s="144">
        <v>1</v>
      </c>
      <c r="E71" s="136">
        <v>7.733</v>
      </c>
      <c r="F71" s="136">
        <v>6.758</v>
      </c>
      <c r="G71" s="136">
        <v>0</v>
      </c>
      <c r="H71" s="136" t="s">
        <v>271</v>
      </c>
      <c r="I71" s="136"/>
      <c r="J71" s="144">
        <v>1</v>
      </c>
      <c r="K71" s="136">
        <v>181.017</v>
      </c>
      <c r="L71" s="136">
        <v>161.21400000000003</v>
      </c>
      <c r="M71" s="136"/>
      <c r="N71" s="136">
        <f t="shared" si="14"/>
      </c>
      <c r="O71" s="122"/>
      <c r="P71" s="123"/>
      <c r="Q71" s="121"/>
      <c r="R71" s="181" t="s">
        <v>106</v>
      </c>
      <c r="S71" s="182"/>
      <c r="T71" s="182"/>
      <c r="U71" s="182"/>
      <c r="V71" s="183"/>
      <c r="W71" s="121"/>
      <c r="X71" s="181" t="s">
        <v>107</v>
      </c>
      <c r="Y71" s="182"/>
      <c r="Z71" s="182"/>
      <c r="AA71" s="182"/>
      <c r="AB71" s="183"/>
    </row>
    <row r="72" spans="1:28" s="134" customFormat="1" ht="11.25" customHeight="1">
      <c r="A72" s="134" t="s">
        <v>161</v>
      </c>
      <c r="B72" s="136"/>
      <c r="C72" s="136"/>
      <c r="D72" s="144">
        <v>1</v>
      </c>
      <c r="E72" s="136">
        <v>19.702</v>
      </c>
      <c r="F72" s="136">
        <v>24.889</v>
      </c>
      <c r="G72" s="136">
        <v>25.099</v>
      </c>
      <c r="H72" s="136">
        <f t="shared" si="13"/>
        <v>100.84374623327575</v>
      </c>
      <c r="I72" s="136"/>
      <c r="J72" s="144">
        <v>8</v>
      </c>
      <c r="K72" s="136">
        <v>177.87399999999997</v>
      </c>
      <c r="L72" s="136">
        <v>210.59099999999998</v>
      </c>
      <c r="M72" s="136"/>
      <c r="N72" s="136">
        <f t="shared" si="14"/>
      </c>
      <c r="O72" s="124" t="s">
        <v>108</v>
      </c>
      <c r="P72" s="125"/>
      <c r="Q72" s="121"/>
      <c r="R72" s="122"/>
      <c r="S72" s="126" t="s">
        <v>252</v>
      </c>
      <c r="T72" s="126" t="s">
        <v>252</v>
      </c>
      <c r="U72" s="126" t="s">
        <v>110</v>
      </c>
      <c r="V72" s="127">
        <f>U73</f>
        <v>2023</v>
      </c>
      <c r="W72" s="121"/>
      <c r="X72" s="122"/>
      <c r="Y72" s="126" t="s">
        <v>252</v>
      </c>
      <c r="Z72" s="126" t="s">
        <v>252</v>
      </c>
      <c r="AA72" s="126" t="s">
        <v>110</v>
      </c>
      <c r="AB72" s="127">
        <f>AA73</f>
        <v>2023</v>
      </c>
    </row>
    <row r="73" spans="1:28" s="134" customFormat="1" ht="11.25" customHeight="1" thickBot="1">
      <c r="A73" s="134" t="s">
        <v>162</v>
      </c>
      <c r="B73" s="136"/>
      <c r="C73" s="136"/>
      <c r="D73" s="144">
        <v>1</v>
      </c>
      <c r="E73" s="136">
        <v>4.282</v>
      </c>
      <c r="F73" s="136">
        <v>4.12</v>
      </c>
      <c r="G73" s="136">
        <v>3.954</v>
      </c>
      <c r="H73" s="136">
        <f t="shared" si="13"/>
        <v>95.97087378640778</v>
      </c>
      <c r="I73" s="136"/>
      <c r="J73" s="144">
        <v>8</v>
      </c>
      <c r="K73" s="136">
        <v>195.82</v>
      </c>
      <c r="L73" s="136">
        <v>153.268</v>
      </c>
      <c r="M73" s="136"/>
      <c r="N73" s="136">
        <f t="shared" si="14"/>
      </c>
      <c r="O73" s="140"/>
      <c r="P73" s="141"/>
      <c r="Q73" s="121"/>
      <c r="R73" s="131" t="s">
        <v>253</v>
      </c>
      <c r="S73" s="132">
        <f>U73-2</f>
        <v>2021</v>
      </c>
      <c r="T73" s="132">
        <f>U73-1</f>
        <v>2022</v>
      </c>
      <c r="U73" s="132">
        <v>2023</v>
      </c>
      <c r="V73" s="206" t="str">
        <f>CONCATENATE(T73,"=100")</f>
        <v>2022=100</v>
      </c>
      <c r="W73" s="121"/>
      <c r="X73" s="131" t="s">
        <v>253</v>
      </c>
      <c r="Y73" s="132">
        <f>AA73-2</f>
        <v>2021</v>
      </c>
      <c r="Z73" s="132">
        <f>AA73-1</f>
        <v>2022</v>
      </c>
      <c r="AA73" s="132">
        <v>2023</v>
      </c>
      <c r="AB73" s="206" t="str">
        <f>CONCATENATE(Z73,"=100")</f>
        <v>2022=100</v>
      </c>
    </row>
    <row r="74" spans="1:28" s="134" customFormat="1" ht="11.25" customHeight="1">
      <c r="A74" s="134" t="s">
        <v>163</v>
      </c>
      <c r="B74" s="136"/>
      <c r="C74" s="136"/>
      <c r="D74" s="144">
        <v>1</v>
      </c>
      <c r="E74" s="136">
        <v>11.039</v>
      </c>
      <c r="F74" s="136">
        <v>11.467</v>
      </c>
      <c r="G74" s="136">
        <v>11.767</v>
      </c>
      <c r="H74" s="136">
        <f t="shared" si="13"/>
        <v>102.61620301735415</v>
      </c>
      <c r="I74" s="136"/>
      <c r="J74" s="144">
        <v>10</v>
      </c>
      <c r="K74" s="136">
        <v>667.476</v>
      </c>
      <c r="L74" s="136">
        <v>696.6149999999999</v>
      </c>
      <c r="M74" s="136"/>
      <c r="N74" s="136">
        <f t="shared" si="14"/>
      </c>
      <c r="R74" s="135"/>
      <c r="S74" s="136"/>
      <c r="T74" s="136"/>
      <c r="U74" s="136"/>
      <c r="V74" s="136">
        <f>IF(AND(T74&gt;0,U74&gt;0),U74*100/T74,"")</f>
      </c>
      <c r="W74" s="135"/>
      <c r="X74" s="135"/>
      <c r="Y74" s="136"/>
      <c r="Z74" s="136"/>
      <c r="AA74" s="136"/>
      <c r="AB74" s="136">
        <f>IF(AND(Z74&gt;0,AA74&gt;0),AA74*100/Z74,"")</f>
      </c>
    </row>
    <row r="75" spans="1:14" s="134" customFormat="1" ht="11.25" customHeight="1">
      <c r="A75" s="134" t="s">
        <v>164</v>
      </c>
      <c r="B75" s="136"/>
      <c r="C75" s="136"/>
      <c r="D75" s="144">
        <v>11</v>
      </c>
      <c r="E75" s="136">
        <v>7.807</v>
      </c>
      <c r="F75" s="136">
        <v>7.134</v>
      </c>
      <c r="G75" s="136"/>
      <c r="H75" s="136">
        <f t="shared" si="13"/>
      </c>
      <c r="I75" s="136"/>
      <c r="J75" s="144">
        <v>11</v>
      </c>
      <c r="K75" s="136">
        <v>359.308</v>
      </c>
      <c r="L75" s="136">
        <v>307.107</v>
      </c>
      <c r="M75" s="136"/>
      <c r="N75" s="136">
        <f t="shared" si="14"/>
      </c>
    </row>
    <row r="76" spans="1:28" s="134" customFormat="1" ht="11.25" customHeight="1">
      <c r="A76" s="134" t="s">
        <v>165</v>
      </c>
      <c r="B76" s="136"/>
      <c r="C76" s="136"/>
      <c r="D76" s="144">
        <v>11</v>
      </c>
      <c r="E76" s="136">
        <v>23.128</v>
      </c>
      <c r="F76" s="136">
        <v>22.72</v>
      </c>
      <c r="G76" s="136"/>
      <c r="H76" s="136">
        <f t="shared" si="13"/>
      </c>
      <c r="I76" s="136"/>
      <c r="J76" s="144">
        <v>11</v>
      </c>
      <c r="K76" s="136">
        <v>1222.6040000000003</v>
      </c>
      <c r="L76" s="136">
        <v>1156.9549999999997</v>
      </c>
      <c r="M76" s="136"/>
      <c r="N76" s="136">
        <f t="shared" si="14"/>
      </c>
      <c r="O76" s="134" t="s">
        <v>112</v>
      </c>
      <c r="R76" s="144"/>
      <c r="S76" s="136"/>
      <c r="T76" s="136"/>
      <c r="U76" s="136"/>
      <c r="V76" s="136">
        <f>IF(AND(T76&gt;0,U76&gt;0),U76*100/T76,"")</f>
      </c>
      <c r="W76" s="135"/>
      <c r="X76" s="144"/>
      <c r="Y76" s="136"/>
      <c r="Z76" s="136"/>
      <c r="AA76" s="136"/>
      <c r="AB76" s="136">
        <f>IF(AND(Z76&gt;0,AA76&gt;0),AA76*100/Z76,"")</f>
      </c>
    </row>
    <row r="77" spans="1:28" s="134" customFormat="1" ht="11.25" customHeight="1">
      <c r="A77" s="134" t="s">
        <v>299</v>
      </c>
      <c r="B77" s="136"/>
      <c r="C77" s="136"/>
      <c r="D77" s="144">
        <v>11</v>
      </c>
      <c r="E77" s="136">
        <v>7.272</v>
      </c>
      <c r="F77" s="136">
        <v>6.883</v>
      </c>
      <c r="G77" s="136"/>
      <c r="H77" s="136">
        <f t="shared" si="13"/>
      </c>
      <c r="I77" s="136"/>
      <c r="J77" s="144">
        <v>11</v>
      </c>
      <c r="K77" s="136">
        <v>134.10000000000002</v>
      </c>
      <c r="L77" s="136">
        <v>124.24600000000001</v>
      </c>
      <c r="M77" s="136"/>
      <c r="N77" s="136">
        <f t="shared" si="14"/>
      </c>
      <c r="O77" s="134" t="s">
        <v>122</v>
      </c>
      <c r="P77" s="136"/>
      <c r="Q77" s="136"/>
      <c r="R77" s="144">
        <v>1</v>
      </c>
      <c r="S77" s="136">
        <v>357.79246</v>
      </c>
      <c r="T77" s="136">
        <v>314.292</v>
      </c>
      <c r="U77" s="136">
        <v>248.10902000000002</v>
      </c>
      <c r="V77" s="136">
        <v>78.94220024690416</v>
      </c>
      <c r="W77" s="136"/>
      <c r="X77" s="144">
        <v>1</v>
      </c>
      <c r="Y77" s="136">
        <v>4415.420000000001</v>
      </c>
      <c r="Z77" s="136">
        <v>3590.26</v>
      </c>
      <c r="AA77" s="136">
        <v>2910.433</v>
      </c>
      <c r="AB77" s="136">
        <v>81.06468612301059</v>
      </c>
    </row>
    <row r="78" spans="1:28" s="134" customFormat="1" ht="11.25" customHeight="1">
      <c r="A78" s="134" t="s">
        <v>298</v>
      </c>
      <c r="B78" s="136"/>
      <c r="C78" s="136"/>
      <c r="D78" s="144">
        <v>1</v>
      </c>
      <c r="E78" s="136">
        <v>16.931</v>
      </c>
      <c r="F78" s="136">
        <v>19.503</v>
      </c>
      <c r="G78" s="136">
        <v>18.229</v>
      </c>
      <c r="H78" s="136">
        <f t="shared" si="13"/>
        <v>93.46767164026046</v>
      </c>
      <c r="I78" s="136"/>
      <c r="J78" s="144">
        <v>6</v>
      </c>
      <c r="K78" s="136">
        <v>109.97800000000001</v>
      </c>
      <c r="L78" s="136">
        <v>124.97900000000003</v>
      </c>
      <c r="M78" s="136"/>
      <c r="N78" s="136">
        <f t="shared" si="14"/>
      </c>
      <c r="P78" s="136"/>
      <c r="Q78" s="136"/>
      <c r="R78" s="144"/>
      <c r="S78" s="136"/>
      <c r="T78" s="136"/>
      <c r="U78" s="136"/>
      <c r="V78" s="136"/>
      <c r="W78" s="136"/>
      <c r="X78" s="144"/>
      <c r="Y78" s="136"/>
      <c r="Z78" s="136"/>
      <c r="AA78" s="136"/>
      <c r="AB78" s="136"/>
    </row>
    <row r="79" spans="2:28" s="134" customFormat="1" ht="11.25" customHeight="1">
      <c r="B79" s="136"/>
      <c r="C79" s="136"/>
      <c r="D79" s="144"/>
      <c r="E79" s="136"/>
      <c r="F79" s="136"/>
      <c r="G79" s="136"/>
      <c r="H79" s="136"/>
      <c r="I79" s="136"/>
      <c r="J79" s="144"/>
      <c r="K79" s="136"/>
      <c r="L79" s="136"/>
      <c r="M79" s="136"/>
      <c r="N79" s="136"/>
      <c r="O79" s="134" t="s">
        <v>139</v>
      </c>
      <c r="P79" s="136"/>
      <c r="Q79" s="136"/>
      <c r="R79" s="144"/>
      <c r="S79" s="136"/>
      <c r="T79" s="136"/>
      <c r="U79" s="136"/>
      <c r="V79" s="136"/>
      <c r="W79" s="136"/>
      <c r="X79" s="144"/>
      <c r="Y79" s="136"/>
      <c r="Z79" s="136"/>
      <c r="AA79" s="136"/>
      <c r="AB79" s="136"/>
    </row>
    <row r="80" spans="1:28" s="134" customFormat="1" ht="11.25" customHeight="1">
      <c r="A80" s="227" t="s">
        <v>264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134" t="s">
        <v>142</v>
      </c>
      <c r="P80" s="136"/>
      <c r="Q80" s="136"/>
      <c r="R80" s="144">
        <v>1</v>
      </c>
      <c r="S80" s="136">
        <v>57.195</v>
      </c>
      <c r="T80" s="136">
        <v>51.863</v>
      </c>
      <c r="U80" s="136">
        <v>51.679</v>
      </c>
      <c r="V80" s="136">
        <v>99.64521913502884</v>
      </c>
      <c r="W80" s="136"/>
      <c r="X80" s="144">
        <v>1</v>
      </c>
      <c r="Y80" s="136">
        <v>155.042</v>
      </c>
      <c r="Z80" s="136">
        <v>122.74</v>
      </c>
      <c r="AA80" s="136">
        <v>86.07900000000001</v>
      </c>
      <c r="AB80" s="136">
        <v>70.1311715822063</v>
      </c>
    </row>
    <row r="81" spans="1:28" s="134" customFormat="1" ht="11.25" customHeight="1">
      <c r="A81" s="227" t="s">
        <v>265</v>
      </c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P81" s="136"/>
      <c r="Q81" s="136"/>
      <c r="R81" s="144"/>
      <c r="S81" s="136"/>
      <c r="T81" s="136"/>
      <c r="U81" s="136"/>
      <c r="V81" s="136"/>
      <c r="W81" s="136"/>
      <c r="X81" s="144"/>
      <c r="Y81" s="136"/>
      <c r="Z81" s="136"/>
      <c r="AA81" s="136"/>
      <c r="AB81" s="136"/>
    </row>
    <row r="82" spans="1:28" s="134" customFormat="1" ht="11.25" customHeight="1">
      <c r="A82" s="227" t="s">
        <v>266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134" t="s">
        <v>147</v>
      </c>
      <c r="P82" s="136"/>
      <c r="Q82" s="136"/>
      <c r="R82" s="144"/>
      <c r="S82" s="136"/>
      <c r="T82" s="136"/>
      <c r="U82" s="136"/>
      <c r="V82" s="136"/>
      <c r="W82" s="136"/>
      <c r="X82" s="144"/>
      <c r="Y82" s="136"/>
      <c r="Z82" s="136"/>
      <c r="AA82" s="136"/>
      <c r="AB82" s="136"/>
    </row>
    <row r="83" spans="1:28" s="134" customFormat="1" ht="11.25" customHeight="1">
      <c r="A83" s="227" t="s">
        <v>267</v>
      </c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134" t="s">
        <v>150</v>
      </c>
      <c r="P83" s="136"/>
      <c r="Q83" s="136"/>
      <c r="R83" s="144">
        <v>11</v>
      </c>
      <c r="S83" s="136">
        <v>33.705</v>
      </c>
      <c r="T83" s="136">
        <v>33.411</v>
      </c>
      <c r="U83" s="136">
        <v>32.581</v>
      </c>
      <c r="V83" s="136">
        <v>97.51578821346264</v>
      </c>
      <c r="W83" s="136"/>
      <c r="X83" s="144">
        <v>1</v>
      </c>
      <c r="Y83" s="136">
        <v>1076.7330000000002</v>
      </c>
      <c r="Z83" s="136">
        <v>966.543</v>
      </c>
      <c r="AA83" s="136">
        <v>918.648</v>
      </c>
      <c r="AB83" s="136">
        <v>95.0447108923245</v>
      </c>
    </row>
    <row r="84" spans="1:28" s="134" customFormat="1" ht="11.25" customHeight="1">
      <c r="A84" s="227" t="s">
        <v>268</v>
      </c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134" t="s">
        <v>159</v>
      </c>
      <c r="P84" s="136"/>
      <c r="Q84" s="136"/>
      <c r="R84" s="144">
        <v>1</v>
      </c>
      <c r="S84" s="136">
        <v>14.947</v>
      </c>
      <c r="T84" s="136">
        <v>14.506</v>
      </c>
      <c r="U84" s="136">
        <v>12.323</v>
      </c>
      <c r="V84" s="136">
        <v>84.95105473597131</v>
      </c>
      <c r="W84" s="136"/>
      <c r="X84" s="144">
        <v>1</v>
      </c>
      <c r="Y84" s="136">
        <v>208.79700000000003</v>
      </c>
      <c r="Z84" s="136">
        <v>199.768</v>
      </c>
      <c r="AA84" s="136">
        <v>184.15800000000002</v>
      </c>
      <c r="AB84" s="136">
        <v>92.18593568539507</v>
      </c>
    </row>
    <row r="85" spans="1:28" s="134" customFormat="1" ht="11.25" customHeight="1">
      <c r="A85" s="227" t="s">
        <v>269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134" t="s">
        <v>160</v>
      </c>
      <c r="P85" s="136"/>
      <c r="Q85" s="136"/>
      <c r="R85" s="144">
        <v>1</v>
      </c>
      <c r="S85" s="136">
        <v>8.70792</v>
      </c>
      <c r="T85" s="136">
        <v>7.733</v>
      </c>
      <c r="U85" s="136">
        <v>6.758</v>
      </c>
      <c r="V85" s="136">
        <v>87.3916979180137</v>
      </c>
      <c r="W85" s="136"/>
      <c r="X85" s="144">
        <v>1</v>
      </c>
      <c r="Y85" s="136">
        <v>206.91100000000003</v>
      </c>
      <c r="Z85" s="136">
        <v>181.017</v>
      </c>
      <c r="AA85" s="136">
        <v>161.21400000000003</v>
      </c>
      <c r="AB85" s="136">
        <v>89.06014352243162</v>
      </c>
    </row>
    <row r="86" spans="1:28" s="134" customFormat="1" ht="11.25" customHeight="1">
      <c r="A86" s="227" t="s">
        <v>270</v>
      </c>
      <c r="B86" s="227"/>
      <c r="C86" s="227"/>
      <c r="D86" s="227"/>
      <c r="E86" s="227"/>
      <c r="F86" s="227"/>
      <c r="G86" s="227"/>
      <c r="H86" s="227" t="s">
        <v>271</v>
      </c>
      <c r="I86" s="227"/>
      <c r="J86" s="227"/>
      <c r="K86" s="227"/>
      <c r="L86" s="227"/>
      <c r="M86" s="227"/>
      <c r="N86" s="227" t="s">
        <v>271</v>
      </c>
      <c r="O86" s="134" t="s">
        <v>168</v>
      </c>
      <c r="P86" s="136"/>
      <c r="Q86" s="136"/>
      <c r="R86" s="144">
        <v>11</v>
      </c>
      <c r="S86" s="136">
        <v>4.79348</v>
      </c>
      <c r="T86" s="136">
        <v>5.463</v>
      </c>
      <c r="U86" s="136">
        <v>5.235</v>
      </c>
      <c r="V86" s="136">
        <f>IF(AND(T86&gt;0,U86&gt;0),U86*100/T86,"")</f>
        <v>95.8264689730917</v>
      </c>
      <c r="W86" s="136"/>
      <c r="X86" s="144">
        <v>1</v>
      </c>
      <c r="Y86" s="136">
        <v>87.772</v>
      </c>
      <c r="Z86" s="136">
        <v>94.52999999999999</v>
      </c>
      <c r="AA86" s="136">
        <v>77.97</v>
      </c>
      <c r="AB86" s="136">
        <f>IF(AND(Z86&gt;0,AA86&gt;0),AA86*100/Z86,"")</f>
        <v>82.48175182481754</v>
      </c>
    </row>
    <row r="87" spans="1:28" s="134" customFormat="1" ht="10.5" customHeight="1">
      <c r="A87" s="227" t="s">
        <v>272</v>
      </c>
      <c r="B87" s="227"/>
      <c r="C87" s="227"/>
      <c r="D87" s="227"/>
      <c r="E87" s="227"/>
      <c r="F87" s="227"/>
      <c r="G87" s="227"/>
      <c r="H87" s="227" t="s">
        <v>271</v>
      </c>
      <c r="I87" s="227"/>
      <c r="J87" s="227"/>
      <c r="K87" s="227"/>
      <c r="L87" s="227"/>
      <c r="M87" s="227"/>
      <c r="N87" s="227" t="s">
        <v>271</v>
      </c>
      <c r="O87" s="134" t="s">
        <v>169</v>
      </c>
      <c r="P87" s="136"/>
      <c r="Q87" s="136"/>
      <c r="R87" s="144">
        <v>10</v>
      </c>
      <c r="S87" s="136">
        <v>34.78768</v>
      </c>
      <c r="T87" s="136">
        <v>31.632</v>
      </c>
      <c r="U87" s="136">
        <v>32.967</v>
      </c>
      <c r="V87" s="136">
        <v>104.22040971168435</v>
      </c>
      <c r="W87" s="136"/>
      <c r="X87" s="144">
        <v>1</v>
      </c>
      <c r="Y87" s="136">
        <v>536.714</v>
      </c>
      <c r="Z87" s="136">
        <v>501.46</v>
      </c>
      <c r="AA87" s="136">
        <v>488.70300000000003</v>
      </c>
      <c r="AB87" s="136">
        <v>97.45602839708053</v>
      </c>
    </row>
    <row r="88" spans="1:28" s="134" customFormat="1" ht="11.25" customHeight="1">
      <c r="A88" s="227" t="s">
        <v>275</v>
      </c>
      <c r="B88" s="227"/>
      <c r="C88" s="227"/>
      <c r="D88" s="227"/>
      <c r="E88" s="227"/>
      <c r="F88" s="227"/>
      <c r="G88" s="227"/>
      <c r="H88" s="227">
        <f aca="true" t="shared" si="15" ref="H88:H97">IF(AND(F88&gt;0,G88&gt;0),G88*100/F88,"")</f>
      </c>
      <c r="I88" s="227"/>
      <c r="J88" s="227"/>
      <c r="K88" s="227"/>
      <c r="L88" s="227"/>
      <c r="M88" s="227"/>
      <c r="N88" s="227">
        <f aca="true" t="shared" si="16" ref="N88:N97">IF(AND(L88&gt;0,M88&gt;0),M88*100/L88,"")</f>
      </c>
      <c r="P88" s="136"/>
      <c r="Q88" s="136"/>
      <c r="R88" s="144"/>
      <c r="S88" s="136"/>
      <c r="T88" s="136"/>
      <c r="U88" s="136"/>
      <c r="V88" s="136"/>
      <c r="W88" s="136"/>
      <c r="X88" s="144"/>
      <c r="Y88" s="136"/>
      <c r="Z88" s="136"/>
      <c r="AA88" s="136"/>
      <c r="AB88" s="136"/>
    </row>
    <row r="89" spans="1:28" s="134" customFormat="1" ht="11.25" customHeight="1">
      <c r="A89" s="227" t="s">
        <v>276</v>
      </c>
      <c r="B89" s="227"/>
      <c r="C89" s="227"/>
      <c r="D89" s="227"/>
      <c r="E89" s="227"/>
      <c r="F89" s="227"/>
      <c r="G89" s="227"/>
      <c r="H89" s="227">
        <f t="shared" si="15"/>
      </c>
      <c r="I89" s="227"/>
      <c r="J89" s="227"/>
      <c r="K89" s="227"/>
      <c r="L89" s="227"/>
      <c r="M89" s="227"/>
      <c r="N89" s="227">
        <f t="shared" si="16"/>
      </c>
      <c r="O89" s="134" t="s">
        <v>177</v>
      </c>
      <c r="P89" s="136"/>
      <c r="Q89" s="136"/>
      <c r="R89" s="144"/>
      <c r="S89" s="136"/>
      <c r="T89" s="136"/>
      <c r="U89" s="136"/>
      <c r="V89" s="136"/>
      <c r="W89" s="136"/>
      <c r="X89" s="144"/>
      <c r="Y89" s="136"/>
      <c r="Z89" s="136"/>
      <c r="AA89" s="136"/>
      <c r="AB89" s="136"/>
    </row>
    <row r="90" spans="1:28" s="134" customFormat="1" ht="11.25" customHeight="1">
      <c r="A90" s="227" t="s">
        <v>277</v>
      </c>
      <c r="B90" s="227"/>
      <c r="C90" s="227"/>
      <c r="D90" s="227"/>
      <c r="E90" s="227"/>
      <c r="F90" s="227"/>
      <c r="G90" s="227"/>
      <c r="H90" s="227">
        <f t="shared" si="15"/>
      </c>
      <c r="I90" s="227"/>
      <c r="J90" s="227"/>
      <c r="K90" s="227"/>
      <c r="L90" s="227"/>
      <c r="M90" s="227"/>
      <c r="N90" s="227">
        <f t="shared" si="16"/>
      </c>
      <c r="O90" s="134" t="s">
        <v>182</v>
      </c>
      <c r="P90" s="136"/>
      <c r="Q90" s="136"/>
      <c r="R90" s="144"/>
      <c r="S90" s="136"/>
      <c r="T90" s="136"/>
      <c r="U90" s="136"/>
      <c r="V90" s="136">
        <f>IF(AND(T90&gt;0,U90&gt;0),U90*100/T90,"")</f>
      </c>
      <c r="W90" s="136"/>
      <c r="X90" s="144">
        <v>1</v>
      </c>
      <c r="Y90" s="136">
        <v>1080.7300000000002</v>
      </c>
      <c r="Z90" s="136">
        <v>974.4609999999999</v>
      </c>
      <c r="AA90" s="136">
        <v>989.478</v>
      </c>
      <c r="AB90" s="136">
        <f>IF(AND(Z90&gt;0,AA90&gt;0),AA90*100/Z90,"")</f>
        <v>101.5410570561572</v>
      </c>
    </row>
    <row r="91" spans="1:28" s="134" customFormat="1" ht="11.25" customHeight="1">
      <c r="A91" s="227" t="s">
        <v>278</v>
      </c>
      <c r="B91" s="227"/>
      <c r="C91" s="227"/>
      <c r="D91" s="227"/>
      <c r="E91" s="227"/>
      <c r="F91" s="227"/>
      <c r="G91" s="227"/>
      <c r="H91" s="227">
        <f t="shared" si="15"/>
      </c>
      <c r="I91" s="227"/>
      <c r="J91" s="227"/>
      <c r="K91" s="227"/>
      <c r="L91" s="227"/>
      <c r="M91" s="227"/>
      <c r="N91" s="227">
        <f t="shared" si="16"/>
      </c>
      <c r="O91" s="134" t="s">
        <v>183</v>
      </c>
      <c r="P91" s="136"/>
      <c r="Q91" s="136"/>
      <c r="R91" s="144"/>
      <c r="S91" s="136"/>
      <c r="T91" s="136"/>
      <c r="U91" s="136"/>
      <c r="V91" s="136">
        <f>IF(AND(T91&gt;0,U91&gt;0),U91*100/T91,"")</f>
      </c>
      <c r="W91" s="136"/>
      <c r="X91" s="144">
        <v>1</v>
      </c>
      <c r="Y91" s="136">
        <v>892.6000000000001</v>
      </c>
      <c r="Z91" s="136">
        <v>789.329</v>
      </c>
      <c r="AA91" s="136">
        <v>757.0419999999999</v>
      </c>
      <c r="AB91" s="136">
        <f>IF(AND(Z91&gt;0,AA91&gt;0),AA91*100/Z91,"")</f>
        <v>95.90956369270609</v>
      </c>
    </row>
    <row r="92" spans="1:28" s="134" customFormat="1" ht="12" customHeight="1">
      <c r="A92" s="227" t="s">
        <v>279</v>
      </c>
      <c r="B92" s="227"/>
      <c r="C92" s="227"/>
      <c r="D92" s="227"/>
      <c r="E92" s="227"/>
      <c r="F92" s="227"/>
      <c r="G92" s="227"/>
      <c r="H92" s="227">
        <f t="shared" si="15"/>
      </c>
      <c r="I92" s="227"/>
      <c r="J92" s="227"/>
      <c r="K92" s="227"/>
      <c r="L92" s="227"/>
      <c r="M92" s="227"/>
      <c r="N92" s="227">
        <f t="shared" si="16"/>
      </c>
      <c r="P92" s="136"/>
      <c r="Q92" s="136"/>
      <c r="R92" s="144"/>
      <c r="S92" s="136"/>
      <c r="T92" s="136"/>
      <c r="U92" s="136"/>
      <c r="V92" s="136"/>
      <c r="W92" s="136"/>
      <c r="X92" s="144"/>
      <c r="Y92" s="136"/>
      <c r="Z92" s="136"/>
      <c r="AA92" s="136"/>
      <c r="AB92" s="136"/>
    </row>
    <row r="93" spans="1:28" s="121" customFormat="1" ht="11.25">
      <c r="A93" s="227" t="s">
        <v>280</v>
      </c>
      <c r="B93" s="227"/>
      <c r="C93" s="227"/>
      <c r="D93" s="227"/>
      <c r="E93" s="227"/>
      <c r="F93" s="227"/>
      <c r="G93" s="227"/>
      <c r="H93" s="227">
        <f t="shared" si="15"/>
      </c>
      <c r="I93" s="227"/>
      <c r="J93" s="227"/>
      <c r="K93" s="227"/>
      <c r="L93" s="227"/>
      <c r="M93" s="227"/>
      <c r="N93" s="227">
        <f t="shared" si="16"/>
      </c>
      <c r="O93" s="134" t="s">
        <v>184</v>
      </c>
      <c r="P93" s="136"/>
      <c r="Q93" s="136"/>
      <c r="R93" s="144"/>
      <c r="S93" s="136"/>
      <c r="T93" s="136"/>
      <c r="U93" s="136"/>
      <c r="V93" s="136"/>
      <c r="W93" s="136"/>
      <c r="X93" s="144"/>
      <c r="Y93" s="136"/>
      <c r="Z93" s="136"/>
      <c r="AA93" s="136"/>
      <c r="AB93" s="136"/>
    </row>
    <row r="94" spans="1:28" s="142" customFormat="1" ht="11.25" customHeight="1">
      <c r="A94" s="227" t="s">
        <v>281</v>
      </c>
      <c r="B94" s="227"/>
      <c r="C94" s="227"/>
      <c r="D94" s="227"/>
      <c r="E94" s="227"/>
      <c r="F94" s="227"/>
      <c r="G94" s="227"/>
      <c r="H94" s="227">
        <f t="shared" si="15"/>
      </c>
      <c r="I94" s="227"/>
      <c r="J94" s="227"/>
      <c r="K94" s="227"/>
      <c r="L94" s="227"/>
      <c r="M94" s="227"/>
      <c r="N94" s="227">
        <f t="shared" si="16"/>
      </c>
      <c r="O94" s="134" t="s">
        <v>194</v>
      </c>
      <c r="P94" s="136"/>
      <c r="Q94" s="136"/>
      <c r="R94" s="144"/>
      <c r="S94" s="136"/>
      <c r="T94" s="136"/>
      <c r="U94" s="136"/>
      <c r="V94" s="136">
        <f>IF(AND(T94&gt;0,U94&gt;0),U94*100/T94,"")</f>
      </c>
      <c r="W94" s="136"/>
      <c r="X94" s="144">
        <v>1</v>
      </c>
      <c r="Y94" s="136">
        <v>115.47251600000001</v>
      </c>
      <c r="Z94" s="136">
        <v>105.947</v>
      </c>
      <c r="AA94" s="136">
        <v>83.61655999999999</v>
      </c>
      <c r="AB94" s="136">
        <f>IF(AND(Z94&gt;0,AA94&gt;0),AA94*100/Z94,"")</f>
        <v>78.92300867414838</v>
      </c>
    </row>
    <row r="95" spans="1:28" s="142" customFormat="1" ht="11.25">
      <c r="A95" s="227" t="s">
        <v>282</v>
      </c>
      <c r="B95" s="227"/>
      <c r="C95" s="227"/>
      <c r="D95" s="227"/>
      <c r="E95" s="227"/>
      <c r="F95" s="227"/>
      <c r="G95" s="227"/>
      <c r="H95" s="227">
        <f t="shared" si="15"/>
      </c>
      <c r="I95" s="227"/>
      <c r="J95" s="227"/>
      <c r="K95" s="227"/>
      <c r="L95" s="227"/>
      <c r="M95" s="227"/>
      <c r="N95" s="227">
        <f t="shared" si="16"/>
      </c>
      <c r="O95" s="134"/>
      <c r="P95" s="136"/>
      <c r="Q95" s="136"/>
      <c r="R95" s="144"/>
      <c r="S95" s="136"/>
      <c r="T95" s="136"/>
      <c r="U95" s="136"/>
      <c r="V95" s="136"/>
      <c r="W95" s="136"/>
      <c r="X95" s="144"/>
      <c r="Y95" s="136"/>
      <c r="Z95" s="136"/>
      <c r="AA95" s="136"/>
      <c r="AB95" s="136"/>
    </row>
    <row r="96" spans="1:28" s="142" customFormat="1" ht="11.25">
      <c r="A96" s="227" t="s">
        <v>283</v>
      </c>
      <c r="B96" s="227"/>
      <c r="C96" s="227"/>
      <c r="D96" s="227"/>
      <c r="E96" s="227"/>
      <c r="F96" s="227"/>
      <c r="G96" s="227"/>
      <c r="H96" s="227">
        <f t="shared" si="15"/>
      </c>
      <c r="I96" s="227"/>
      <c r="J96" s="227"/>
      <c r="K96" s="227"/>
      <c r="L96" s="227"/>
      <c r="M96" s="227"/>
      <c r="N96" s="227">
        <f t="shared" si="16"/>
      </c>
      <c r="O96" s="134" t="s">
        <v>200</v>
      </c>
      <c r="P96" s="136"/>
      <c r="Q96" s="136"/>
      <c r="R96" s="144"/>
      <c r="S96" s="136"/>
      <c r="T96" s="136"/>
      <c r="U96" s="136"/>
      <c r="V96" s="136"/>
      <c r="W96" s="136"/>
      <c r="X96" s="144"/>
      <c r="Y96" s="136"/>
      <c r="Z96" s="136"/>
      <c r="AA96" s="136"/>
      <c r="AB96" s="136"/>
    </row>
    <row r="97" spans="1:28" s="142" customFormat="1" ht="11.25">
      <c r="A97" s="227" t="s">
        <v>284</v>
      </c>
      <c r="B97" s="227"/>
      <c r="C97" s="227"/>
      <c r="D97" s="227"/>
      <c r="E97" s="227"/>
      <c r="F97" s="227"/>
      <c r="G97" s="227"/>
      <c r="H97" s="227">
        <f t="shared" si="15"/>
      </c>
      <c r="I97" s="227"/>
      <c r="J97" s="227"/>
      <c r="K97" s="227"/>
      <c r="L97" s="227"/>
      <c r="M97" s="227"/>
      <c r="N97" s="227">
        <f t="shared" si="16"/>
      </c>
      <c r="O97" s="134" t="s">
        <v>202</v>
      </c>
      <c r="P97" s="136"/>
      <c r="Q97" s="136"/>
      <c r="R97" s="144"/>
      <c r="S97" s="136"/>
      <c r="T97" s="136"/>
      <c r="U97" s="136"/>
      <c r="V97" s="136">
        <f>IF(AND(T97&gt;0,U97&gt;0),U97*100/T97,"")</f>
      </c>
      <c r="W97" s="136"/>
      <c r="X97" s="144">
        <v>1</v>
      </c>
      <c r="Y97" s="136">
        <v>7543.039</v>
      </c>
      <c r="Z97" s="136">
        <v>3532.4300000000003</v>
      </c>
      <c r="AA97" s="136">
        <v>4457.927</v>
      </c>
      <c r="AB97" s="136">
        <f>IF(AND(Z97&gt;0,AA97&gt;0),AA97*100/Z97,"")</f>
        <v>126.20000962510224</v>
      </c>
    </row>
    <row r="98" spans="1:28" s="142" customFormat="1" ht="11.25" customHeight="1">
      <c r="A98" s="134"/>
      <c r="B98" s="134"/>
      <c r="C98" s="134"/>
      <c r="D98" s="137"/>
      <c r="E98" s="136"/>
      <c r="F98" s="136"/>
      <c r="G98" s="136"/>
      <c r="H98" s="136"/>
      <c r="I98" s="135"/>
      <c r="J98" s="137"/>
      <c r="K98" s="136"/>
      <c r="L98" s="136"/>
      <c r="M98" s="136"/>
      <c r="N98" s="136"/>
      <c r="O98" s="134" t="s">
        <v>203</v>
      </c>
      <c r="P98" s="136"/>
      <c r="Q98" s="136"/>
      <c r="R98" s="144"/>
      <c r="S98" s="136"/>
      <c r="T98" s="136"/>
      <c r="U98" s="136"/>
      <c r="V98" s="136">
        <f>IF(AND(T98&gt;0,U98&gt;0),U98*100/T98,"")</f>
      </c>
      <c r="W98" s="136"/>
      <c r="X98" s="144">
        <v>1</v>
      </c>
      <c r="Y98" s="136">
        <v>1492.0690000000002</v>
      </c>
      <c r="Z98" s="136">
        <v>672.1030000000001</v>
      </c>
      <c r="AA98" s="136">
        <v>807.383</v>
      </c>
      <c r="AB98" s="136">
        <f>IF(AND(Z98&gt;0,AA98&gt;0),AA98*100/Z98,"")</f>
        <v>120.12786730605279</v>
      </c>
    </row>
    <row r="99" spans="1:14" s="142" customFormat="1" ht="11.25" customHeight="1">
      <c r="A99" s="134"/>
      <c r="B99" s="134"/>
      <c r="C99" s="134"/>
      <c r="D99" s="137"/>
      <c r="E99" s="136"/>
      <c r="F99" s="136"/>
      <c r="G99" s="136"/>
      <c r="H99" s="136">
        <f aca="true" t="shared" si="17" ref="H99:H132">IF(AND(F99&gt;0,G99&gt;0),G99*100/F99,"")</f>
      </c>
      <c r="I99" s="135"/>
      <c r="J99" s="137"/>
      <c r="K99" s="136"/>
      <c r="L99" s="136"/>
      <c r="M99" s="136"/>
      <c r="N99" s="136">
        <f aca="true" t="shared" si="18" ref="N99:N132">IF(AND(L99&gt;0,M99&gt;0),M99*100/L99,"")</f>
      </c>
    </row>
    <row r="100" spans="1:14" s="142" customFormat="1" ht="11.25" customHeight="1">
      <c r="A100" s="134"/>
      <c r="B100" s="134"/>
      <c r="C100" s="134"/>
      <c r="D100" s="137"/>
      <c r="E100" s="136"/>
      <c r="F100" s="136"/>
      <c r="G100" s="136"/>
      <c r="H100" s="136">
        <f t="shared" si="17"/>
      </c>
      <c r="I100" s="135"/>
      <c r="J100" s="137"/>
      <c r="K100" s="136"/>
      <c r="L100" s="136"/>
      <c r="M100" s="136"/>
      <c r="N100" s="136">
        <f t="shared" si="18"/>
      </c>
    </row>
    <row r="101" spans="1:14" ht="11.25" customHeight="1">
      <c r="A101" s="134"/>
      <c r="B101" s="134"/>
      <c r="C101" s="134"/>
      <c r="D101" s="137"/>
      <c r="E101" s="136"/>
      <c r="F101" s="136"/>
      <c r="G101" s="136"/>
      <c r="H101" s="136">
        <f t="shared" si="17"/>
      </c>
      <c r="I101" s="135"/>
      <c r="J101" s="137"/>
      <c r="K101" s="136"/>
      <c r="L101" s="136"/>
      <c r="M101" s="136"/>
      <c r="N101" s="136">
        <f t="shared" si="18"/>
      </c>
    </row>
    <row r="102" spans="1:28" ht="11.25" customHeight="1">
      <c r="A102" s="134"/>
      <c r="B102" s="134"/>
      <c r="C102" s="134"/>
      <c r="D102" s="137"/>
      <c r="E102" s="136"/>
      <c r="F102" s="136"/>
      <c r="G102" s="136"/>
      <c r="H102" s="136">
        <f t="shared" si="17"/>
      </c>
      <c r="I102" s="135"/>
      <c r="J102" s="137"/>
      <c r="K102" s="136"/>
      <c r="L102" s="136"/>
      <c r="M102" s="136"/>
      <c r="N102" s="136">
        <f t="shared" si="18"/>
      </c>
      <c r="O102" s="134"/>
      <c r="P102" s="136"/>
      <c r="Q102" s="136"/>
      <c r="R102" s="144"/>
      <c r="S102" s="136"/>
      <c r="T102" s="136"/>
      <c r="U102" s="136"/>
      <c r="V102" s="136"/>
      <c r="W102" s="136"/>
      <c r="X102" s="144"/>
      <c r="Y102" s="136"/>
      <c r="Z102" s="136"/>
      <c r="AA102" s="136"/>
      <c r="AB102" s="136"/>
    </row>
    <row r="103" spans="1:28" ht="11.25" customHeight="1">
      <c r="A103" s="134"/>
      <c r="B103" s="134"/>
      <c r="C103" s="134"/>
      <c r="D103" s="137"/>
      <c r="E103" s="136"/>
      <c r="F103" s="136"/>
      <c r="G103" s="136"/>
      <c r="H103" s="136">
        <f t="shared" si="17"/>
      </c>
      <c r="I103" s="135"/>
      <c r="J103" s="137"/>
      <c r="K103" s="136"/>
      <c r="L103" s="136"/>
      <c r="M103" s="136"/>
      <c r="N103" s="136">
        <f t="shared" si="18"/>
      </c>
      <c r="O103" s="138"/>
      <c r="P103" s="136"/>
      <c r="Q103" s="136"/>
      <c r="R103" s="143"/>
      <c r="S103" s="136"/>
      <c r="T103" s="136"/>
      <c r="U103" s="136"/>
      <c r="V103" s="136"/>
      <c r="W103" s="136"/>
      <c r="X103" s="143"/>
      <c r="Y103" s="136"/>
      <c r="Z103" s="136"/>
      <c r="AA103" s="136"/>
      <c r="AB103" s="136"/>
    </row>
    <row r="104" spans="1:28" ht="11.25" customHeight="1">
      <c r="A104" s="134"/>
      <c r="B104" s="134"/>
      <c r="C104" s="134"/>
      <c r="D104" s="137"/>
      <c r="E104" s="136"/>
      <c r="F104" s="136"/>
      <c r="G104" s="136"/>
      <c r="H104" s="136">
        <f t="shared" si="17"/>
      </c>
      <c r="I104" s="135"/>
      <c r="J104" s="137"/>
      <c r="K104" s="136"/>
      <c r="L104" s="136"/>
      <c r="M104" s="136"/>
      <c r="N104" s="136">
        <f t="shared" si="18"/>
      </c>
      <c r="O104" s="134"/>
      <c r="P104" s="139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</row>
    <row r="105" spans="1:28" ht="11.25" customHeight="1">
      <c r="A105" s="134"/>
      <c r="B105" s="134"/>
      <c r="C105" s="134"/>
      <c r="D105" s="137"/>
      <c r="E105" s="136"/>
      <c r="F105" s="136"/>
      <c r="G105" s="136"/>
      <c r="H105" s="136">
        <f t="shared" si="17"/>
      </c>
      <c r="I105" s="135"/>
      <c r="J105" s="137"/>
      <c r="K105" s="136"/>
      <c r="L105" s="136"/>
      <c r="M105" s="136"/>
      <c r="N105" s="136">
        <f t="shared" si="18"/>
      </c>
      <c r="O105" s="134"/>
      <c r="P105" s="139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</row>
    <row r="106" spans="1:28" ht="11.25" customHeight="1">
      <c r="A106" s="134"/>
      <c r="B106" s="134"/>
      <c r="C106" s="134"/>
      <c r="D106" s="137"/>
      <c r="E106" s="136"/>
      <c r="F106" s="136"/>
      <c r="G106" s="136"/>
      <c r="H106" s="136">
        <f t="shared" si="17"/>
      </c>
      <c r="I106" s="135"/>
      <c r="J106" s="137"/>
      <c r="K106" s="136"/>
      <c r="L106" s="136"/>
      <c r="M106" s="136"/>
      <c r="N106" s="136">
        <f t="shared" si="18"/>
      </c>
      <c r="O106" s="134"/>
      <c r="P106" s="139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</row>
    <row r="107" spans="1:28" ht="11.25" customHeight="1">
      <c r="A107" s="134"/>
      <c r="B107" s="134"/>
      <c r="C107" s="134"/>
      <c r="D107" s="137"/>
      <c r="E107" s="136"/>
      <c r="F107" s="136"/>
      <c r="G107" s="136"/>
      <c r="H107" s="136">
        <f t="shared" si="17"/>
      </c>
      <c r="I107" s="135"/>
      <c r="J107" s="137"/>
      <c r="K107" s="136"/>
      <c r="L107" s="136"/>
      <c r="M107" s="136"/>
      <c r="N107" s="136">
        <f t="shared" si="18"/>
      </c>
      <c r="O107" s="134"/>
      <c r="P107" s="139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</row>
    <row r="108" spans="1:28" ht="11.25" customHeight="1">
      <c r="A108" s="134"/>
      <c r="B108" s="134"/>
      <c r="C108" s="134"/>
      <c r="D108" s="137"/>
      <c r="E108" s="136"/>
      <c r="F108" s="136"/>
      <c r="G108" s="136"/>
      <c r="H108" s="136">
        <f t="shared" si="17"/>
      </c>
      <c r="I108" s="135"/>
      <c r="J108" s="137"/>
      <c r="K108" s="136"/>
      <c r="L108" s="136"/>
      <c r="M108" s="136"/>
      <c r="N108" s="136">
        <f t="shared" si="18"/>
      </c>
      <c r="O108" s="134"/>
      <c r="P108" s="139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</row>
    <row r="109" spans="1:28" ht="11.25" customHeight="1">
      <c r="A109" s="134"/>
      <c r="B109" s="134"/>
      <c r="C109" s="134"/>
      <c r="D109" s="137"/>
      <c r="E109" s="136"/>
      <c r="F109" s="136"/>
      <c r="G109" s="136"/>
      <c r="H109" s="136">
        <f t="shared" si="17"/>
      </c>
      <c r="I109" s="135"/>
      <c r="J109" s="137"/>
      <c r="K109" s="136"/>
      <c r="L109" s="136"/>
      <c r="M109" s="136"/>
      <c r="N109" s="136">
        <f t="shared" si="18"/>
      </c>
      <c r="O109" s="134"/>
      <c r="P109" s="139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</row>
    <row r="110" spans="1:28" ht="11.25" customHeight="1">
      <c r="A110" s="134"/>
      <c r="B110" s="134"/>
      <c r="C110" s="134"/>
      <c r="D110" s="137"/>
      <c r="E110" s="136"/>
      <c r="F110" s="136"/>
      <c r="G110" s="136"/>
      <c r="H110" s="136">
        <f t="shared" si="17"/>
      </c>
      <c r="I110" s="135"/>
      <c r="J110" s="137"/>
      <c r="K110" s="136"/>
      <c r="L110" s="136"/>
      <c r="M110" s="136"/>
      <c r="N110" s="136">
        <f t="shared" si="18"/>
      </c>
      <c r="O110" s="134"/>
      <c r="P110" s="139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</row>
    <row r="111" spans="1:28" ht="11.25" customHeight="1">
      <c r="A111" s="134"/>
      <c r="B111" s="134"/>
      <c r="C111" s="134"/>
      <c r="D111" s="137"/>
      <c r="E111" s="136"/>
      <c r="F111" s="136"/>
      <c r="G111" s="136"/>
      <c r="H111" s="136">
        <f t="shared" si="17"/>
      </c>
      <c r="I111" s="135"/>
      <c r="J111" s="137"/>
      <c r="K111" s="136"/>
      <c r="L111" s="136"/>
      <c r="M111" s="136"/>
      <c r="N111" s="136">
        <f t="shared" si="18"/>
      </c>
      <c r="O111" s="134"/>
      <c r="P111" s="139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</row>
    <row r="112" spans="1:28" ht="11.25" customHeight="1">
      <c r="A112" s="134"/>
      <c r="B112" s="134"/>
      <c r="C112" s="134"/>
      <c r="D112" s="137"/>
      <c r="E112" s="136"/>
      <c r="F112" s="136"/>
      <c r="G112" s="136"/>
      <c r="H112" s="136">
        <f t="shared" si="17"/>
      </c>
      <c r="I112" s="135"/>
      <c r="J112" s="137"/>
      <c r="K112" s="136"/>
      <c r="L112" s="136"/>
      <c r="M112" s="136"/>
      <c r="N112" s="136">
        <f t="shared" si="18"/>
      </c>
      <c r="O112" s="134"/>
      <c r="P112" s="139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</row>
    <row r="113" spans="1:28" ht="11.25" customHeight="1">
      <c r="A113" s="134"/>
      <c r="B113" s="134"/>
      <c r="C113" s="134"/>
      <c r="D113" s="137"/>
      <c r="E113" s="136"/>
      <c r="F113" s="136"/>
      <c r="G113" s="136"/>
      <c r="H113" s="136">
        <f t="shared" si="17"/>
      </c>
      <c r="I113" s="135"/>
      <c r="J113" s="137"/>
      <c r="K113" s="136"/>
      <c r="L113" s="136"/>
      <c r="M113" s="136"/>
      <c r="N113" s="136">
        <f t="shared" si="18"/>
      </c>
      <c r="O113" s="134"/>
      <c r="P113" s="139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</row>
    <row r="114" spans="1:28" ht="11.25" customHeight="1">
      <c r="A114" s="134"/>
      <c r="B114" s="134"/>
      <c r="C114" s="134"/>
      <c r="D114" s="137"/>
      <c r="E114" s="136"/>
      <c r="F114" s="136"/>
      <c r="G114" s="136"/>
      <c r="H114" s="136">
        <f t="shared" si="17"/>
      </c>
      <c r="I114" s="135"/>
      <c r="J114" s="137"/>
      <c r="K114" s="136"/>
      <c r="L114" s="136"/>
      <c r="M114" s="136"/>
      <c r="N114" s="136">
        <f t="shared" si="18"/>
      </c>
      <c r="O114" s="138"/>
      <c r="P114" s="134"/>
      <c r="Q114" s="134"/>
      <c r="R114" s="137"/>
      <c r="S114" s="136"/>
      <c r="T114" s="136"/>
      <c r="U114" s="136"/>
      <c r="V114" s="136"/>
      <c r="W114" s="135"/>
      <c r="X114" s="137"/>
      <c r="Y114" s="136"/>
      <c r="Z114" s="136"/>
      <c r="AA114" s="136"/>
      <c r="AB114" s="136"/>
    </row>
    <row r="115" spans="1:28" ht="11.25" customHeight="1">
      <c r="A115" s="134"/>
      <c r="B115" s="134"/>
      <c r="C115" s="134"/>
      <c r="D115" s="137"/>
      <c r="E115" s="136"/>
      <c r="F115" s="136"/>
      <c r="G115" s="136"/>
      <c r="H115" s="136">
        <f t="shared" si="17"/>
      </c>
      <c r="I115" s="135"/>
      <c r="J115" s="137"/>
      <c r="K115" s="136"/>
      <c r="L115" s="136"/>
      <c r="M115" s="136"/>
      <c r="N115" s="136">
        <f t="shared" si="18"/>
      </c>
      <c r="O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</row>
    <row r="116" spans="1:28" ht="11.25" customHeight="1">
      <c r="A116" s="134"/>
      <c r="B116" s="134"/>
      <c r="C116" s="134"/>
      <c r="D116" s="137"/>
      <c r="E116" s="136"/>
      <c r="F116" s="136"/>
      <c r="G116" s="136"/>
      <c r="H116" s="136">
        <f t="shared" si="17"/>
      </c>
      <c r="I116" s="135"/>
      <c r="J116" s="137"/>
      <c r="K116" s="136"/>
      <c r="L116" s="136"/>
      <c r="M116" s="136"/>
      <c r="N116" s="136">
        <f t="shared" si="18"/>
      </c>
      <c r="O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</row>
    <row r="117" spans="1:28" ht="11.25" customHeight="1">
      <c r="A117" s="134"/>
      <c r="B117" s="134"/>
      <c r="C117" s="134"/>
      <c r="D117" s="137"/>
      <c r="E117" s="136"/>
      <c r="F117" s="136"/>
      <c r="G117" s="136"/>
      <c r="H117" s="136">
        <f t="shared" si="17"/>
      </c>
      <c r="I117" s="135"/>
      <c r="J117" s="137"/>
      <c r="K117" s="136"/>
      <c r="L117" s="136"/>
      <c r="M117" s="136"/>
      <c r="N117" s="136">
        <f t="shared" si="18"/>
      </c>
      <c r="O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</row>
    <row r="118" spans="1:28" ht="11.25" customHeight="1">
      <c r="A118" s="134"/>
      <c r="B118" s="134"/>
      <c r="C118" s="134"/>
      <c r="D118" s="137"/>
      <c r="E118" s="136"/>
      <c r="F118" s="136"/>
      <c r="G118" s="136"/>
      <c r="H118" s="136">
        <f t="shared" si="17"/>
      </c>
      <c r="I118" s="135"/>
      <c r="J118" s="137"/>
      <c r="K118" s="136"/>
      <c r="L118" s="136"/>
      <c r="M118" s="136"/>
      <c r="N118" s="136">
        <f t="shared" si="18"/>
      </c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</row>
    <row r="119" spans="1:28" ht="11.25" customHeight="1">
      <c r="A119" s="134"/>
      <c r="B119" s="134"/>
      <c r="C119" s="134"/>
      <c r="D119" s="137"/>
      <c r="E119" s="136"/>
      <c r="F119" s="136"/>
      <c r="G119" s="136"/>
      <c r="H119" s="136">
        <f t="shared" si="17"/>
      </c>
      <c r="I119" s="135"/>
      <c r="J119" s="137"/>
      <c r="K119" s="136"/>
      <c r="L119" s="136"/>
      <c r="M119" s="136"/>
      <c r="N119" s="136">
        <f t="shared" si="18"/>
      </c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</row>
    <row r="120" spans="1:28" ht="11.25" customHeight="1">
      <c r="A120" s="134"/>
      <c r="B120" s="134"/>
      <c r="C120" s="134"/>
      <c r="D120" s="137"/>
      <c r="E120" s="136"/>
      <c r="F120" s="136"/>
      <c r="G120" s="136"/>
      <c r="H120" s="136">
        <f t="shared" si="17"/>
      </c>
      <c r="I120" s="135"/>
      <c r="J120" s="137"/>
      <c r="K120" s="136"/>
      <c r="L120" s="136"/>
      <c r="M120" s="136"/>
      <c r="N120" s="136">
        <f t="shared" si="18"/>
      </c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</row>
    <row r="121" spans="1:28" ht="11.25" customHeight="1">
      <c r="A121" s="134"/>
      <c r="B121" s="134"/>
      <c r="C121" s="134"/>
      <c r="D121" s="137"/>
      <c r="E121" s="136"/>
      <c r="F121" s="136"/>
      <c r="G121" s="136"/>
      <c r="H121" s="136">
        <f t="shared" si="17"/>
      </c>
      <c r="I121" s="135"/>
      <c r="J121" s="137"/>
      <c r="K121" s="136"/>
      <c r="L121" s="136"/>
      <c r="M121" s="136"/>
      <c r="N121" s="136">
        <f t="shared" si="18"/>
      </c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</row>
    <row r="122" spans="1:28" ht="11.25" customHeight="1">
      <c r="A122" s="134"/>
      <c r="B122" s="134"/>
      <c r="C122" s="134"/>
      <c r="D122" s="137"/>
      <c r="E122" s="136"/>
      <c r="F122" s="136"/>
      <c r="G122" s="136"/>
      <c r="H122" s="136">
        <f t="shared" si="17"/>
      </c>
      <c r="I122" s="135"/>
      <c r="J122" s="137"/>
      <c r="K122" s="136"/>
      <c r="L122" s="136"/>
      <c r="M122" s="136"/>
      <c r="N122" s="136">
        <f t="shared" si="18"/>
      </c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</row>
    <row r="123" spans="1:28" ht="11.25" customHeight="1">
      <c r="A123" s="134"/>
      <c r="B123" s="134"/>
      <c r="C123" s="134"/>
      <c r="D123" s="137"/>
      <c r="E123" s="136"/>
      <c r="F123" s="136"/>
      <c r="G123" s="136"/>
      <c r="H123" s="136">
        <f t="shared" si="17"/>
      </c>
      <c r="I123" s="135"/>
      <c r="J123" s="137"/>
      <c r="K123" s="136"/>
      <c r="L123" s="136"/>
      <c r="M123" s="136"/>
      <c r="N123" s="136">
        <f t="shared" si="18"/>
      </c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</row>
    <row r="124" spans="1:28" ht="11.25" customHeight="1">
      <c r="A124" s="134"/>
      <c r="B124" s="134"/>
      <c r="C124" s="134"/>
      <c r="D124" s="137"/>
      <c r="E124" s="136"/>
      <c r="F124" s="136"/>
      <c r="G124" s="136"/>
      <c r="H124" s="136">
        <f t="shared" si="17"/>
      </c>
      <c r="I124" s="135"/>
      <c r="J124" s="137"/>
      <c r="K124" s="136"/>
      <c r="L124" s="136"/>
      <c r="M124" s="136"/>
      <c r="N124" s="136">
        <f t="shared" si="18"/>
      </c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</row>
    <row r="125" spans="1:28" ht="11.25" customHeight="1">
      <c r="A125" s="134"/>
      <c r="B125" s="134"/>
      <c r="C125" s="134"/>
      <c r="D125" s="137"/>
      <c r="E125" s="136"/>
      <c r="F125" s="136"/>
      <c r="G125" s="136"/>
      <c r="H125" s="136">
        <f t="shared" si="17"/>
      </c>
      <c r="I125" s="135"/>
      <c r="J125" s="137"/>
      <c r="K125" s="136"/>
      <c r="L125" s="136"/>
      <c r="M125" s="136"/>
      <c r="N125" s="136">
        <f t="shared" si="18"/>
      </c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</row>
    <row r="126" spans="1:28" ht="11.25" customHeight="1">
      <c r="A126" s="134"/>
      <c r="B126" s="134"/>
      <c r="C126" s="134"/>
      <c r="D126" s="137"/>
      <c r="E126" s="136"/>
      <c r="F126" s="136"/>
      <c r="G126" s="136"/>
      <c r="H126" s="136">
        <f t="shared" si="17"/>
      </c>
      <c r="I126" s="135"/>
      <c r="J126" s="137"/>
      <c r="K126" s="136"/>
      <c r="L126" s="136"/>
      <c r="M126" s="136"/>
      <c r="N126" s="136">
        <f t="shared" si="18"/>
      </c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</row>
    <row r="127" spans="1:28" ht="11.25" customHeight="1">
      <c r="A127" s="134"/>
      <c r="B127" s="134"/>
      <c r="C127" s="134"/>
      <c r="D127" s="137"/>
      <c r="E127" s="136"/>
      <c r="F127" s="136"/>
      <c r="G127" s="136"/>
      <c r="H127" s="136">
        <f t="shared" si="17"/>
      </c>
      <c r="I127" s="135"/>
      <c r="J127" s="137"/>
      <c r="K127" s="136"/>
      <c r="L127" s="136"/>
      <c r="M127" s="136"/>
      <c r="N127" s="136">
        <f t="shared" si="18"/>
      </c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</row>
    <row r="128" spans="1:28" ht="11.25" customHeight="1">
      <c r="A128" s="134"/>
      <c r="B128" s="134"/>
      <c r="C128" s="134"/>
      <c r="D128" s="137"/>
      <c r="E128" s="136"/>
      <c r="F128" s="136"/>
      <c r="G128" s="136"/>
      <c r="H128" s="136">
        <f t="shared" si="17"/>
      </c>
      <c r="I128" s="135"/>
      <c r="J128" s="137"/>
      <c r="K128" s="136"/>
      <c r="L128" s="136"/>
      <c r="M128" s="136"/>
      <c r="N128" s="136">
        <f t="shared" si="18"/>
      </c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</row>
    <row r="129" spans="1:28" ht="11.25" customHeight="1">
      <c r="A129" s="134"/>
      <c r="B129" s="134"/>
      <c r="C129" s="134"/>
      <c r="D129" s="137"/>
      <c r="E129" s="136"/>
      <c r="F129" s="136"/>
      <c r="G129" s="136"/>
      <c r="H129" s="136">
        <f t="shared" si="17"/>
      </c>
      <c r="I129" s="135"/>
      <c r="J129" s="137"/>
      <c r="K129" s="136"/>
      <c r="L129" s="136"/>
      <c r="M129" s="136"/>
      <c r="N129" s="136">
        <f t="shared" si="18"/>
      </c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</row>
    <row r="130" spans="1:28" ht="11.25" customHeight="1">
      <c r="A130" s="134"/>
      <c r="B130" s="134"/>
      <c r="C130" s="134"/>
      <c r="D130" s="137"/>
      <c r="E130" s="136"/>
      <c r="F130" s="136"/>
      <c r="G130" s="136"/>
      <c r="H130" s="136">
        <f t="shared" si="17"/>
      </c>
      <c r="I130" s="135"/>
      <c r="J130" s="137"/>
      <c r="K130" s="136"/>
      <c r="L130" s="136"/>
      <c r="M130" s="136"/>
      <c r="N130" s="136">
        <f t="shared" si="18"/>
      </c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</row>
    <row r="131" spans="1:28" ht="11.25" customHeight="1">
      <c r="A131" s="134"/>
      <c r="B131" s="134"/>
      <c r="C131" s="134"/>
      <c r="D131" s="137"/>
      <c r="E131" s="136"/>
      <c r="F131" s="136"/>
      <c r="G131" s="136"/>
      <c r="H131" s="136">
        <f t="shared" si="17"/>
      </c>
      <c r="I131" s="135"/>
      <c r="J131" s="137"/>
      <c r="K131" s="136"/>
      <c r="L131" s="136"/>
      <c r="M131" s="136"/>
      <c r="N131" s="136">
        <f t="shared" si="18"/>
      </c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</row>
    <row r="132" spans="1:28" ht="11.25" customHeight="1">
      <c r="A132" s="134"/>
      <c r="B132" s="134"/>
      <c r="C132" s="134"/>
      <c r="D132" s="137"/>
      <c r="E132" s="136"/>
      <c r="F132" s="136"/>
      <c r="G132" s="136"/>
      <c r="H132" s="136">
        <f t="shared" si="17"/>
      </c>
      <c r="I132" s="135"/>
      <c r="J132" s="137"/>
      <c r="K132" s="136"/>
      <c r="L132" s="136"/>
      <c r="M132" s="136"/>
      <c r="N132" s="136">
        <f t="shared" si="18"/>
      </c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</row>
  </sheetData>
  <sheetProtection/>
  <mergeCells count="22">
    <mergeCell ref="D4:H4"/>
    <mergeCell ref="J4:N4"/>
    <mergeCell ref="R4:V4"/>
    <mergeCell ref="X4:AB4"/>
    <mergeCell ref="A80:N80"/>
    <mergeCell ref="A81:N81"/>
    <mergeCell ref="A82:N82"/>
    <mergeCell ref="A83:N83"/>
    <mergeCell ref="A84:N84"/>
    <mergeCell ref="A85:N85"/>
    <mergeCell ref="A86:N86"/>
    <mergeCell ref="A87:N87"/>
    <mergeCell ref="A94:N94"/>
    <mergeCell ref="A95:N95"/>
    <mergeCell ref="A96:N96"/>
    <mergeCell ref="A97:N97"/>
    <mergeCell ref="A88:N88"/>
    <mergeCell ref="A89:N89"/>
    <mergeCell ref="A90:N90"/>
    <mergeCell ref="A91:N91"/>
    <mergeCell ref="A92:N92"/>
    <mergeCell ref="A93:N93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6" r:id="rId1"/>
  <headerFooter alignWithMargins="0">
    <oddFooter>&amp;C&amp;P</oddFooter>
  </headerFooter>
  <colBreaks count="1" manualBreakCount="1">
    <brk id="14" max="97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K625"/>
  <sheetViews>
    <sheetView view="pageBreakPreview" zoomScale="90" zoomScaleNormal="70" zoomScaleSheetLayoutView="90" zoomScalePageLayoutView="0" workbookViewId="0" topLeftCell="A16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96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2021</v>
      </c>
      <c r="D6" s="75">
        <f>E6-1</f>
        <v>2022</v>
      </c>
      <c r="E6" s="75">
        <v>2023</v>
      </c>
      <c r="F6" s="76">
        <f>E6</f>
        <v>2023</v>
      </c>
      <c r="G6" s="77"/>
      <c r="H6" s="74">
        <f>J6-2</f>
        <v>2021</v>
      </c>
      <c r="I6" s="75">
        <f>J6-1</f>
        <v>2022</v>
      </c>
      <c r="J6" s="75">
        <v>2023</v>
      </c>
      <c r="K6" s="76">
        <f>J6</f>
        <v>2023</v>
      </c>
    </row>
    <row r="7" spans="1:11" s="69" customFormat="1" ht="11.25" customHeight="1" thickBot="1">
      <c r="A7" s="78"/>
      <c r="B7" s="68"/>
      <c r="C7" s="79" t="s">
        <v>251</v>
      </c>
      <c r="D7" s="80" t="s">
        <v>251</v>
      </c>
      <c r="E7" s="80">
        <v>10</v>
      </c>
      <c r="F7" s="81" t="str">
        <f>CONCATENATE(D6,"=100")</f>
        <v>2022=100</v>
      </c>
      <c r="G7" s="82"/>
      <c r="H7" s="79" t="s">
        <v>251</v>
      </c>
      <c r="I7" s="80" t="s">
        <v>251</v>
      </c>
      <c r="J7" s="80">
        <v>1</v>
      </c>
      <c r="K7" s="81" t="str">
        <f>CONCATENATE(I6,"=100")</f>
        <v>2022=100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4</v>
      </c>
      <c r="D9" s="89">
        <v>2</v>
      </c>
      <c r="E9" s="89">
        <v>4</v>
      </c>
      <c r="F9" s="90"/>
      <c r="G9" s="90"/>
      <c r="H9" s="193">
        <v>0.096</v>
      </c>
      <c r="I9" s="193">
        <v>0.041</v>
      </c>
      <c r="J9" s="193">
        <v>0.096</v>
      </c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>
        <v>1</v>
      </c>
      <c r="F10" s="90"/>
      <c r="G10" s="90"/>
      <c r="H10" s="193"/>
      <c r="I10" s="193"/>
      <c r="J10" s="193">
        <v>0.026</v>
      </c>
      <c r="K10" s="91"/>
    </row>
    <row r="11" spans="1:11" s="92" customFormat="1" ht="11.25" customHeight="1">
      <c r="A11" s="87" t="s">
        <v>10</v>
      </c>
      <c r="B11" s="88"/>
      <c r="C11" s="89">
        <v>5</v>
      </c>
      <c r="D11" s="89">
        <v>3</v>
      </c>
      <c r="E11" s="89">
        <v>3</v>
      </c>
      <c r="F11" s="90"/>
      <c r="G11" s="90"/>
      <c r="H11" s="193">
        <v>0.13</v>
      </c>
      <c r="I11" s="193">
        <v>0.078</v>
      </c>
      <c r="J11" s="193">
        <v>0.085</v>
      </c>
      <c r="K11" s="91"/>
    </row>
    <row r="12" spans="1:11" s="92" customFormat="1" ht="11.25" customHeight="1">
      <c r="A12" s="94" t="s">
        <v>11</v>
      </c>
      <c r="B12" s="88"/>
      <c r="C12" s="89">
        <v>20</v>
      </c>
      <c r="D12" s="89">
        <v>14</v>
      </c>
      <c r="E12" s="89">
        <v>14</v>
      </c>
      <c r="F12" s="90"/>
      <c r="G12" s="90"/>
      <c r="H12" s="193">
        <v>0.48</v>
      </c>
      <c r="I12" s="193">
        <v>0.336</v>
      </c>
      <c r="J12" s="193">
        <v>0.284</v>
      </c>
      <c r="K12" s="91"/>
    </row>
    <row r="13" spans="1:11" s="83" customFormat="1" ht="11.25" customHeight="1">
      <c r="A13" s="95" t="s">
        <v>12</v>
      </c>
      <c r="B13" s="96"/>
      <c r="C13" s="97">
        <v>29</v>
      </c>
      <c r="D13" s="97">
        <v>19</v>
      </c>
      <c r="E13" s="97">
        <v>22</v>
      </c>
      <c r="F13" s="98">
        <v>115.78947368421052</v>
      </c>
      <c r="G13" s="99"/>
      <c r="H13" s="194">
        <v>0.706</v>
      </c>
      <c r="I13" s="195">
        <v>0.455</v>
      </c>
      <c r="J13" s="195">
        <v>0.491</v>
      </c>
      <c r="K13" s="100">
        <v>107.91208791208791</v>
      </c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>
        <v>1</v>
      </c>
      <c r="D15" s="97">
        <v>1</v>
      </c>
      <c r="E15" s="97">
        <v>1</v>
      </c>
      <c r="F15" s="98">
        <v>100</v>
      </c>
      <c r="G15" s="99"/>
      <c r="H15" s="194">
        <v>0.015</v>
      </c>
      <c r="I15" s="195">
        <v>0.015</v>
      </c>
      <c r="J15" s="195">
        <v>0.015</v>
      </c>
      <c r="K15" s="100">
        <v>100</v>
      </c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>
        <v>27</v>
      </c>
      <c r="D19" s="89">
        <v>27</v>
      </c>
      <c r="E19" s="89"/>
      <c r="F19" s="90"/>
      <c r="G19" s="90"/>
      <c r="H19" s="193">
        <v>0.224</v>
      </c>
      <c r="I19" s="193">
        <v>0.27</v>
      </c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>
        <v>27</v>
      </c>
      <c r="D22" s="97">
        <v>27</v>
      </c>
      <c r="E22" s="97"/>
      <c r="F22" s="98"/>
      <c r="G22" s="99"/>
      <c r="H22" s="194">
        <v>0.224</v>
      </c>
      <c r="I22" s="195">
        <v>0.27</v>
      </c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5268</v>
      </c>
      <c r="D24" s="97">
        <v>5503</v>
      </c>
      <c r="E24" s="97">
        <v>5878</v>
      </c>
      <c r="F24" s="98">
        <v>106.81446483736144</v>
      </c>
      <c r="G24" s="99"/>
      <c r="H24" s="194">
        <v>59.581</v>
      </c>
      <c r="I24" s="195">
        <v>70.163</v>
      </c>
      <c r="J24" s="195">
        <v>71.418</v>
      </c>
      <c r="K24" s="100">
        <v>101.78869204566512</v>
      </c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210</v>
      </c>
      <c r="D26" s="97">
        <v>231</v>
      </c>
      <c r="E26" s="97">
        <v>220</v>
      </c>
      <c r="F26" s="98">
        <v>95.23809523809524</v>
      </c>
      <c r="G26" s="99"/>
      <c r="H26" s="194">
        <v>2.6</v>
      </c>
      <c r="I26" s="195">
        <v>3.119</v>
      </c>
      <c r="J26" s="195">
        <v>2.75</v>
      </c>
      <c r="K26" s="100">
        <v>88.16928502725231</v>
      </c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11</v>
      </c>
      <c r="D28" s="89">
        <v>16</v>
      </c>
      <c r="E28" s="89">
        <v>308</v>
      </c>
      <c r="F28" s="90"/>
      <c r="G28" s="90"/>
      <c r="H28" s="193">
        <v>0.255</v>
      </c>
      <c r="I28" s="193">
        <v>0.24</v>
      </c>
      <c r="J28" s="193">
        <v>6.5</v>
      </c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>
        <v>1500</v>
      </c>
      <c r="D30" s="89">
        <v>1294</v>
      </c>
      <c r="E30" s="89">
        <v>1655</v>
      </c>
      <c r="F30" s="90"/>
      <c r="G30" s="90"/>
      <c r="H30" s="193">
        <v>29.5</v>
      </c>
      <c r="I30" s="193">
        <v>23.805</v>
      </c>
      <c r="J30" s="193">
        <v>27.45</v>
      </c>
      <c r="K30" s="91"/>
    </row>
    <row r="31" spans="1:11" s="83" customFormat="1" ht="11.25" customHeight="1">
      <c r="A31" s="101" t="s">
        <v>24</v>
      </c>
      <c r="B31" s="96"/>
      <c r="C31" s="97">
        <v>1511</v>
      </c>
      <c r="D31" s="97">
        <v>1310</v>
      </c>
      <c r="E31" s="97">
        <v>1963</v>
      </c>
      <c r="F31" s="98">
        <v>149.84732824427482</v>
      </c>
      <c r="G31" s="99"/>
      <c r="H31" s="194">
        <v>29.755</v>
      </c>
      <c r="I31" s="195">
        <v>24.044999999999998</v>
      </c>
      <c r="J31" s="195">
        <v>33.95</v>
      </c>
      <c r="K31" s="100">
        <v>141.193595342067</v>
      </c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50</v>
      </c>
      <c r="D33" s="89">
        <v>31</v>
      </c>
      <c r="E33" s="89">
        <v>46</v>
      </c>
      <c r="F33" s="90"/>
      <c r="G33" s="90"/>
      <c r="H33" s="193">
        <v>0.75</v>
      </c>
      <c r="I33" s="193">
        <v>0.662</v>
      </c>
      <c r="J33" s="193">
        <v>0.69</v>
      </c>
      <c r="K33" s="91"/>
    </row>
    <row r="34" spans="1:11" s="92" customFormat="1" ht="11.25" customHeight="1">
      <c r="A34" s="94" t="s">
        <v>26</v>
      </c>
      <c r="B34" s="88"/>
      <c r="C34" s="89">
        <v>19</v>
      </c>
      <c r="D34" s="89">
        <v>8</v>
      </c>
      <c r="E34" s="89">
        <v>17</v>
      </c>
      <c r="F34" s="90"/>
      <c r="G34" s="90"/>
      <c r="H34" s="193">
        <v>0.208</v>
      </c>
      <c r="I34" s="193">
        <v>0.17</v>
      </c>
      <c r="J34" s="193">
        <v>0.32</v>
      </c>
      <c r="K34" s="91"/>
    </row>
    <row r="35" spans="1:11" s="92" customFormat="1" ht="11.25" customHeight="1">
      <c r="A35" s="94" t="s">
        <v>27</v>
      </c>
      <c r="B35" s="88"/>
      <c r="C35" s="89">
        <v>8</v>
      </c>
      <c r="D35" s="89">
        <v>7</v>
      </c>
      <c r="E35" s="89">
        <v>14</v>
      </c>
      <c r="F35" s="90"/>
      <c r="G35" s="90"/>
      <c r="H35" s="193">
        <v>0.18</v>
      </c>
      <c r="I35" s="193">
        <v>0.161</v>
      </c>
      <c r="J35" s="193">
        <v>0.294</v>
      </c>
      <c r="K35" s="91"/>
    </row>
    <row r="36" spans="1:11" s="92" customFormat="1" ht="11.25" customHeight="1">
      <c r="A36" s="94" t="s">
        <v>28</v>
      </c>
      <c r="B36" s="88"/>
      <c r="C36" s="89">
        <v>30</v>
      </c>
      <c r="D36" s="89">
        <v>66</v>
      </c>
      <c r="E36" s="89">
        <v>66</v>
      </c>
      <c r="F36" s="90"/>
      <c r="G36" s="90"/>
      <c r="H36" s="193">
        <v>0.6</v>
      </c>
      <c r="I36" s="193">
        <v>1.32</v>
      </c>
      <c r="J36" s="193">
        <v>1.32</v>
      </c>
      <c r="K36" s="91"/>
    </row>
    <row r="37" spans="1:11" s="83" customFormat="1" ht="11.25" customHeight="1">
      <c r="A37" s="95" t="s">
        <v>29</v>
      </c>
      <c r="B37" s="96"/>
      <c r="C37" s="97">
        <v>107</v>
      </c>
      <c r="D37" s="97">
        <v>112</v>
      </c>
      <c r="E37" s="97">
        <v>143</v>
      </c>
      <c r="F37" s="98">
        <v>127.67857142857143</v>
      </c>
      <c r="G37" s="99"/>
      <c r="H37" s="194">
        <v>1.738</v>
      </c>
      <c r="I37" s="195">
        <v>2.313</v>
      </c>
      <c r="J37" s="195">
        <v>2.624</v>
      </c>
      <c r="K37" s="100">
        <v>113.44574146130567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8</v>
      </c>
      <c r="D39" s="97">
        <v>4</v>
      </c>
      <c r="E39" s="97">
        <v>2</v>
      </c>
      <c r="F39" s="98">
        <v>50</v>
      </c>
      <c r="G39" s="99"/>
      <c r="H39" s="194">
        <v>0.14</v>
      </c>
      <c r="I39" s="195">
        <v>0.072</v>
      </c>
      <c r="J39" s="195">
        <v>0.025</v>
      </c>
      <c r="K39" s="100">
        <v>34.72222222222222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>
        <v>30</v>
      </c>
      <c r="D42" s="89">
        <v>21</v>
      </c>
      <c r="E42" s="89">
        <v>16</v>
      </c>
      <c r="F42" s="90"/>
      <c r="G42" s="90"/>
      <c r="H42" s="193">
        <v>0.525</v>
      </c>
      <c r="I42" s="193">
        <v>0.378</v>
      </c>
      <c r="J42" s="193">
        <v>0.285</v>
      </c>
      <c r="K42" s="91"/>
    </row>
    <row r="43" spans="1:11" s="92" customFormat="1" ht="11.25" customHeight="1">
      <c r="A43" s="94" t="s">
        <v>33</v>
      </c>
      <c r="B43" s="88"/>
      <c r="C43" s="89">
        <v>29</v>
      </c>
      <c r="D43" s="89">
        <v>14</v>
      </c>
      <c r="E43" s="89">
        <v>17</v>
      </c>
      <c r="F43" s="90"/>
      <c r="G43" s="90"/>
      <c r="H43" s="193">
        <v>0.305</v>
      </c>
      <c r="I43" s="193">
        <v>0.21</v>
      </c>
      <c r="J43" s="193">
        <v>0.238</v>
      </c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>
        <v>31</v>
      </c>
      <c r="D47" s="89">
        <v>31</v>
      </c>
      <c r="E47" s="89">
        <v>27</v>
      </c>
      <c r="F47" s="90"/>
      <c r="G47" s="90"/>
      <c r="H47" s="193">
        <v>0.372</v>
      </c>
      <c r="I47" s="193">
        <v>0.372</v>
      </c>
      <c r="J47" s="193">
        <v>0.324</v>
      </c>
      <c r="K47" s="91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93"/>
      <c r="I48" s="193"/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>
        <v>90</v>
      </c>
      <c r="D50" s="97">
        <v>66</v>
      </c>
      <c r="E50" s="97">
        <v>60</v>
      </c>
      <c r="F50" s="98">
        <v>90.9090909090909</v>
      </c>
      <c r="G50" s="99"/>
      <c r="H50" s="194">
        <v>1.202</v>
      </c>
      <c r="I50" s="195">
        <v>0.96</v>
      </c>
      <c r="J50" s="195">
        <v>0.847</v>
      </c>
      <c r="K50" s="100">
        <v>88.22916666666667</v>
      </c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1.68</v>
      </c>
      <c r="D52" s="97">
        <v>2</v>
      </c>
      <c r="E52" s="97">
        <v>6</v>
      </c>
      <c r="F52" s="98">
        <v>300</v>
      </c>
      <c r="G52" s="99"/>
      <c r="H52" s="194">
        <v>0.067</v>
      </c>
      <c r="I52" s="195">
        <v>0.026</v>
      </c>
      <c r="J52" s="195">
        <v>0.046</v>
      </c>
      <c r="K52" s="100">
        <v>176.9230769230769</v>
      </c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1712</v>
      </c>
      <c r="D54" s="89">
        <v>2083</v>
      </c>
      <c r="E54" s="89">
        <v>2115</v>
      </c>
      <c r="F54" s="90"/>
      <c r="G54" s="90"/>
      <c r="H54" s="193">
        <v>24.824</v>
      </c>
      <c r="I54" s="193">
        <v>31.766</v>
      </c>
      <c r="J54" s="193">
        <v>30.655</v>
      </c>
      <c r="K54" s="91"/>
    </row>
    <row r="55" spans="1:11" s="92" customFormat="1" ht="11.25" customHeight="1">
      <c r="A55" s="94" t="s">
        <v>43</v>
      </c>
      <c r="B55" s="88"/>
      <c r="C55" s="89">
        <v>113</v>
      </c>
      <c r="D55" s="89">
        <v>72</v>
      </c>
      <c r="E55" s="89">
        <v>100</v>
      </c>
      <c r="F55" s="90"/>
      <c r="G55" s="90"/>
      <c r="H55" s="193">
        <v>1.333</v>
      </c>
      <c r="I55" s="193">
        <v>0.842</v>
      </c>
      <c r="J55" s="193">
        <v>1.15</v>
      </c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>
        <v>56</v>
      </c>
      <c r="F56" s="90"/>
      <c r="G56" s="90"/>
      <c r="H56" s="193"/>
      <c r="I56" s="193"/>
      <c r="J56" s="193">
        <v>0.65</v>
      </c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>
        <v>2</v>
      </c>
      <c r="D58" s="89">
        <v>2</v>
      </c>
      <c r="E58" s="89">
        <v>2</v>
      </c>
      <c r="F58" s="90"/>
      <c r="G58" s="90"/>
      <c r="H58" s="193">
        <v>0.02</v>
      </c>
      <c r="I58" s="193">
        <v>0.02</v>
      </c>
      <c r="J58" s="193">
        <v>0.022</v>
      </c>
      <c r="K58" s="91"/>
    </row>
    <row r="59" spans="1:11" s="83" customFormat="1" ht="11.25" customHeight="1">
      <c r="A59" s="95" t="s">
        <v>47</v>
      </c>
      <c r="B59" s="96"/>
      <c r="C59" s="97">
        <v>1827</v>
      </c>
      <c r="D59" s="97">
        <v>2157</v>
      </c>
      <c r="E59" s="97">
        <v>2273</v>
      </c>
      <c r="F59" s="98">
        <v>105.37783959202596</v>
      </c>
      <c r="G59" s="99"/>
      <c r="H59" s="194">
        <v>26.177</v>
      </c>
      <c r="I59" s="195">
        <v>32.628</v>
      </c>
      <c r="J59" s="195">
        <v>32.477</v>
      </c>
      <c r="K59" s="100">
        <v>99.53720730660781</v>
      </c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3030</v>
      </c>
      <c r="D61" s="89">
        <v>2945</v>
      </c>
      <c r="E61" s="89">
        <v>2673</v>
      </c>
      <c r="F61" s="90"/>
      <c r="G61" s="90"/>
      <c r="H61" s="193">
        <v>62.176</v>
      </c>
      <c r="I61" s="193">
        <v>63.097</v>
      </c>
      <c r="J61" s="193">
        <v>57.47</v>
      </c>
      <c r="K61" s="91"/>
    </row>
    <row r="62" spans="1:11" s="92" customFormat="1" ht="11.25" customHeight="1">
      <c r="A62" s="94" t="s">
        <v>49</v>
      </c>
      <c r="B62" s="88"/>
      <c r="C62" s="89">
        <v>97</v>
      </c>
      <c r="D62" s="89">
        <v>209</v>
      </c>
      <c r="E62" s="89">
        <v>209</v>
      </c>
      <c r="F62" s="90"/>
      <c r="G62" s="90"/>
      <c r="H62" s="193">
        <v>1.935</v>
      </c>
      <c r="I62" s="193">
        <v>4.389</v>
      </c>
      <c r="J62" s="193">
        <v>4.17</v>
      </c>
      <c r="K62" s="91"/>
    </row>
    <row r="63" spans="1:11" s="92" customFormat="1" ht="11.25" customHeight="1">
      <c r="A63" s="94" t="s">
        <v>50</v>
      </c>
      <c r="B63" s="88"/>
      <c r="C63" s="89"/>
      <c r="D63" s="89">
        <v>44</v>
      </c>
      <c r="E63" s="89">
        <v>98</v>
      </c>
      <c r="F63" s="90"/>
      <c r="G63" s="90"/>
      <c r="H63" s="193"/>
      <c r="I63" s="193">
        <v>1.32</v>
      </c>
      <c r="J63" s="193">
        <v>1.176</v>
      </c>
      <c r="K63" s="91"/>
    </row>
    <row r="64" spans="1:11" s="83" customFormat="1" ht="11.25" customHeight="1">
      <c r="A64" s="95" t="s">
        <v>51</v>
      </c>
      <c r="B64" s="96"/>
      <c r="C64" s="97">
        <v>3127</v>
      </c>
      <c r="D64" s="97">
        <v>3198</v>
      </c>
      <c r="E64" s="97">
        <v>2980</v>
      </c>
      <c r="F64" s="98">
        <v>93.18323952470294</v>
      </c>
      <c r="G64" s="99"/>
      <c r="H64" s="194">
        <v>64.111</v>
      </c>
      <c r="I64" s="195">
        <v>68.806</v>
      </c>
      <c r="J64" s="195">
        <v>62.816</v>
      </c>
      <c r="K64" s="100">
        <v>91.29436386361655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16130</v>
      </c>
      <c r="D66" s="97">
        <v>13030</v>
      </c>
      <c r="E66" s="97">
        <v>13700</v>
      </c>
      <c r="F66" s="98">
        <v>105.14198004604758</v>
      </c>
      <c r="G66" s="99"/>
      <c r="H66" s="194">
        <v>238</v>
      </c>
      <c r="I66" s="195">
        <v>202.356</v>
      </c>
      <c r="J66" s="195">
        <v>198.65</v>
      </c>
      <c r="K66" s="100">
        <v>98.16857419597146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3960</v>
      </c>
      <c r="D68" s="89">
        <v>3200</v>
      </c>
      <c r="E68" s="89">
        <v>3200</v>
      </c>
      <c r="F68" s="90"/>
      <c r="G68" s="90"/>
      <c r="H68" s="193">
        <v>53.915</v>
      </c>
      <c r="I68" s="193">
        <v>41.472</v>
      </c>
      <c r="J68" s="193">
        <v>33.116</v>
      </c>
      <c r="K68" s="91"/>
    </row>
    <row r="69" spans="1:11" s="92" customFormat="1" ht="11.25" customHeight="1">
      <c r="A69" s="94" t="s">
        <v>54</v>
      </c>
      <c r="B69" s="88"/>
      <c r="C69" s="89">
        <v>36</v>
      </c>
      <c r="D69" s="89">
        <v>70</v>
      </c>
      <c r="E69" s="89">
        <v>50</v>
      </c>
      <c r="F69" s="90"/>
      <c r="G69" s="90"/>
      <c r="H69" s="193">
        <v>0.49</v>
      </c>
      <c r="I69" s="193">
        <v>0.907</v>
      </c>
      <c r="J69" s="193">
        <v>0.728</v>
      </c>
      <c r="K69" s="91"/>
    </row>
    <row r="70" spans="1:11" s="83" customFormat="1" ht="11.25" customHeight="1">
      <c r="A70" s="95" t="s">
        <v>55</v>
      </c>
      <c r="B70" s="96"/>
      <c r="C70" s="97">
        <v>3996</v>
      </c>
      <c r="D70" s="97">
        <v>3270</v>
      </c>
      <c r="E70" s="97">
        <v>3250</v>
      </c>
      <c r="F70" s="98">
        <v>99.38837920489297</v>
      </c>
      <c r="G70" s="99"/>
      <c r="H70" s="194">
        <v>54.405</v>
      </c>
      <c r="I70" s="195">
        <v>42.379000000000005</v>
      </c>
      <c r="J70" s="195">
        <v>33.844</v>
      </c>
      <c r="K70" s="100">
        <v>79.86030817150002</v>
      </c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688</v>
      </c>
      <c r="D72" s="89">
        <v>656</v>
      </c>
      <c r="E72" s="89">
        <v>592</v>
      </c>
      <c r="F72" s="90"/>
      <c r="G72" s="90"/>
      <c r="H72" s="193">
        <v>14.957</v>
      </c>
      <c r="I72" s="193">
        <v>12.317</v>
      </c>
      <c r="J72" s="193">
        <v>11.212</v>
      </c>
      <c r="K72" s="91"/>
    </row>
    <row r="73" spans="1:11" s="92" customFormat="1" ht="11.25" customHeight="1">
      <c r="A73" s="94" t="s">
        <v>57</v>
      </c>
      <c r="B73" s="88"/>
      <c r="C73" s="89"/>
      <c r="D73" s="89">
        <v>390</v>
      </c>
      <c r="E73" s="89">
        <v>405</v>
      </c>
      <c r="F73" s="90"/>
      <c r="G73" s="90"/>
      <c r="H73" s="193">
        <v>8.045</v>
      </c>
      <c r="I73" s="193">
        <v>7.722</v>
      </c>
      <c r="J73" s="193">
        <v>8.45</v>
      </c>
      <c r="K73" s="91"/>
    </row>
    <row r="74" spans="1:11" s="92" customFormat="1" ht="11.25" customHeight="1">
      <c r="A74" s="94" t="s">
        <v>58</v>
      </c>
      <c r="B74" s="88"/>
      <c r="C74" s="89">
        <v>12</v>
      </c>
      <c r="D74" s="89"/>
      <c r="E74" s="89"/>
      <c r="F74" s="90"/>
      <c r="G74" s="90"/>
      <c r="H74" s="193">
        <v>0.24</v>
      </c>
      <c r="I74" s="193"/>
      <c r="J74" s="193"/>
      <c r="K74" s="91"/>
    </row>
    <row r="75" spans="1:11" s="92" customFormat="1" ht="11.25" customHeight="1">
      <c r="A75" s="94" t="s">
        <v>59</v>
      </c>
      <c r="B75" s="88"/>
      <c r="C75" s="89">
        <v>1563</v>
      </c>
      <c r="D75" s="89">
        <v>1381</v>
      </c>
      <c r="E75" s="89">
        <v>1202</v>
      </c>
      <c r="F75" s="90"/>
      <c r="G75" s="90"/>
      <c r="H75" s="193">
        <v>26.553</v>
      </c>
      <c r="I75" s="193">
        <v>28.436</v>
      </c>
      <c r="J75" s="193">
        <v>25.394</v>
      </c>
      <c r="K75" s="91"/>
    </row>
    <row r="76" spans="1:11" s="92" customFormat="1" ht="11.25" customHeight="1">
      <c r="A76" s="94" t="s">
        <v>60</v>
      </c>
      <c r="B76" s="88"/>
      <c r="C76" s="89">
        <v>9</v>
      </c>
      <c r="D76" s="89">
        <v>65</v>
      </c>
      <c r="E76" s="89">
        <v>28</v>
      </c>
      <c r="F76" s="90"/>
      <c r="G76" s="90"/>
      <c r="H76" s="193">
        <v>0.198</v>
      </c>
      <c r="I76" s="193">
        <v>0.975</v>
      </c>
      <c r="J76" s="193">
        <v>0.56</v>
      </c>
      <c r="K76" s="91"/>
    </row>
    <row r="77" spans="1:11" s="92" customFormat="1" ht="11.25" customHeight="1">
      <c r="A77" s="94" t="s">
        <v>61</v>
      </c>
      <c r="B77" s="88"/>
      <c r="C77" s="89"/>
      <c r="D77" s="89"/>
      <c r="E77" s="89"/>
      <c r="F77" s="90"/>
      <c r="G77" s="90"/>
      <c r="H77" s="193"/>
      <c r="I77" s="193"/>
      <c r="J77" s="193"/>
      <c r="K77" s="91"/>
    </row>
    <row r="78" spans="1:11" s="92" customFormat="1" ht="11.25" customHeight="1">
      <c r="A78" s="94" t="s">
        <v>62</v>
      </c>
      <c r="B78" s="88"/>
      <c r="C78" s="89">
        <v>20</v>
      </c>
      <c r="D78" s="89">
        <v>18</v>
      </c>
      <c r="E78" s="89">
        <v>20</v>
      </c>
      <c r="F78" s="90"/>
      <c r="G78" s="90"/>
      <c r="H78" s="193">
        <v>0.42</v>
      </c>
      <c r="I78" s="193">
        <v>0.36</v>
      </c>
      <c r="J78" s="193">
        <v>0.2</v>
      </c>
      <c r="K78" s="91"/>
    </row>
    <row r="79" spans="1:11" s="92" customFormat="1" ht="11.25" customHeight="1">
      <c r="A79" s="94" t="s">
        <v>63</v>
      </c>
      <c r="B79" s="88"/>
      <c r="C79" s="89">
        <v>120</v>
      </c>
      <c r="D79" s="89">
        <v>130</v>
      </c>
      <c r="E79" s="89">
        <v>160</v>
      </c>
      <c r="F79" s="90"/>
      <c r="G79" s="90"/>
      <c r="H79" s="193">
        <v>6.72</v>
      </c>
      <c r="I79" s="193">
        <v>2.795</v>
      </c>
      <c r="J79" s="193">
        <v>2.4</v>
      </c>
      <c r="K79" s="91"/>
    </row>
    <row r="80" spans="1:11" s="83" customFormat="1" ht="11.25" customHeight="1">
      <c r="A80" s="101" t="s">
        <v>64</v>
      </c>
      <c r="B80" s="96"/>
      <c r="C80" s="97">
        <v>2412</v>
      </c>
      <c r="D80" s="97">
        <v>2640</v>
      </c>
      <c r="E80" s="97">
        <v>2407</v>
      </c>
      <c r="F80" s="98">
        <v>91.17424242424242</v>
      </c>
      <c r="G80" s="99"/>
      <c r="H80" s="194">
        <v>57.133</v>
      </c>
      <c r="I80" s="195">
        <v>52.605000000000004</v>
      </c>
      <c r="J80" s="195">
        <v>48.216</v>
      </c>
      <c r="K80" s="100">
        <v>91.6566866267465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/>
      <c r="D82" s="89">
        <v>4</v>
      </c>
      <c r="E82" s="89">
        <v>4</v>
      </c>
      <c r="F82" s="90"/>
      <c r="G82" s="90"/>
      <c r="H82" s="193"/>
      <c r="I82" s="193">
        <v>0.08</v>
      </c>
      <c r="J82" s="193">
        <v>0.114</v>
      </c>
      <c r="K82" s="91"/>
    </row>
    <row r="83" spans="1:11" s="92" customFormat="1" ht="11.25" customHeight="1">
      <c r="A83" s="94" t="s">
        <v>66</v>
      </c>
      <c r="B83" s="88"/>
      <c r="C83" s="89">
        <v>43</v>
      </c>
      <c r="D83" s="89">
        <v>58</v>
      </c>
      <c r="E83" s="89">
        <v>58</v>
      </c>
      <c r="F83" s="90"/>
      <c r="G83" s="90"/>
      <c r="H83" s="193">
        <v>0.86</v>
      </c>
      <c r="I83" s="193">
        <v>1.168</v>
      </c>
      <c r="J83" s="193">
        <v>0.42</v>
      </c>
      <c r="K83" s="91"/>
    </row>
    <row r="84" spans="1:11" s="83" customFormat="1" ht="11.25" customHeight="1">
      <c r="A84" s="95" t="s">
        <v>67</v>
      </c>
      <c r="B84" s="96"/>
      <c r="C84" s="97">
        <v>43</v>
      </c>
      <c r="D84" s="97">
        <v>62</v>
      </c>
      <c r="E84" s="97">
        <v>62</v>
      </c>
      <c r="F84" s="98">
        <v>100</v>
      </c>
      <c r="G84" s="99"/>
      <c r="H84" s="194">
        <v>0.86</v>
      </c>
      <c r="I84" s="195">
        <v>1.248</v>
      </c>
      <c r="J84" s="195">
        <v>0.534</v>
      </c>
      <c r="K84" s="100">
        <v>42.78846153846154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34787.68</v>
      </c>
      <c r="D87" s="108">
        <v>31632</v>
      </c>
      <c r="E87" s="108">
        <v>32967</v>
      </c>
      <c r="F87" s="109">
        <v>104.22040971168437</v>
      </c>
      <c r="G87" s="99"/>
      <c r="H87" s="202">
        <v>536.714</v>
      </c>
      <c r="I87" s="203">
        <v>501.46</v>
      </c>
      <c r="J87" s="203">
        <v>488.70300000000003</v>
      </c>
      <c r="K87" s="109">
        <v>97.45602839708053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97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>
        <v>1</v>
      </c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/>
      <c r="D9" s="89">
        <v>1</v>
      </c>
      <c r="E9" s="89">
        <v>1</v>
      </c>
      <c r="F9" s="90"/>
      <c r="G9" s="90"/>
      <c r="H9" s="193"/>
      <c r="I9" s="193">
        <v>0.014</v>
      </c>
      <c r="J9" s="193">
        <v>0.014</v>
      </c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/>
      <c r="I10" s="193"/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/>
      <c r="J11" s="193"/>
      <c r="K11" s="91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93"/>
      <c r="I12" s="193"/>
      <c r="J12" s="193"/>
      <c r="K12" s="91"/>
    </row>
    <row r="13" spans="1:11" s="83" customFormat="1" ht="11.25" customHeight="1">
      <c r="A13" s="95" t="s">
        <v>12</v>
      </c>
      <c r="B13" s="96"/>
      <c r="C13" s="97"/>
      <c r="D13" s="97">
        <v>1</v>
      </c>
      <c r="E13" s="97">
        <v>1</v>
      </c>
      <c r="F13" s="98">
        <v>100</v>
      </c>
      <c r="G13" s="99"/>
      <c r="H13" s="194"/>
      <c r="I13" s="195">
        <v>0.014</v>
      </c>
      <c r="J13" s="195">
        <v>0.014</v>
      </c>
      <c r="K13" s="100">
        <v>100.00000000000001</v>
      </c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>
        <v>2</v>
      </c>
      <c r="D15" s="97">
        <v>1</v>
      </c>
      <c r="E15" s="97">
        <v>1</v>
      </c>
      <c r="F15" s="98">
        <v>100</v>
      </c>
      <c r="G15" s="99"/>
      <c r="H15" s="194">
        <v>0.02</v>
      </c>
      <c r="I15" s="195">
        <v>0.01</v>
      </c>
      <c r="J15" s="195">
        <v>0.01</v>
      </c>
      <c r="K15" s="100">
        <v>100</v>
      </c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/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>
        <v>5</v>
      </c>
      <c r="D21" s="89"/>
      <c r="E21" s="89"/>
      <c r="F21" s="90"/>
      <c r="G21" s="90"/>
      <c r="H21" s="193">
        <v>0.024</v>
      </c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>
        <v>5</v>
      </c>
      <c r="D22" s="97"/>
      <c r="E22" s="97"/>
      <c r="F22" s="98"/>
      <c r="G22" s="99"/>
      <c r="H22" s="194">
        <v>0.024</v>
      </c>
      <c r="I22" s="195"/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32</v>
      </c>
      <c r="D24" s="97">
        <v>61</v>
      </c>
      <c r="E24" s="97">
        <v>87</v>
      </c>
      <c r="F24" s="98">
        <v>142.62295081967213</v>
      </c>
      <c r="G24" s="99"/>
      <c r="H24" s="194">
        <v>1.632</v>
      </c>
      <c r="I24" s="195">
        <v>3</v>
      </c>
      <c r="J24" s="195">
        <v>2.671</v>
      </c>
      <c r="K24" s="100">
        <v>89.03333333333332</v>
      </c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7</v>
      </c>
      <c r="D26" s="97">
        <v>5</v>
      </c>
      <c r="E26" s="97">
        <v>10</v>
      </c>
      <c r="F26" s="98">
        <v>200</v>
      </c>
      <c r="G26" s="99"/>
      <c r="H26" s="194">
        <v>0.28</v>
      </c>
      <c r="I26" s="195">
        <v>0.25</v>
      </c>
      <c r="J26" s="195">
        <v>0.37</v>
      </c>
      <c r="K26" s="100">
        <v>148</v>
      </c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2</v>
      </c>
      <c r="D28" s="89">
        <v>1</v>
      </c>
      <c r="E28" s="89">
        <v>1</v>
      </c>
      <c r="F28" s="90"/>
      <c r="G28" s="90"/>
      <c r="H28" s="193">
        <v>0.07</v>
      </c>
      <c r="I28" s="193">
        <v>0.036</v>
      </c>
      <c r="J28" s="193">
        <v>0.036</v>
      </c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>
        <v>17</v>
      </c>
      <c r="D30" s="89">
        <v>15</v>
      </c>
      <c r="E30" s="89">
        <v>15</v>
      </c>
      <c r="F30" s="90"/>
      <c r="G30" s="90"/>
      <c r="H30" s="193">
        <v>0.652</v>
      </c>
      <c r="I30" s="193">
        <v>0.57</v>
      </c>
      <c r="J30" s="193">
        <v>0.525</v>
      </c>
      <c r="K30" s="91"/>
    </row>
    <row r="31" spans="1:11" s="83" customFormat="1" ht="11.25" customHeight="1">
      <c r="A31" s="101" t="s">
        <v>24</v>
      </c>
      <c r="B31" s="96"/>
      <c r="C31" s="97">
        <v>19</v>
      </c>
      <c r="D31" s="97">
        <v>16</v>
      </c>
      <c r="E31" s="97">
        <v>16</v>
      </c>
      <c r="F31" s="98">
        <v>100</v>
      </c>
      <c r="G31" s="99"/>
      <c r="H31" s="194">
        <v>0.722</v>
      </c>
      <c r="I31" s="195">
        <v>0.606</v>
      </c>
      <c r="J31" s="195">
        <v>0.561</v>
      </c>
      <c r="K31" s="100">
        <v>92.57425742574259</v>
      </c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30</v>
      </c>
      <c r="D33" s="89">
        <v>30</v>
      </c>
      <c r="E33" s="89">
        <v>22</v>
      </c>
      <c r="F33" s="90"/>
      <c r="G33" s="90"/>
      <c r="H33" s="193">
        <v>0.838</v>
      </c>
      <c r="I33" s="193">
        <v>0.891</v>
      </c>
      <c r="J33" s="193">
        <v>0.615</v>
      </c>
      <c r="K33" s="91"/>
    </row>
    <row r="34" spans="1:11" s="92" customFormat="1" ht="11.25" customHeight="1">
      <c r="A34" s="94" t="s">
        <v>26</v>
      </c>
      <c r="B34" s="88"/>
      <c r="C34" s="89">
        <v>29</v>
      </c>
      <c r="D34" s="89">
        <v>29</v>
      </c>
      <c r="E34" s="89">
        <v>9</v>
      </c>
      <c r="F34" s="90"/>
      <c r="G34" s="90"/>
      <c r="H34" s="193">
        <v>0.729</v>
      </c>
      <c r="I34" s="193">
        <v>0.547</v>
      </c>
      <c r="J34" s="193">
        <v>0.17</v>
      </c>
      <c r="K34" s="91"/>
    </row>
    <row r="35" spans="1:11" s="92" customFormat="1" ht="11.25" customHeight="1">
      <c r="A35" s="94" t="s">
        <v>27</v>
      </c>
      <c r="B35" s="88"/>
      <c r="C35" s="89">
        <v>3</v>
      </c>
      <c r="D35" s="89">
        <v>10</v>
      </c>
      <c r="E35" s="89">
        <v>10</v>
      </c>
      <c r="F35" s="90"/>
      <c r="G35" s="90"/>
      <c r="H35" s="193">
        <v>0.061</v>
      </c>
      <c r="I35" s="193">
        <v>0.259</v>
      </c>
      <c r="J35" s="193">
        <v>0.185</v>
      </c>
      <c r="K35" s="91"/>
    </row>
    <row r="36" spans="1:11" s="92" customFormat="1" ht="11.25" customHeight="1">
      <c r="A36" s="94" t="s">
        <v>28</v>
      </c>
      <c r="B36" s="88"/>
      <c r="C36" s="89">
        <v>73</v>
      </c>
      <c r="D36" s="89">
        <v>73</v>
      </c>
      <c r="E36" s="89">
        <v>18</v>
      </c>
      <c r="F36" s="90"/>
      <c r="G36" s="90"/>
      <c r="H36" s="193">
        <v>1.808</v>
      </c>
      <c r="I36" s="193">
        <v>1.808</v>
      </c>
      <c r="J36" s="193">
        <v>0.456</v>
      </c>
      <c r="K36" s="91"/>
    </row>
    <row r="37" spans="1:11" s="83" customFormat="1" ht="11.25" customHeight="1">
      <c r="A37" s="95" t="s">
        <v>29</v>
      </c>
      <c r="B37" s="96"/>
      <c r="C37" s="97">
        <v>135</v>
      </c>
      <c r="D37" s="97">
        <v>142</v>
      </c>
      <c r="E37" s="97">
        <v>59</v>
      </c>
      <c r="F37" s="98">
        <v>41.54929577464789</v>
      </c>
      <c r="G37" s="99"/>
      <c r="H37" s="194">
        <v>3.436</v>
      </c>
      <c r="I37" s="195">
        <v>3.505</v>
      </c>
      <c r="J37" s="195">
        <v>1.426</v>
      </c>
      <c r="K37" s="100">
        <v>40.68473609129815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56</v>
      </c>
      <c r="D39" s="97">
        <v>55</v>
      </c>
      <c r="E39" s="97">
        <v>55</v>
      </c>
      <c r="F39" s="98">
        <v>100</v>
      </c>
      <c r="G39" s="99"/>
      <c r="H39" s="194">
        <v>1.321</v>
      </c>
      <c r="I39" s="195">
        <v>1.3</v>
      </c>
      <c r="J39" s="195">
        <v>0.76</v>
      </c>
      <c r="K39" s="100">
        <v>58.46153846153846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93"/>
      <c r="I42" s="193"/>
      <c r="J42" s="193"/>
      <c r="K42" s="91"/>
    </row>
    <row r="43" spans="1:11" s="92" customFormat="1" ht="11.25" customHeight="1">
      <c r="A43" s="94" t="s">
        <v>33</v>
      </c>
      <c r="B43" s="88"/>
      <c r="C43" s="89">
        <v>1</v>
      </c>
      <c r="D43" s="89">
        <v>1</v>
      </c>
      <c r="E43" s="89"/>
      <c r="F43" s="90"/>
      <c r="G43" s="90"/>
      <c r="H43" s="193">
        <v>0.02</v>
      </c>
      <c r="I43" s="193"/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93"/>
      <c r="I47" s="193"/>
      <c r="J47" s="193"/>
      <c r="K47" s="91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93"/>
      <c r="I48" s="193"/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>
        <v>1</v>
      </c>
      <c r="D50" s="97">
        <v>1</v>
      </c>
      <c r="E50" s="97"/>
      <c r="F50" s="98"/>
      <c r="G50" s="99"/>
      <c r="H50" s="194">
        <v>0.02</v>
      </c>
      <c r="I50" s="195"/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1</v>
      </c>
      <c r="D52" s="97">
        <v>2</v>
      </c>
      <c r="E52" s="97">
        <v>4</v>
      </c>
      <c r="F52" s="98">
        <v>200</v>
      </c>
      <c r="G52" s="99"/>
      <c r="H52" s="194">
        <v>0.02</v>
      </c>
      <c r="I52" s="195">
        <v>0.03</v>
      </c>
      <c r="J52" s="195">
        <v>0.076</v>
      </c>
      <c r="K52" s="100">
        <v>253.33333333333334</v>
      </c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30</v>
      </c>
      <c r="D54" s="89">
        <v>64</v>
      </c>
      <c r="E54" s="89">
        <v>40</v>
      </c>
      <c r="F54" s="90"/>
      <c r="G54" s="90"/>
      <c r="H54" s="193">
        <v>0.75</v>
      </c>
      <c r="I54" s="193">
        <v>1.632</v>
      </c>
      <c r="J54" s="193">
        <v>1</v>
      </c>
      <c r="K54" s="91"/>
    </row>
    <row r="55" spans="1:11" s="92" customFormat="1" ht="11.25" customHeight="1">
      <c r="A55" s="94" t="s">
        <v>43</v>
      </c>
      <c r="B55" s="88"/>
      <c r="C55" s="89">
        <v>37</v>
      </c>
      <c r="D55" s="89">
        <v>41</v>
      </c>
      <c r="E55" s="89">
        <v>41</v>
      </c>
      <c r="F55" s="90"/>
      <c r="G55" s="90"/>
      <c r="H55" s="193">
        <v>1.129</v>
      </c>
      <c r="I55" s="193">
        <v>1.238</v>
      </c>
      <c r="J55" s="193">
        <v>1.238</v>
      </c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/>
      <c r="I56" s="193"/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>
        <v>2</v>
      </c>
      <c r="D58" s="89">
        <v>2</v>
      </c>
      <c r="E58" s="89">
        <v>2</v>
      </c>
      <c r="F58" s="90"/>
      <c r="G58" s="90"/>
      <c r="H58" s="193">
        <v>0.04</v>
      </c>
      <c r="I58" s="193">
        <v>0.034</v>
      </c>
      <c r="J58" s="193">
        <v>0.04</v>
      </c>
      <c r="K58" s="91"/>
    </row>
    <row r="59" spans="1:11" s="83" customFormat="1" ht="11.25" customHeight="1">
      <c r="A59" s="95" t="s">
        <v>47</v>
      </c>
      <c r="B59" s="96"/>
      <c r="C59" s="97">
        <v>69</v>
      </c>
      <c r="D59" s="97">
        <v>107</v>
      </c>
      <c r="E59" s="97">
        <v>83</v>
      </c>
      <c r="F59" s="98">
        <v>77.57009345794393</v>
      </c>
      <c r="G59" s="99"/>
      <c r="H59" s="194">
        <v>1.919</v>
      </c>
      <c r="I59" s="195">
        <v>2.904</v>
      </c>
      <c r="J59" s="195">
        <v>2.278</v>
      </c>
      <c r="K59" s="100">
        <v>78.4435261707989</v>
      </c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50</v>
      </c>
      <c r="D61" s="89">
        <v>53</v>
      </c>
      <c r="E61" s="89">
        <v>42</v>
      </c>
      <c r="F61" s="90"/>
      <c r="G61" s="90"/>
      <c r="H61" s="193">
        <v>2.62</v>
      </c>
      <c r="I61" s="193">
        <v>2.71</v>
      </c>
      <c r="J61" s="193">
        <v>2.14</v>
      </c>
      <c r="K61" s="91"/>
    </row>
    <row r="62" spans="1:11" s="92" customFormat="1" ht="11.25" customHeight="1">
      <c r="A62" s="94" t="s">
        <v>49</v>
      </c>
      <c r="B62" s="88"/>
      <c r="C62" s="89">
        <v>92</v>
      </c>
      <c r="D62" s="89">
        <v>92</v>
      </c>
      <c r="E62" s="89">
        <v>74</v>
      </c>
      <c r="F62" s="90"/>
      <c r="G62" s="90"/>
      <c r="H62" s="193">
        <v>2.625</v>
      </c>
      <c r="I62" s="193">
        <v>2.625</v>
      </c>
      <c r="J62" s="193">
        <v>2.036</v>
      </c>
      <c r="K62" s="91"/>
    </row>
    <row r="63" spans="1:11" s="92" customFormat="1" ht="11.25" customHeight="1">
      <c r="A63" s="94" t="s">
        <v>50</v>
      </c>
      <c r="B63" s="88"/>
      <c r="C63" s="89">
        <v>119</v>
      </c>
      <c r="D63" s="89">
        <v>119</v>
      </c>
      <c r="E63" s="89">
        <v>119</v>
      </c>
      <c r="F63" s="90"/>
      <c r="G63" s="90"/>
      <c r="H63" s="193">
        <v>7.497</v>
      </c>
      <c r="I63" s="193">
        <v>6.95</v>
      </c>
      <c r="J63" s="193">
        <v>7.623</v>
      </c>
      <c r="K63" s="91"/>
    </row>
    <row r="64" spans="1:11" s="83" customFormat="1" ht="11.25" customHeight="1">
      <c r="A64" s="95" t="s">
        <v>51</v>
      </c>
      <c r="B64" s="96"/>
      <c r="C64" s="97">
        <v>261</v>
      </c>
      <c r="D64" s="97">
        <v>264</v>
      </c>
      <c r="E64" s="97">
        <v>235</v>
      </c>
      <c r="F64" s="98">
        <v>89.01515151515152</v>
      </c>
      <c r="G64" s="99"/>
      <c r="H64" s="194">
        <v>12.742</v>
      </c>
      <c r="I64" s="195">
        <v>12.285</v>
      </c>
      <c r="J64" s="195">
        <v>11.799</v>
      </c>
      <c r="K64" s="100">
        <v>96.04395604395603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53</v>
      </c>
      <c r="D66" s="97">
        <v>70</v>
      </c>
      <c r="E66" s="97">
        <v>66</v>
      </c>
      <c r="F66" s="98">
        <v>94.28571428571429</v>
      </c>
      <c r="G66" s="99"/>
      <c r="H66" s="194">
        <v>2.425</v>
      </c>
      <c r="I66" s="195">
        <v>2.575</v>
      </c>
      <c r="J66" s="195">
        <v>3.12</v>
      </c>
      <c r="K66" s="100">
        <v>121.16504854368931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56</v>
      </c>
      <c r="D68" s="89">
        <v>60</v>
      </c>
      <c r="E68" s="89">
        <v>65</v>
      </c>
      <c r="F68" s="90"/>
      <c r="G68" s="90"/>
      <c r="H68" s="193">
        <v>3.808</v>
      </c>
      <c r="I68" s="193">
        <v>4.5</v>
      </c>
      <c r="J68" s="193">
        <v>4.5</v>
      </c>
      <c r="K68" s="91"/>
    </row>
    <row r="69" spans="1:11" s="92" customFormat="1" ht="11.25" customHeight="1">
      <c r="A69" s="94" t="s">
        <v>54</v>
      </c>
      <c r="B69" s="88"/>
      <c r="C69" s="89">
        <v>1</v>
      </c>
      <c r="D69" s="89">
        <v>1</v>
      </c>
      <c r="E69" s="89">
        <v>2</v>
      </c>
      <c r="F69" s="90"/>
      <c r="G69" s="90"/>
      <c r="H69" s="193">
        <v>0.068</v>
      </c>
      <c r="I69" s="193"/>
      <c r="J69" s="193">
        <v>0.14</v>
      </c>
      <c r="K69" s="91"/>
    </row>
    <row r="70" spans="1:11" s="83" customFormat="1" ht="11.25" customHeight="1">
      <c r="A70" s="95" t="s">
        <v>55</v>
      </c>
      <c r="B70" s="96"/>
      <c r="C70" s="97">
        <v>57</v>
      </c>
      <c r="D70" s="97">
        <v>61</v>
      </c>
      <c r="E70" s="97">
        <v>67</v>
      </c>
      <c r="F70" s="98">
        <v>109.8360655737705</v>
      </c>
      <c r="G70" s="99"/>
      <c r="H70" s="194">
        <v>3.876</v>
      </c>
      <c r="I70" s="195">
        <v>4.5</v>
      </c>
      <c r="J70" s="195">
        <v>4.64</v>
      </c>
      <c r="K70" s="100">
        <v>103.1111111111111</v>
      </c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2387</v>
      </c>
      <c r="D72" s="89">
        <v>2269</v>
      </c>
      <c r="E72" s="89">
        <v>2360</v>
      </c>
      <c r="F72" s="90"/>
      <c r="G72" s="90"/>
      <c r="H72" s="193">
        <v>222.844</v>
      </c>
      <c r="I72" s="193">
        <v>208.389</v>
      </c>
      <c r="J72" s="193">
        <v>210.44</v>
      </c>
      <c r="K72" s="91"/>
    </row>
    <row r="73" spans="1:11" s="92" customFormat="1" ht="11.25" customHeight="1">
      <c r="A73" s="94" t="s">
        <v>57</v>
      </c>
      <c r="B73" s="88"/>
      <c r="C73" s="89">
        <v>141</v>
      </c>
      <c r="D73" s="89">
        <v>121</v>
      </c>
      <c r="E73" s="89">
        <v>121</v>
      </c>
      <c r="F73" s="90"/>
      <c r="G73" s="90"/>
      <c r="H73" s="193">
        <v>3.948</v>
      </c>
      <c r="I73" s="193">
        <v>4.43</v>
      </c>
      <c r="J73" s="193">
        <v>3.545</v>
      </c>
      <c r="K73" s="91"/>
    </row>
    <row r="74" spans="1:11" s="92" customFormat="1" ht="11.25" customHeight="1">
      <c r="A74" s="94" t="s">
        <v>58</v>
      </c>
      <c r="B74" s="88"/>
      <c r="C74" s="89">
        <v>17</v>
      </c>
      <c r="D74" s="89">
        <v>5</v>
      </c>
      <c r="E74" s="89">
        <v>3</v>
      </c>
      <c r="F74" s="90"/>
      <c r="G74" s="90"/>
      <c r="H74" s="193">
        <v>0.425</v>
      </c>
      <c r="I74" s="193">
        <v>0.075</v>
      </c>
      <c r="J74" s="193">
        <v>0.075</v>
      </c>
      <c r="K74" s="91"/>
    </row>
    <row r="75" spans="1:11" s="92" customFormat="1" ht="11.25" customHeight="1">
      <c r="A75" s="94" t="s">
        <v>59</v>
      </c>
      <c r="B75" s="88"/>
      <c r="C75" s="89">
        <v>140</v>
      </c>
      <c r="D75" s="89">
        <v>115</v>
      </c>
      <c r="E75" s="89">
        <v>133</v>
      </c>
      <c r="F75" s="90"/>
      <c r="G75" s="90"/>
      <c r="H75" s="193">
        <v>7.04</v>
      </c>
      <c r="I75" s="193">
        <v>5.175</v>
      </c>
      <c r="J75" s="193">
        <v>6.65</v>
      </c>
      <c r="K75" s="91"/>
    </row>
    <row r="76" spans="1:11" s="92" customFormat="1" ht="11.25" customHeight="1">
      <c r="A76" s="94" t="s">
        <v>60</v>
      </c>
      <c r="B76" s="88"/>
      <c r="C76" s="89">
        <v>1</v>
      </c>
      <c r="D76" s="89">
        <v>1</v>
      </c>
      <c r="E76" s="89"/>
      <c r="F76" s="90"/>
      <c r="G76" s="90"/>
      <c r="H76" s="193">
        <v>0.018</v>
      </c>
      <c r="I76" s="193"/>
      <c r="J76" s="193"/>
      <c r="K76" s="91"/>
    </row>
    <row r="77" spans="1:11" s="92" customFormat="1" ht="11.25" customHeight="1">
      <c r="A77" s="94" t="s">
        <v>61</v>
      </c>
      <c r="B77" s="88"/>
      <c r="C77" s="89">
        <v>24</v>
      </c>
      <c r="D77" s="89">
        <v>20</v>
      </c>
      <c r="E77" s="89">
        <v>20</v>
      </c>
      <c r="F77" s="90"/>
      <c r="G77" s="90"/>
      <c r="H77" s="193">
        <v>0.48</v>
      </c>
      <c r="I77" s="193">
        <v>0.4</v>
      </c>
      <c r="J77" s="193">
        <v>0.4</v>
      </c>
      <c r="K77" s="91"/>
    </row>
    <row r="78" spans="1:11" s="92" customFormat="1" ht="11.25" customHeight="1">
      <c r="A78" s="94" t="s">
        <v>62</v>
      </c>
      <c r="B78" s="88"/>
      <c r="C78" s="89">
        <v>128</v>
      </c>
      <c r="D78" s="89">
        <v>120</v>
      </c>
      <c r="E78" s="89">
        <v>70</v>
      </c>
      <c r="F78" s="90"/>
      <c r="G78" s="90"/>
      <c r="H78" s="193">
        <v>7.98</v>
      </c>
      <c r="I78" s="193">
        <v>9</v>
      </c>
      <c r="J78" s="193">
        <v>4.2</v>
      </c>
      <c r="K78" s="91"/>
    </row>
    <row r="79" spans="1:11" s="92" customFormat="1" ht="11.25" customHeight="1">
      <c r="A79" s="94" t="s">
        <v>63</v>
      </c>
      <c r="B79" s="88"/>
      <c r="C79" s="89">
        <v>23</v>
      </c>
      <c r="D79" s="89">
        <v>20</v>
      </c>
      <c r="E79" s="89">
        <v>20</v>
      </c>
      <c r="F79" s="90"/>
      <c r="G79" s="90"/>
      <c r="H79" s="193">
        <v>0.45</v>
      </c>
      <c r="I79" s="193">
        <v>0.5</v>
      </c>
      <c r="J79" s="193">
        <v>0.5</v>
      </c>
      <c r="K79" s="91"/>
    </row>
    <row r="80" spans="1:11" s="83" customFormat="1" ht="11.25" customHeight="1">
      <c r="A80" s="101" t="s">
        <v>64</v>
      </c>
      <c r="B80" s="96"/>
      <c r="C80" s="97">
        <v>2861</v>
      </c>
      <c r="D80" s="97">
        <v>2671</v>
      </c>
      <c r="E80" s="97">
        <v>2727</v>
      </c>
      <c r="F80" s="98">
        <v>102.09659303631598</v>
      </c>
      <c r="G80" s="99"/>
      <c r="H80" s="194">
        <v>243.18499999999997</v>
      </c>
      <c r="I80" s="195">
        <v>227.96900000000002</v>
      </c>
      <c r="J80" s="195">
        <v>225.80999999999997</v>
      </c>
      <c r="K80" s="100">
        <v>99.05294140870028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35</v>
      </c>
      <c r="D82" s="89">
        <v>35</v>
      </c>
      <c r="E82" s="89">
        <v>21</v>
      </c>
      <c r="F82" s="90"/>
      <c r="G82" s="90"/>
      <c r="H82" s="193">
        <v>1.256</v>
      </c>
      <c r="I82" s="193">
        <v>1.256</v>
      </c>
      <c r="J82" s="193">
        <v>1.05</v>
      </c>
      <c r="K82" s="91"/>
    </row>
    <row r="83" spans="1:11" s="92" customFormat="1" ht="11.25" customHeight="1">
      <c r="A83" s="94" t="s">
        <v>66</v>
      </c>
      <c r="B83" s="88"/>
      <c r="C83" s="89">
        <v>56</v>
      </c>
      <c r="D83" s="89">
        <v>56</v>
      </c>
      <c r="E83" s="89">
        <v>55</v>
      </c>
      <c r="F83" s="90"/>
      <c r="G83" s="90"/>
      <c r="H83" s="193">
        <v>3.446</v>
      </c>
      <c r="I83" s="193">
        <v>3.446</v>
      </c>
      <c r="J83" s="193">
        <v>3.41</v>
      </c>
      <c r="K83" s="91"/>
    </row>
    <row r="84" spans="1:11" s="83" customFormat="1" ht="11.25" customHeight="1">
      <c r="A84" s="95" t="s">
        <v>67</v>
      </c>
      <c r="B84" s="96"/>
      <c r="C84" s="97">
        <v>91</v>
      </c>
      <c r="D84" s="97">
        <v>91</v>
      </c>
      <c r="E84" s="97">
        <v>76</v>
      </c>
      <c r="F84" s="98">
        <v>83.51648351648352</v>
      </c>
      <c r="G84" s="99"/>
      <c r="H84" s="194">
        <v>4.702</v>
      </c>
      <c r="I84" s="195">
        <v>4.702</v>
      </c>
      <c r="J84" s="195">
        <v>4.46</v>
      </c>
      <c r="K84" s="100">
        <v>94.85325393449595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3650</v>
      </c>
      <c r="D87" s="108">
        <v>3548</v>
      </c>
      <c r="E87" s="108">
        <v>3487</v>
      </c>
      <c r="F87" s="109">
        <v>98.28072153325817</v>
      </c>
      <c r="G87" s="99"/>
      <c r="H87" s="202">
        <v>276.32399999999996</v>
      </c>
      <c r="I87" s="203">
        <v>263.65000000000003</v>
      </c>
      <c r="J87" s="203">
        <v>257.99499999999995</v>
      </c>
      <c r="K87" s="109">
        <v>97.85511094253742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98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>
        <v>1</v>
      </c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25</v>
      </c>
      <c r="D9" s="89">
        <v>25</v>
      </c>
      <c r="E9" s="89">
        <v>25</v>
      </c>
      <c r="F9" s="90"/>
      <c r="G9" s="90"/>
      <c r="H9" s="193">
        <v>0.567</v>
      </c>
      <c r="I9" s="193">
        <v>0.565</v>
      </c>
      <c r="J9" s="193">
        <v>0.56</v>
      </c>
      <c r="K9" s="91"/>
    </row>
    <row r="10" spans="1:11" s="92" customFormat="1" ht="11.25" customHeight="1">
      <c r="A10" s="94" t="s">
        <v>9</v>
      </c>
      <c r="B10" s="88"/>
      <c r="C10" s="89">
        <v>15</v>
      </c>
      <c r="D10" s="89">
        <v>21</v>
      </c>
      <c r="E10" s="89">
        <v>21</v>
      </c>
      <c r="F10" s="90"/>
      <c r="G10" s="90"/>
      <c r="H10" s="193">
        <v>0.357</v>
      </c>
      <c r="I10" s="193">
        <v>0.495</v>
      </c>
      <c r="J10" s="193">
        <v>0.493</v>
      </c>
      <c r="K10" s="91"/>
    </row>
    <row r="11" spans="1:11" s="92" customFormat="1" ht="11.25" customHeight="1">
      <c r="A11" s="87" t="s">
        <v>10</v>
      </c>
      <c r="B11" s="88"/>
      <c r="C11" s="89">
        <v>20</v>
      </c>
      <c r="D11" s="89">
        <v>20</v>
      </c>
      <c r="E11" s="89">
        <v>20</v>
      </c>
      <c r="F11" s="90"/>
      <c r="G11" s="90"/>
      <c r="H11" s="193">
        <v>0.446</v>
      </c>
      <c r="I11" s="193">
        <v>0.441</v>
      </c>
      <c r="J11" s="193">
        <v>0.422</v>
      </c>
      <c r="K11" s="91"/>
    </row>
    <row r="12" spans="1:11" s="92" customFormat="1" ht="11.25" customHeight="1">
      <c r="A12" s="94" t="s">
        <v>11</v>
      </c>
      <c r="B12" s="88"/>
      <c r="C12" s="89">
        <v>38</v>
      </c>
      <c r="D12" s="89">
        <v>50</v>
      </c>
      <c r="E12" s="89">
        <v>50</v>
      </c>
      <c r="F12" s="90"/>
      <c r="G12" s="90"/>
      <c r="H12" s="193"/>
      <c r="I12" s="193">
        <v>1.17</v>
      </c>
      <c r="J12" s="193">
        <v>1.122</v>
      </c>
      <c r="K12" s="91"/>
    </row>
    <row r="13" spans="1:11" s="83" customFormat="1" ht="11.25" customHeight="1">
      <c r="A13" s="95" t="s">
        <v>12</v>
      </c>
      <c r="B13" s="96"/>
      <c r="C13" s="97">
        <v>98</v>
      </c>
      <c r="D13" s="97">
        <v>116</v>
      </c>
      <c r="E13" s="97">
        <v>116</v>
      </c>
      <c r="F13" s="98">
        <v>100</v>
      </c>
      <c r="G13" s="99"/>
      <c r="H13" s="194">
        <v>1.3699999999999999</v>
      </c>
      <c r="I13" s="195">
        <v>2.6710000000000003</v>
      </c>
      <c r="J13" s="195">
        <v>2.597</v>
      </c>
      <c r="K13" s="100">
        <v>97.22950205915386</v>
      </c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>
        <v>1</v>
      </c>
      <c r="D15" s="97">
        <v>1</v>
      </c>
      <c r="E15" s="97">
        <v>1</v>
      </c>
      <c r="F15" s="98">
        <v>100</v>
      </c>
      <c r="G15" s="99"/>
      <c r="H15" s="194">
        <v>0.011</v>
      </c>
      <c r="I15" s="195">
        <v>0.015</v>
      </c>
      <c r="J15" s="195">
        <v>0.011</v>
      </c>
      <c r="K15" s="100">
        <v>73.33333333333333</v>
      </c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>
        <v>0.002</v>
      </c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>
        <v>14</v>
      </c>
      <c r="D19" s="89"/>
      <c r="E19" s="89"/>
      <c r="F19" s="90"/>
      <c r="G19" s="90"/>
      <c r="H19" s="193">
        <v>0.812</v>
      </c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>
        <v>14</v>
      </c>
      <c r="D20" s="89"/>
      <c r="E20" s="89"/>
      <c r="F20" s="90"/>
      <c r="G20" s="90"/>
      <c r="H20" s="193">
        <v>0.294</v>
      </c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>
        <v>10</v>
      </c>
      <c r="D21" s="89"/>
      <c r="E21" s="89"/>
      <c r="F21" s="90"/>
      <c r="G21" s="90"/>
      <c r="H21" s="193">
        <v>0.148</v>
      </c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>
        <v>38</v>
      </c>
      <c r="D22" s="97"/>
      <c r="E22" s="97"/>
      <c r="F22" s="98"/>
      <c r="G22" s="99"/>
      <c r="H22" s="194">
        <v>1.254</v>
      </c>
      <c r="I22" s="195"/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23</v>
      </c>
      <c r="D24" s="97">
        <v>14</v>
      </c>
      <c r="E24" s="97">
        <v>20</v>
      </c>
      <c r="F24" s="98">
        <v>142.85714285714286</v>
      </c>
      <c r="G24" s="99"/>
      <c r="H24" s="194">
        <v>1.898</v>
      </c>
      <c r="I24" s="195">
        <v>1.8</v>
      </c>
      <c r="J24" s="195">
        <v>1.68</v>
      </c>
      <c r="K24" s="100">
        <v>93.33333333333333</v>
      </c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109</v>
      </c>
      <c r="D26" s="97">
        <v>100</v>
      </c>
      <c r="E26" s="97">
        <v>115</v>
      </c>
      <c r="F26" s="98">
        <v>115</v>
      </c>
      <c r="G26" s="99"/>
      <c r="H26" s="194">
        <v>9.323</v>
      </c>
      <c r="I26" s="195">
        <v>10.2</v>
      </c>
      <c r="J26" s="195">
        <v>10.2</v>
      </c>
      <c r="K26" s="100">
        <v>100</v>
      </c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/>
      <c r="D28" s="89"/>
      <c r="E28" s="89"/>
      <c r="F28" s="90"/>
      <c r="G28" s="90"/>
      <c r="H28" s="193"/>
      <c r="I28" s="193"/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/>
      <c r="D30" s="89"/>
      <c r="E30" s="89"/>
      <c r="F30" s="90"/>
      <c r="G30" s="90"/>
      <c r="H30" s="193"/>
      <c r="I30" s="193"/>
      <c r="J30" s="193"/>
      <c r="K30" s="91"/>
    </row>
    <row r="31" spans="1:11" s="83" customFormat="1" ht="11.25" customHeight="1">
      <c r="A31" s="101" t="s">
        <v>24</v>
      </c>
      <c r="B31" s="96"/>
      <c r="C31" s="97"/>
      <c r="D31" s="97"/>
      <c r="E31" s="97"/>
      <c r="F31" s="98"/>
      <c r="G31" s="99"/>
      <c r="H31" s="194"/>
      <c r="I31" s="195"/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43</v>
      </c>
      <c r="D33" s="89">
        <v>45</v>
      </c>
      <c r="E33" s="89">
        <v>23</v>
      </c>
      <c r="F33" s="90"/>
      <c r="G33" s="90"/>
      <c r="H33" s="193">
        <v>0.79</v>
      </c>
      <c r="I33" s="193">
        <v>0.578</v>
      </c>
      <c r="J33" s="193">
        <v>0.416</v>
      </c>
      <c r="K33" s="91"/>
    </row>
    <row r="34" spans="1:11" s="92" customFormat="1" ht="11.25" customHeight="1">
      <c r="A34" s="94" t="s">
        <v>26</v>
      </c>
      <c r="B34" s="88"/>
      <c r="C34" s="89">
        <v>18</v>
      </c>
      <c r="D34" s="89">
        <v>16</v>
      </c>
      <c r="E34" s="89">
        <v>8</v>
      </c>
      <c r="F34" s="90"/>
      <c r="G34" s="90"/>
      <c r="H34" s="193">
        <v>0.385</v>
      </c>
      <c r="I34" s="193">
        <v>0.336</v>
      </c>
      <c r="J34" s="193">
        <v>0.168</v>
      </c>
      <c r="K34" s="91"/>
    </row>
    <row r="35" spans="1:11" s="92" customFormat="1" ht="11.25" customHeight="1">
      <c r="A35" s="94" t="s">
        <v>27</v>
      </c>
      <c r="B35" s="88"/>
      <c r="C35" s="89">
        <v>29</v>
      </c>
      <c r="D35" s="89">
        <v>29</v>
      </c>
      <c r="E35" s="89">
        <v>20</v>
      </c>
      <c r="F35" s="90"/>
      <c r="G35" s="90"/>
      <c r="H35" s="193">
        <v>0.416</v>
      </c>
      <c r="I35" s="193">
        <v>0.274</v>
      </c>
      <c r="J35" s="193">
        <v>0.274</v>
      </c>
      <c r="K35" s="91"/>
    </row>
    <row r="36" spans="1:11" s="92" customFormat="1" ht="11.25" customHeight="1">
      <c r="A36" s="94" t="s">
        <v>28</v>
      </c>
      <c r="B36" s="88"/>
      <c r="C36" s="89">
        <v>18</v>
      </c>
      <c r="D36" s="89">
        <v>18</v>
      </c>
      <c r="E36" s="89">
        <v>18</v>
      </c>
      <c r="F36" s="90"/>
      <c r="G36" s="90"/>
      <c r="H36" s="193">
        <v>0.324</v>
      </c>
      <c r="I36" s="193">
        <v>0.324</v>
      </c>
      <c r="J36" s="193">
        <v>0.27</v>
      </c>
      <c r="K36" s="91"/>
    </row>
    <row r="37" spans="1:11" s="83" customFormat="1" ht="11.25" customHeight="1">
      <c r="A37" s="95" t="s">
        <v>29</v>
      </c>
      <c r="B37" s="96"/>
      <c r="C37" s="97">
        <v>108</v>
      </c>
      <c r="D37" s="97">
        <v>108</v>
      </c>
      <c r="E37" s="97">
        <v>69</v>
      </c>
      <c r="F37" s="98">
        <v>63.888888888888886</v>
      </c>
      <c r="G37" s="99"/>
      <c r="H37" s="194">
        <v>1.915</v>
      </c>
      <c r="I37" s="195">
        <v>1.512</v>
      </c>
      <c r="J37" s="195">
        <v>1.1280000000000001</v>
      </c>
      <c r="K37" s="100">
        <v>74.60317460317461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10</v>
      </c>
      <c r="D39" s="97">
        <v>10</v>
      </c>
      <c r="E39" s="97">
        <v>9</v>
      </c>
      <c r="F39" s="98">
        <v>90</v>
      </c>
      <c r="G39" s="99"/>
      <c r="H39" s="194">
        <v>0.178</v>
      </c>
      <c r="I39" s="195">
        <v>0.18</v>
      </c>
      <c r="J39" s="195">
        <v>0.19</v>
      </c>
      <c r="K39" s="100">
        <v>105.55555555555556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>
        <v>142</v>
      </c>
      <c r="D41" s="89">
        <v>125</v>
      </c>
      <c r="E41" s="89">
        <v>125</v>
      </c>
      <c r="F41" s="90"/>
      <c r="G41" s="90"/>
      <c r="H41" s="193">
        <v>10.122</v>
      </c>
      <c r="I41" s="193">
        <v>9.6</v>
      </c>
      <c r="J41" s="193">
        <v>9.6</v>
      </c>
      <c r="K41" s="91"/>
    </row>
    <row r="42" spans="1:11" s="92" customFormat="1" ht="11.25" customHeight="1">
      <c r="A42" s="94" t="s">
        <v>32</v>
      </c>
      <c r="B42" s="88"/>
      <c r="C42" s="89">
        <v>6</v>
      </c>
      <c r="D42" s="89">
        <v>12</v>
      </c>
      <c r="E42" s="89">
        <v>12</v>
      </c>
      <c r="F42" s="90"/>
      <c r="G42" s="90"/>
      <c r="H42" s="193">
        <v>0.468</v>
      </c>
      <c r="I42" s="193">
        <v>0.892</v>
      </c>
      <c r="J42" s="193">
        <v>0.892</v>
      </c>
      <c r="K42" s="91"/>
    </row>
    <row r="43" spans="1:11" s="92" customFormat="1" ht="11.25" customHeight="1">
      <c r="A43" s="94" t="s">
        <v>33</v>
      </c>
      <c r="B43" s="88"/>
      <c r="C43" s="89">
        <v>1</v>
      </c>
      <c r="D43" s="89">
        <v>1</v>
      </c>
      <c r="E43" s="89">
        <v>1</v>
      </c>
      <c r="F43" s="90"/>
      <c r="G43" s="90"/>
      <c r="H43" s="193">
        <v>0.055</v>
      </c>
      <c r="I43" s="193">
        <v>0.06</v>
      </c>
      <c r="J43" s="193">
        <v>0.06</v>
      </c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>
        <v>79</v>
      </c>
      <c r="D45" s="89">
        <v>87</v>
      </c>
      <c r="E45" s="89">
        <v>87</v>
      </c>
      <c r="F45" s="90"/>
      <c r="G45" s="90"/>
      <c r="H45" s="193">
        <v>4.424</v>
      </c>
      <c r="I45" s="193">
        <v>5.046</v>
      </c>
      <c r="J45" s="193">
        <v>5.046</v>
      </c>
      <c r="K45" s="91"/>
    </row>
    <row r="46" spans="1:11" s="92" customFormat="1" ht="11.25" customHeight="1">
      <c r="A46" s="94" t="s">
        <v>36</v>
      </c>
      <c r="B46" s="88"/>
      <c r="C46" s="89">
        <v>1147</v>
      </c>
      <c r="D46" s="89">
        <v>1088</v>
      </c>
      <c r="E46" s="89">
        <v>1086</v>
      </c>
      <c r="F46" s="90"/>
      <c r="G46" s="90"/>
      <c r="H46" s="193">
        <v>74.555</v>
      </c>
      <c r="I46" s="193">
        <v>71.676</v>
      </c>
      <c r="J46" s="193">
        <v>71.676</v>
      </c>
      <c r="K46" s="91"/>
    </row>
    <row r="47" spans="1:11" s="92" customFormat="1" ht="11.25" customHeight="1">
      <c r="A47" s="94" t="s">
        <v>37</v>
      </c>
      <c r="B47" s="88"/>
      <c r="C47" s="89">
        <v>71</v>
      </c>
      <c r="D47" s="89">
        <v>44</v>
      </c>
      <c r="E47" s="89">
        <v>67</v>
      </c>
      <c r="F47" s="90"/>
      <c r="G47" s="90"/>
      <c r="H47" s="193">
        <v>4.97</v>
      </c>
      <c r="I47" s="193">
        <v>4.154</v>
      </c>
      <c r="J47" s="193">
        <v>4.154</v>
      </c>
      <c r="K47" s="91"/>
    </row>
    <row r="48" spans="1:11" s="92" customFormat="1" ht="11.25" customHeight="1">
      <c r="A48" s="94" t="s">
        <v>38</v>
      </c>
      <c r="B48" s="88"/>
      <c r="C48" s="89">
        <v>1161</v>
      </c>
      <c r="D48" s="89">
        <v>1279</v>
      </c>
      <c r="E48" s="89">
        <v>1279</v>
      </c>
      <c r="F48" s="90"/>
      <c r="G48" s="90"/>
      <c r="H48" s="193">
        <v>69.66</v>
      </c>
      <c r="I48" s="193">
        <v>76.74</v>
      </c>
      <c r="J48" s="193">
        <v>76.74</v>
      </c>
      <c r="K48" s="91"/>
    </row>
    <row r="49" spans="1:11" s="92" customFormat="1" ht="11.25" customHeight="1">
      <c r="A49" s="94" t="s">
        <v>39</v>
      </c>
      <c r="B49" s="88"/>
      <c r="C49" s="89">
        <v>76</v>
      </c>
      <c r="D49" s="89">
        <v>125</v>
      </c>
      <c r="E49" s="89">
        <v>125</v>
      </c>
      <c r="F49" s="90"/>
      <c r="G49" s="90"/>
      <c r="H49" s="193">
        <v>5.7</v>
      </c>
      <c r="I49" s="193">
        <v>9.375</v>
      </c>
      <c r="J49" s="193">
        <v>9.375</v>
      </c>
      <c r="K49" s="91"/>
    </row>
    <row r="50" spans="1:11" s="83" customFormat="1" ht="11.25" customHeight="1">
      <c r="A50" s="101" t="s">
        <v>40</v>
      </c>
      <c r="B50" s="96"/>
      <c r="C50" s="97">
        <v>2683</v>
      </c>
      <c r="D50" s="97">
        <v>2761</v>
      </c>
      <c r="E50" s="97">
        <v>2782</v>
      </c>
      <c r="F50" s="98">
        <v>100.76059398768562</v>
      </c>
      <c r="G50" s="99"/>
      <c r="H50" s="194">
        <v>169.954</v>
      </c>
      <c r="I50" s="195">
        <v>177.543</v>
      </c>
      <c r="J50" s="195">
        <v>177.543</v>
      </c>
      <c r="K50" s="100">
        <v>99.99999999999999</v>
      </c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30</v>
      </c>
      <c r="D52" s="97">
        <v>29</v>
      </c>
      <c r="E52" s="97">
        <v>3</v>
      </c>
      <c r="F52" s="98">
        <v>10.344827586206897</v>
      </c>
      <c r="G52" s="99"/>
      <c r="H52" s="194">
        <v>2.168</v>
      </c>
      <c r="I52" s="195">
        <v>0.92</v>
      </c>
      <c r="J52" s="195">
        <v>0.153</v>
      </c>
      <c r="K52" s="100">
        <v>16.630434782608695</v>
      </c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343</v>
      </c>
      <c r="D54" s="89">
        <v>301</v>
      </c>
      <c r="E54" s="89">
        <v>300</v>
      </c>
      <c r="F54" s="90"/>
      <c r="G54" s="90"/>
      <c r="H54" s="193">
        <v>19.208</v>
      </c>
      <c r="I54" s="193">
        <v>16.856</v>
      </c>
      <c r="J54" s="193">
        <v>17.1</v>
      </c>
      <c r="K54" s="91"/>
    </row>
    <row r="55" spans="1:11" s="92" customFormat="1" ht="11.25" customHeight="1">
      <c r="A55" s="94" t="s">
        <v>43</v>
      </c>
      <c r="B55" s="88"/>
      <c r="C55" s="89">
        <v>1</v>
      </c>
      <c r="D55" s="89">
        <v>1</v>
      </c>
      <c r="E55" s="89">
        <v>1</v>
      </c>
      <c r="F55" s="90"/>
      <c r="G55" s="90"/>
      <c r="H55" s="193">
        <v>0.038</v>
      </c>
      <c r="I55" s="193">
        <v>0.038</v>
      </c>
      <c r="J55" s="193">
        <v>0.038</v>
      </c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/>
      <c r="I56" s="193"/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>
        <v>4</v>
      </c>
      <c r="D58" s="89">
        <v>4</v>
      </c>
      <c r="E58" s="89">
        <v>2</v>
      </c>
      <c r="F58" s="90"/>
      <c r="G58" s="90"/>
      <c r="H58" s="193">
        <v>0.208</v>
      </c>
      <c r="I58" s="193">
        <v>0.1</v>
      </c>
      <c r="J58" s="193">
        <v>0.08</v>
      </c>
      <c r="K58" s="91"/>
    </row>
    <row r="59" spans="1:11" s="83" customFormat="1" ht="11.25" customHeight="1">
      <c r="A59" s="95" t="s">
        <v>47</v>
      </c>
      <c r="B59" s="96"/>
      <c r="C59" s="97">
        <v>348</v>
      </c>
      <c r="D59" s="97">
        <v>306</v>
      </c>
      <c r="E59" s="97">
        <v>303</v>
      </c>
      <c r="F59" s="98">
        <v>99.01960784313725</v>
      </c>
      <c r="G59" s="99"/>
      <c r="H59" s="194">
        <v>19.453999999999997</v>
      </c>
      <c r="I59" s="195">
        <v>16.994000000000003</v>
      </c>
      <c r="J59" s="195">
        <v>17.218</v>
      </c>
      <c r="K59" s="100">
        <v>101.31811227492054</v>
      </c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175</v>
      </c>
      <c r="D61" s="89">
        <v>170</v>
      </c>
      <c r="E61" s="89">
        <v>220</v>
      </c>
      <c r="F61" s="90"/>
      <c r="G61" s="90"/>
      <c r="H61" s="193">
        <v>11.148</v>
      </c>
      <c r="I61" s="193">
        <v>9.945</v>
      </c>
      <c r="J61" s="193">
        <v>13.3</v>
      </c>
      <c r="K61" s="91"/>
    </row>
    <row r="62" spans="1:11" s="92" customFormat="1" ht="11.25" customHeight="1">
      <c r="A62" s="94" t="s">
        <v>49</v>
      </c>
      <c r="B62" s="88"/>
      <c r="C62" s="89">
        <v>6</v>
      </c>
      <c r="D62" s="89">
        <v>6</v>
      </c>
      <c r="E62" s="89">
        <v>6</v>
      </c>
      <c r="F62" s="90"/>
      <c r="G62" s="90"/>
      <c r="H62" s="193">
        <v>0.15</v>
      </c>
      <c r="I62" s="193">
        <v>0.143</v>
      </c>
      <c r="J62" s="193">
        <v>0.071</v>
      </c>
      <c r="K62" s="91"/>
    </row>
    <row r="63" spans="1:11" s="92" customFormat="1" ht="11.25" customHeight="1">
      <c r="A63" s="94" t="s">
        <v>50</v>
      </c>
      <c r="B63" s="88"/>
      <c r="C63" s="89">
        <v>8</v>
      </c>
      <c r="D63" s="89">
        <v>8</v>
      </c>
      <c r="E63" s="89">
        <v>8</v>
      </c>
      <c r="F63" s="90"/>
      <c r="G63" s="90"/>
      <c r="H63" s="193">
        <v>0.364</v>
      </c>
      <c r="I63" s="193">
        <v>0.34</v>
      </c>
      <c r="J63" s="193">
        <v>0.4</v>
      </c>
      <c r="K63" s="91"/>
    </row>
    <row r="64" spans="1:11" s="83" customFormat="1" ht="11.25" customHeight="1">
      <c r="A64" s="95" t="s">
        <v>51</v>
      </c>
      <c r="B64" s="96"/>
      <c r="C64" s="97">
        <v>189</v>
      </c>
      <c r="D64" s="97">
        <v>184</v>
      </c>
      <c r="E64" s="97">
        <v>234</v>
      </c>
      <c r="F64" s="98">
        <v>127.17391304347827</v>
      </c>
      <c r="G64" s="99"/>
      <c r="H64" s="194">
        <v>11.662</v>
      </c>
      <c r="I64" s="195">
        <v>10.428</v>
      </c>
      <c r="J64" s="195">
        <v>13.771</v>
      </c>
      <c r="K64" s="100">
        <v>132.05792098197162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13</v>
      </c>
      <c r="D66" s="97">
        <v>8</v>
      </c>
      <c r="E66" s="97">
        <v>8</v>
      </c>
      <c r="F66" s="98">
        <v>100</v>
      </c>
      <c r="G66" s="99"/>
      <c r="H66" s="194">
        <v>0.572</v>
      </c>
      <c r="I66" s="195">
        <v>0.192</v>
      </c>
      <c r="J66" s="195">
        <v>0.192</v>
      </c>
      <c r="K66" s="100">
        <v>100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/>
      <c r="I68" s="193"/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/>
      <c r="I70" s="195"/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/>
      <c r="D72" s="89"/>
      <c r="E72" s="89"/>
      <c r="F72" s="90"/>
      <c r="G72" s="90"/>
      <c r="H72" s="193"/>
      <c r="I72" s="193"/>
      <c r="J72" s="193"/>
      <c r="K72" s="91"/>
    </row>
    <row r="73" spans="1:11" s="92" customFormat="1" ht="11.25" customHeight="1">
      <c r="A73" s="94" t="s">
        <v>57</v>
      </c>
      <c r="B73" s="88"/>
      <c r="C73" s="89">
        <v>2070</v>
      </c>
      <c r="D73" s="89">
        <v>2090</v>
      </c>
      <c r="E73" s="89">
        <v>2150</v>
      </c>
      <c r="F73" s="90"/>
      <c r="G73" s="90"/>
      <c r="H73" s="193">
        <v>110.015</v>
      </c>
      <c r="I73" s="193">
        <v>62.7</v>
      </c>
      <c r="J73" s="193">
        <v>98</v>
      </c>
      <c r="K73" s="91"/>
    </row>
    <row r="74" spans="1:11" s="92" customFormat="1" ht="11.25" customHeight="1">
      <c r="A74" s="94" t="s">
        <v>58</v>
      </c>
      <c r="B74" s="88"/>
      <c r="C74" s="89">
        <v>18</v>
      </c>
      <c r="D74" s="89">
        <v>28</v>
      </c>
      <c r="E74" s="89">
        <v>28</v>
      </c>
      <c r="F74" s="90"/>
      <c r="G74" s="90"/>
      <c r="H74" s="193">
        <v>0.612</v>
      </c>
      <c r="I74" s="193">
        <v>0.98</v>
      </c>
      <c r="J74" s="193">
        <v>1</v>
      </c>
      <c r="K74" s="91"/>
    </row>
    <row r="75" spans="1:11" s="92" customFormat="1" ht="11.25" customHeight="1">
      <c r="A75" s="94" t="s">
        <v>59</v>
      </c>
      <c r="B75" s="88"/>
      <c r="C75" s="89">
        <v>1</v>
      </c>
      <c r="D75" s="89">
        <v>2</v>
      </c>
      <c r="E75" s="89">
        <v>2</v>
      </c>
      <c r="F75" s="90"/>
      <c r="G75" s="90"/>
      <c r="H75" s="193">
        <v>0.019</v>
      </c>
      <c r="I75" s="193">
        <v>0.1</v>
      </c>
      <c r="J75" s="193"/>
      <c r="K75" s="91"/>
    </row>
    <row r="76" spans="1:11" s="92" customFormat="1" ht="11.25" customHeight="1">
      <c r="A76" s="94" t="s">
        <v>60</v>
      </c>
      <c r="B76" s="88"/>
      <c r="C76" s="89">
        <v>34</v>
      </c>
      <c r="D76" s="89">
        <v>34</v>
      </c>
      <c r="E76" s="89">
        <v>37</v>
      </c>
      <c r="F76" s="90"/>
      <c r="G76" s="90"/>
      <c r="H76" s="193">
        <v>1.7</v>
      </c>
      <c r="I76" s="193">
        <v>1.85</v>
      </c>
      <c r="J76" s="193">
        <v>1.85</v>
      </c>
      <c r="K76" s="91"/>
    </row>
    <row r="77" spans="1:11" s="92" customFormat="1" ht="11.25" customHeight="1">
      <c r="A77" s="94" t="s">
        <v>61</v>
      </c>
      <c r="B77" s="88"/>
      <c r="C77" s="89">
        <v>2</v>
      </c>
      <c r="D77" s="89">
        <v>1</v>
      </c>
      <c r="E77" s="89">
        <v>1</v>
      </c>
      <c r="F77" s="90"/>
      <c r="G77" s="90"/>
      <c r="H77" s="193">
        <v>0.05</v>
      </c>
      <c r="I77" s="193">
        <v>0.025</v>
      </c>
      <c r="J77" s="193">
        <v>0.025</v>
      </c>
      <c r="K77" s="91"/>
    </row>
    <row r="78" spans="1:11" s="92" customFormat="1" ht="11.25" customHeight="1">
      <c r="A78" s="94" t="s">
        <v>62</v>
      </c>
      <c r="B78" s="88"/>
      <c r="C78" s="89">
        <v>63</v>
      </c>
      <c r="D78" s="89">
        <v>60</v>
      </c>
      <c r="E78" s="89">
        <v>63</v>
      </c>
      <c r="F78" s="90"/>
      <c r="G78" s="90"/>
      <c r="H78" s="193">
        <v>2.205</v>
      </c>
      <c r="I78" s="193">
        <v>2.205</v>
      </c>
      <c r="J78" s="193">
        <v>1.2</v>
      </c>
      <c r="K78" s="91"/>
    </row>
    <row r="79" spans="1:11" s="92" customFormat="1" ht="11.25" customHeight="1">
      <c r="A79" s="94" t="s">
        <v>63</v>
      </c>
      <c r="B79" s="88"/>
      <c r="C79" s="89">
        <v>880</v>
      </c>
      <c r="D79" s="89">
        <v>420</v>
      </c>
      <c r="E79" s="89">
        <v>660</v>
      </c>
      <c r="F79" s="90"/>
      <c r="G79" s="90"/>
      <c r="H79" s="193">
        <v>45.32</v>
      </c>
      <c r="I79" s="193">
        <v>26.4</v>
      </c>
      <c r="J79" s="193">
        <v>29.7</v>
      </c>
      <c r="K79" s="91"/>
    </row>
    <row r="80" spans="1:11" s="83" customFormat="1" ht="11.25" customHeight="1">
      <c r="A80" s="101" t="s">
        <v>64</v>
      </c>
      <c r="B80" s="96"/>
      <c r="C80" s="97">
        <v>3068</v>
      </c>
      <c r="D80" s="97">
        <v>2635</v>
      </c>
      <c r="E80" s="97">
        <v>2941</v>
      </c>
      <c r="F80" s="98">
        <v>111.61290322580645</v>
      </c>
      <c r="G80" s="99"/>
      <c r="H80" s="194">
        <v>159.921</v>
      </c>
      <c r="I80" s="195">
        <v>94.25999999999999</v>
      </c>
      <c r="J80" s="195">
        <v>131.775</v>
      </c>
      <c r="K80" s="100">
        <v>139.79949077021007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142</v>
      </c>
      <c r="D82" s="89">
        <v>142</v>
      </c>
      <c r="E82" s="89">
        <v>142</v>
      </c>
      <c r="F82" s="90"/>
      <c r="G82" s="90"/>
      <c r="H82" s="193">
        <v>4.495</v>
      </c>
      <c r="I82" s="193">
        <v>4.495</v>
      </c>
      <c r="J82" s="193">
        <v>2.24</v>
      </c>
      <c r="K82" s="91"/>
    </row>
    <row r="83" spans="1:11" s="92" customFormat="1" ht="11.25" customHeight="1">
      <c r="A83" s="94" t="s">
        <v>66</v>
      </c>
      <c r="B83" s="88"/>
      <c r="C83" s="89">
        <v>124</v>
      </c>
      <c r="D83" s="89">
        <v>124</v>
      </c>
      <c r="E83" s="89">
        <v>124</v>
      </c>
      <c r="F83" s="90"/>
      <c r="G83" s="90"/>
      <c r="H83" s="193">
        <v>3.732</v>
      </c>
      <c r="I83" s="193">
        <v>3.732</v>
      </c>
      <c r="J83" s="193">
        <v>3.72</v>
      </c>
      <c r="K83" s="91"/>
    </row>
    <row r="84" spans="1:11" s="83" customFormat="1" ht="11.25" customHeight="1">
      <c r="A84" s="95" t="s">
        <v>67</v>
      </c>
      <c r="B84" s="96"/>
      <c r="C84" s="97">
        <v>266</v>
      </c>
      <c r="D84" s="97">
        <v>266</v>
      </c>
      <c r="E84" s="97">
        <v>266</v>
      </c>
      <c r="F84" s="98">
        <v>100</v>
      </c>
      <c r="G84" s="99"/>
      <c r="H84" s="194">
        <v>8.227</v>
      </c>
      <c r="I84" s="195">
        <v>8.227</v>
      </c>
      <c r="J84" s="195">
        <v>5.960000000000001</v>
      </c>
      <c r="K84" s="100">
        <v>72.44439042178195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6984</v>
      </c>
      <c r="D87" s="108">
        <v>6538</v>
      </c>
      <c r="E87" s="108">
        <v>6867</v>
      </c>
      <c r="F87" s="109">
        <v>105.0321199143469</v>
      </c>
      <c r="G87" s="99"/>
      <c r="H87" s="202">
        <v>387.90700000000004</v>
      </c>
      <c r="I87" s="203">
        <v>324.94399999999996</v>
      </c>
      <c r="J87" s="203">
        <v>362.41799999999995</v>
      </c>
      <c r="K87" s="109">
        <v>111.53244866807819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99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2021</v>
      </c>
      <c r="D6" s="75">
        <f>E6-1</f>
        <v>2022</v>
      </c>
      <c r="E6" s="75">
        <v>2023</v>
      </c>
      <c r="F6" s="76">
        <f>E6</f>
        <v>2023</v>
      </c>
      <c r="G6" s="77"/>
      <c r="H6" s="74">
        <f>J6-2</f>
        <v>2021</v>
      </c>
      <c r="I6" s="75">
        <f>J6-1</f>
        <v>2022</v>
      </c>
      <c r="J6" s="75">
        <v>2023</v>
      </c>
      <c r="K6" s="76">
        <f>J6</f>
        <v>2023</v>
      </c>
    </row>
    <row r="7" spans="1:11" s="69" customFormat="1" ht="11.25" customHeight="1" thickBot="1">
      <c r="A7" s="78"/>
      <c r="B7" s="68"/>
      <c r="C7" s="79" t="s">
        <v>251</v>
      </c>
      <c r="D7" s="80" t="s">
        <v>251</v>
      </c>
      <c r="E7" s="80"/>
      <c r="F7" s="81" t="str">
        <f>CONCATENATE(D6,"=100")</f>
        <v>2022=100</v>
      </c>
      <c r="G7" s="82"/>
      <c r="H7" s="79" t="s">
        <v>251</v>
      </c>
      <c r="I7" s="80" t="s">
        <v>251</v>
      </c>
      <c r="J7" s="80">
        <v>1</v>
      </c>
      <c r="K7" s="81" t="str">
        <f>CONCATENATE(I6,"=100")</f>
        <v>2022=100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/>
      <c r="D9" s="89"/>
      <c r="E9" s="89"/>
      <c r="F9" s="90"/>
      <c r="G9" s="90"/>
      <c r="H9" s="193"/>
      <c r="I9" s="193"/>
      <c r="J9" s="193"/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/>
      <c r="I10" s="193"/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/>
      <c r="J11" s="193"/>
      <c r="K11" s="91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93"/>
      <c r="I12" s="193"/>
      <c r="J12" s="193"/>
      <c r="K12" s="91"/>
    </row>
    <row r="13" spans="1:11" s="83" customFormat="1" ht="11.25" customHeight="1">
      <c r="A13" s="95" t="s">
        <v>12</v>
      </c>
      <c r="B13" s="96"/>
      <c r="C13" s="97"/>
      <c r="D13" s="97"/>
      <c r="E13" s="97"/>
      <c r="F13" s="98"/>
      <c r="G13" s="99"/>
      <c r="H13" s="194"/>
      <c r="I13" s="195"/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/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/>
      <c r="D22" s="97"/>
      <c r="E22" s="97"/>
      <c r="F22" s="98"/>
      <c r="G22" s="99"/>
      <c r="H22" s="194"/>
      <c r="I22" s="195"/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/>
      <c r="D24" s="97"/>
      <c r="E24" s="97"/>
      <c r="F24" s="98"/>
      <c r="G24" s="99"/>
      <c r="H24" s="194"/>
      <c r="I24" s="195"/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/>
      <c r="D26" s="97"/>
      <c r="E26" s="97"/>
      <c r="F26" s="98"/>
      <c r="G26" s="99"/>
      <c r="H26" s="194"/>
      <c r="I26" s="195"/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/>
      <c r="D28" s="89"/>
      <c r="E28" s="89"/>
      <c r="F28" s="90"/>
      <c r="G28" s="90"/>
      <c r="H28" s="193"/>
      <c r="I28" s="193"/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/>
      <c r="D30" s="89"/>
      <c r="E30" s="89"/>
      <c r="F30" s="90"/>
      <c r="G30" s="90"/>
      <c r="H30" s="193"/>
      <c r="I30" s="193"/>
      <c r="J30" s="193"/>
      <c r="K30" s="91"/>
    </row>
    <row r="31" spans="1:11" s="83" customFormat="1" ht="11.25" customHeight="1">
      <c r="A31" s="101" t="s">
        <v>24</v>
      </c>
      <c r="B31" s="96"/>
      <c r="C31" s="97"/>
      <c r="D31" s="97"/>
      <c r="E31" s="97"/>
      <c r="F31" s="98"/>
      <c r="G31" s="99"/>
      <c r="H31" s="194"/>
      <c r="I31" s="195"/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/>
      <c r="D33" s="89"/>
      <c r="E33" s="89"/>
      <c r="F33" s="90"/>
      <c r="G33" s="90"/>
      <c r="H33" s="193"/>
      <c r="I33" s="193">
        <v>0.019</v>
      </c>
      <c r="J33" s="193">
        <v>0.019</v>
      </c>
      <c r="K33" s="91"/>
    </row>
    <row r="34" spans="1:11" s="92" customFormat="1" ht="11.25" customHeight="1">
      <c r="A34" s="94" t="s">
        <v>26</v>
      </c>
      <c r="B34" s="88"/>
      <c r="C34" s="89"/>
      <c r="D34" s="89"/>
      <c r="E34" s="89"/>
      <c r="F34" s="90"/>
      <c r="G34" s="90"/>
      <c r="H34" s="193"/>
      <c r="I34" s="193"/>
      <c r="J34" s="193"/>
      <c r="K34" s="91"/>
    </row>
    <row r="35" spans="1:11" s="92" customFormat="1" ht="11.25" customHeight="1">
      <c r="A35" s="94" t="s">
        <v>27</v>
      </c>
      <c r="B35" s="88"/>
      <c r="C35" s="89"/>
      <c r="D35" s="89"/>
      <c r="E35" s="89"/>
      <c r="F35" s="90"/>
      <c r="G35" s="90"/>
      <c r="H35" s="193"/>
      <c r="I35" s="193"/>
      <c r="J35" s="193"/>
      <c r="K35" s="91"/>
    </row>
    <row r="36" spans="1:11" s="92" customFormat="1" ht="11.25" customHeight="1">
      <c r="A36" s="94" t="s">
        <v>28</v>
      </c>
      <c r="B36" s="88"/>
      <c r="C36" s="89"/>
      <c r="D36" s="89"/>
      <c r="E36" s="89"/>
      <c r="F36" s="90"/>
      <c r="G36" s="90"/>
      <c r="H36" s="193">
        <v>115</v>
      </c>
      <c r="I36" s="193">
        <v>77.572</v>
      </c>
      <c r="J36" s="193">
        <v>62.724</v>
      </c>
      <c r="K36" s="91"/>
    </row>
    <row r="37" spans="1:11" s="83" customFormat="1" ht="11.25" customHeight="1">
      <c r="A37" s="95" t="s">
        <v>29</v>
      </c>
      <c r="B37" s="96"/>
      <c r="C37" s="97"/>
      <c r="D37" s="97"/>
      <c r="E37" s="97"/>
      <c r="F37" s="98"/>
      <c r="G37" s="99"/>
      <c r="H37" s="194">
        <v>115</v>
      </c>
      <c r="I37" s="195">
        <v>77.59100000000001</v>
      </c>
      <c r="J37" s="195">
        <v>62.742999999999995</v>
      </c>
      <c r="K37" s="100">
        <v>80.8637599721617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/>
      <c r="D39" s="97"/>
      <c r="E39" s="97"/>
      <c r="F39" s="98"/>
      <c r="G39" s="99"/>
      <c r="H39" s="194">
        <v>0.7</v>
      </c>
      <c r="I39" s="195">
        <v>0.65</v>
      </c>
      <c r="J39" s="195">
        <v>0.68</v>
      </c>
      <c r="K39" s="100">
        <v>104.61538461538461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93"/>
      <c r="I42" s="193"/>
      <c r="J42" s="193"/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/>
      <c r="I43" s="193"/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93"/>
      <c r="I47" s="193"/>
      <c r="J47" s="193"/>
      <c r="K47" s="91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93"/>
      <c r="I48" s="193"/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/>
      <c r="D50" s="97"/>
      <c r="E50" s="97"/>
      <c r="F50" s="98"/>
      <c r="G50" s="99"/>
      <c r="H50" s="194"/>
      <c r="I50" s="195"/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/>
      <c r="D52" s="97"/>
      <c r="E52" s="97"/>
      <c r="F52" s="98"/>
      <c r="G52" s="99"/>
      <c r="H52" s="194"/>
      <c r="I52" s="195"/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/>
      <c r="D54" s="89"/>
      <c r="E54" s="89"/>
      <c r="F54" s="90"/>
      <c r="G54" s="90"/>
      <c r="H54" s="193"/>
      <c r="I54" s="193"/>
      <c r="J54" s="193"/>
      <c r="K54" s="91"/>
    </row>
    <row r="55" spans="1:11" s="92" customFormat="1" ht="11.25" customHeight="1">
      <c r="A55" s="94" t="s">
        <v>43</v>
      </c>
      <c r="B55" s="88"/>
      <c r="C55" s="89"/>
      <c r="D55" s="89"/>
      <c r="E55" s="89"/>
      <c r="F55" s="90"/>
      <c r="G55" s="90"/>
      <c r="H55" s="193"/>
      <c r="I55" s="193"/>
      <c r="J55" s="193"/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/>
      <c r="I56" s="193"/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/>
      <c r="D58" s="89"/>
      <c r="E58" s="89"/>
      <c r="F58" s="90"/>
      <c r="G58" s="90"/>
      <c r="H58" s="193"/>
      <c r="I58" s="193"/>
      <c r="J58" s="193"/>
      <c r="K58" s="91"/>
    </row>
    <row r="59" spans="1:11" s="83" customFormat="1" ht="11.25" customHeight="1">
      <c r="A59" s="95" t="s">
        <v>47</v>
      </c>
      <c r="B59" s="96"/>
      <c r="C59" s="97"/>
      <c r="D59" s="97"/>
      <c r="E59" s="97"/>
      <c r="F59" s="98"/>
      <c r="G59" s="99"/>
      <c r="H59" s="194"/>
      <c r="I59" s="195"/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/>
      <c r="D61" s="89"/>
      <c r="E61" s="89"/>
      <c r="F61" s="90"/>
      <c r="G61" s="90"/>
      <c r="H61" s="193">
        <v>48.455</v>
      </c>
      <c r="I61" s="193">
        <v>41.424</v>
      </c>
      <c r="J61" s="193">
        <v>43.973</v>
      </c>
      <c r="K61" s="91"/>
    </row>
    <row r="62" spans="1:11" s="92" customFormat="1" ht="11.25" customHeight="1">
      <c r="A62" s="94" t="s">
        <v>49</v>
      </c>
      <c r="B62" s="88"/>
      <c r="C62" s="89"/>
      <c r="D62" s="89"/>
      <c r="E62" s="89"/>
      <c r="F62" s="90"/>
      <c r="G62" s="90"/>
      <c r="H62" s="193">
        <v>360.928</v>
      </c>
      <c r="I62" s="193">
        <v>417.817</v>
      </c>
      <c r="J62" s="193">
        <v>362.816</v>
      </c>
      <c r="K62" s="91"/>
    </row>
    <row r="63" spans="1:11" s="92" customFormat="1" ht="11.25" customHeight="1">
      <c r="A63" s="94" t="s">
        <v>50</v>
      </c>
      <c r="B63" s="88"/>
      <c r="C63" s="89"/>
      <c r="D63" s="89"/>
      <c r="E63" s="89"/>
      <c r="F63" s="90"/>
      <c r="G63" s="90"/>
      <c r="H63" s="193">
        <v>347.891</v>
      </c>
      <c r="I63" s="193">
        <v>284.513</v>
      </c>
      <c r="J63" s="193">
        <v>286.953</v>
      </c>
      <c r="K63" s="91"/>
    </row>
    <row r="64" spans="1:11" s="83" customFormat="1" ht="11.25" customHeight="1">
      <c r="A64" s="95" t="s">
        <v>51</v>
      </c>
      <c r="B64" s="96"/>
      <c r="C64" s="97"/>
      <c r="D64" s="97"/>
      <c r="E64" s="97"/>
      <c r="F64" s="98"/>
      <c r="G64" s="99"/>
      <c r="H64" s="194">
        <v>757.274</v>
      </c>
      <c r="I64" s="195">
        <v>743.7539999999999</v>
      </c>
      <c r="J64" s="195">
        <v>693.742</v>
      </c>
      <c r="K64" s="100">
        <v>93.27573364311318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/>
      <c r="D66" s="97"/>
      <c r="E66" s="97"/>
      <c r="F66" s="98"/>
      <c r="G66" s="99"/>
      <c r="H66" s="194">
        <v>66.623</v>
      </c>
      <c r="I66" s="195">
        <v>50.4</v>
      </c>
      <c r="J66" s="195">
        <v>52.5</v>
      </c>
      <c r="K66" s="100">
        <v>104.16666666666667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>
        <v>0.07</v>
      </c>
      <c r="I68" s="193"/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>
        <v>0.07</v>
      </c>
      <c r="I70" s="195"/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/>
      <c r="D72" s="89"/>
      <c r="E72" s="89"/>
      <c r="F72" s="90"/>
      <c r="G72" s="90"/>
      <c r="H72" s="193">
        <v>40.799</v>
      </c>
      <c r="I72" s="193">
        <v>26.818</v>
      </c>
      <c r="J72" s="193">
        <v>26.703</v>
      </c>
      <c r="K72" s="91"/>
    </row>
    <row r="73" spans="1:11" s="92" customFormat="1" ht="11.25" customHeight="1">
      <c r="A73" s="94" t="s">
        <v>57</v>
      </c>
      <c r="B73" s="88"/>
      <c r="C73" s="89"/>
      <c r="D73" s="89"/>
      <c r="E73" s="89"/>
      <c r="F73" s="90"/>
      <c r="G73" s="90"/>
      <c r="H73" s="193">
        <v>4.187</v>
      </c>
      <c r="I73" s="193">
        <v>4.021</v>
      </c>
      <c r="J73" s="193">
        <v>2.81</v>
      </c>
      <c r="K73" s="91"/>
    </row>
    <row r="74" spans="1:11" s="92" customFormat="1" ht="11.25" customHeight="1">
      <c r="A74" s="94" t="s">
        <v>58</v>
      </c>
      <c r="B74" s="88"/>
      <c r="C74" s="89"/>
      <c r="D74" s="89"/>
      <c r="E74" s="89"/>
      <c r="F74" s="90"/>
      <c r="G74" s="90"/>
      <c r="H74" s="193">
        <v>0.382</v>
      </c>
      <c r="I74" s="193">
        <v>0.322</v>
      </c>
      <c r="J74" s="193">
        <v>0.35</v>
      </c>
      <c r="K74" s="91"/>
    </row>
    <row r="75" spans="1:11" s="92" customFormat="1" ht="11.25" customHeight="1">
      <c r="A75" s="94" t="s">
        <v>59</v>
      </c>
      <c r="B75" s="88"/>
      <c r="C75" s="89"/>
      <c r="D75" s="89"/>
      <c r="E75" s="89"/>
      <c r="F75" s="90"/>
      <c r="G75" s="90"/>
      <c r="H75" s="193">
        <v>0.304</v>
      </c>
      <c r="I75" s="193">
        <v>0.361</v>
      </c>
      <c r="J75" s="193">
        <v>0.147</v>
      </c>
      <c r="K75" s="91"/>
    </row>
    <row r="76" spans="1:11" s="92" customFormat="1" ht="11.25" customHeight="1">
      <c r="A76" s="94" t="s">
        <v>60</v>
      </c>
      <c r="B76" s="88"/>
      <c r="C76" s="89"/>
      <c r="D76" s="89"/>
      <c r="E76" s="89"/>
      <c r="F76" s="90"/>
      <c r="G76" s="90"/>
      <c r="H76" s="193">
        <v>72.566</v>
      </c>
      <c r="I76" s="193">
        <v>56.129</v>
      </c>
      <c r="J76" s="193">
        <v>135.5</v>
      </c>
      <c r="K76" s="91"/>
    </row>
    <row r="77" spans="1:11" s="92" customFormat="1" ht="11.25" customHeight="1">
      <c r="A77" s="94" t="s">
        <v>61</v>
      </c>
      <c r="B77" s="88"/>
      <c r="C77" s="89"/>
      <c r="D77" s="89"/>
      <c r="E77" s="89"/>
      <c r="F77" s="90"/>
      <c r="G77" s="90"/>
      <c r="H77" s="193"/>
      <c r="I77" s="193"/>
      <c r="J77" s="193"/>
      <c r="K77" s="91"/>
    </row>
    <row r="78" spans="1:11" s="92" customFormat="1" ht="11.25" customHeight="1">
      <c r="A78" s="94" t="s">
        <v>62</v>
      </c>
      <c r="B78" s="88"/>
      <c r="C78" s="89"/>
      <c r="D78" s="89"/>
      <c r="E78" s="89"/>
      <c r="F78" s="90"/>
      <c r="G78" s="90"/>
      <c r="H78" s="193">
        <v>18.9</v>
      </c>
      <c r="I78" s="193">
        <v>11.183</v>
      </c>
      <c r="J78" s="193">
        <v>11.184</v>
      </c>
      <c r="K78" s="91"/>
    </row>
    <row r="79" spans="1:11" s="92" customFormat="1" ht="11.25" customHeight="1">
      <c r="A79" s="94" t="s">
        <v>63</v>
      </c>
      <c r="B79" s="88"/>
      <c r="C79" s="89"/>
      <c r="D79" s="89"/>
      <c r="E79" s="89"/>
      <c r="F79" s="90"/>
      <c r="G79" s="90"/>
      <c r="H79" s="193">
        <v>3.607</v>
      </c>
      <c r="I79" s="193">
        <v>2.935</v>
      </c>
      <c r="J79" s="193">
        <v>2.822</v>
      </c>
      <c r="K79" s="91"/>
    </row>
    <row r="80" spans="1:11" s="83" customFormat="1" ht="11.25" customHeight="1">
      <c r="A80" s="101" t="s">
        <v>64</v>
      </c>
      <c r="B80" s="96"/>
      <c r="C80" s="97"/>
      <c r="D80" s="97"/>
      <c r="E80" s="97"/>
      <c r="F80" s="98"/>
      <c r="G80" s="99"/>
      <c r="H80" s="194">
        <v>140.745</v>
      </c>
      <c r="I80" s="195">
        <v>101.769</v>
      </c>
      <c r="J80" s="195">
        <v>179.516</v>
      </c>
      <c r="K80" s="100">
        <v>176.39556249938585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/>
      <c r="D82" s="89"/>
      <c r="E82" s="89"/>
      <c r="F82" s="90"/>
      <c r="G82" s="90"/>
      <c r="H82" s="193">
        <v>0.216</v>
      </c>
      <c r="I82" s="193">
        <v>0.195</v>
      </c>
      <c r="J82" s="193">
        <v>0.195</v>
      </c>
      <c r="K82" s="91"/>
    </row>
    <row r="83" spans="1:11" s="92" customFormat="1" ht="11.25" customHeight="1">
      <c r="A83" s="94" t="s">
        <v>66</v>
      </c>
      <c r="B83" s="88"/>
      <c r="C83" s="89"/>
      <c r="D83" s="89"/>
      <c r="E83" s="89"/>
      <c r="F83" s="90"/>
      <c r="G83" s="90"/>
      <c r="H83" s="193">
        <v>0.102</v>
      </c>
      <c r="I83" s="193">
        <v>0.102</v>
      </c>
      <c r="J83" s="193">
        <v>0.102</v>
      </c>
      <c r="K83" s="91"/>
    </row>
    <row r="84" spans="1:11" s="83" customFormat="1" ht="11.25" customHeight="1">
      <c r="A84" s="95" t="s">
        <v>67</v>
      </c>
      <c r="B84" s="96"/>
      <c r="C84" s="97"/>
      <c r="D84" s="97"/>
      <c r="E84" s="97"/>
      <c r="F84" s="98"/>
      <c r="G84" s="99"/>
      <c r="H84" s="194">
        <v>0.318</v>
      </c>
      <c r="I84" s="195">
        <v>0.297</v>
      </c>
      <c r="J84" s="195">
        <v>0.297</v>
      </c>
      <c r="K84" s="100">
        <v>100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/>
      <c r="D87" s="108"/>
      <c r="E87" s="108"/>
      <c r="F87" s="109"/>
      <c r="G87" s="99"/>
      <c r="H87" s="202">
        <v>1080.7300000000002</v>
      </c>
      <c r="I87" s="203">
        <v>974.4609999999999</v>
      </c>
      <c r="J87" s="203">
        <v>989.478</v>
      </c>
      <c r="K87" s="109">
        <v>101.5410570561572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100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2021</v>
      </c>
      <c r="D6" s="75">
        <f>E6-1</f>
        <v>2022</v>
      </c>
      <c r="E6" s="75">
        <v>2023</v>
      </c>
      <c r="F6" s="76">
        <f>E6</f>
        <v>2023</v>
      </c>
      <c r="G6" s="77"/>
      <c r="H6" s="74">
        <f>J6-2</f>
        <v>2021</v>
      </c>
      <c r="I6" s="75">
        <f>J6-1</f>
        <v>2022</v>
      </c>
      <c r="J6" s="75">
        <v>2023</v>
      </c>
      <c r="K6" s="76">
        <f>J6</f>
        <v>2023</v>
      </c>
    </row>
    <row r="7" spans="1:11" s="69" customFormat="1" ht="11.25" customHeight="1" thickBot="1">
      <c r="A7" s="78"/>
      <c r="B7" s="68"/>
      <c r="C7" s="79" t="s">
        <v>251</v>
      </c>
      <c r="D7" s="80" t="s">
        <v>251</v>
      </c>
      <c r="E7" s="80"/>
      <c r="F7" s="81" t="str">
        <f>CONCATENATE(D6,"=100")</f>
        <v>2022=100</v>
      </c>
      <c r="G7" s="82"/>
      <c r="H7" s="79" t="s">
        <v>251</v>
      </c>
      <c r="I7" s="80" t="s">
        <v>251</v>
      </c>
      <c r="J7" s="80">
        <v>1</v>
      </c>
      <c r="K7" s="81" t="str">
        <f>CONCATENATE(I6,"=100")</f>
        <v>2022=100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/>
      <c r="D9" s="89"/>
      <c r="E9" s="89"/>
      <c r="F9" s="90"/>
      <c r="G9" s="90"/>
      <c r="H9" s="193"/>
      <c r="I9" s="193"/>
      <c r="J9" s="193"/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/>
      <c r="I10" s="193">
        <v>0.004</v>
      </c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>
        <v>0.013</v>
      </c>
      <c r="J11" s="193"/>
      <c r="K11" s="91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93"/>
      <c r="I12" s="193"/>
      <c r="J12" s="193"/>
      <c r="K12" s="91"/>
    </row>
    <row r="13" spans="1:11" s="83" customFormat="1" ht="11.25" customHeight="1">
      <c r="A13" s="95" t="s">
        <v>12</v>
      </c>
      <c r="B13" s="96"/>
      <c r="C13" s="97"/>
      <c r="D13" s="97"/>
      <c r="E13" s="97"/>
      <c r="F13" s="98"/>
      <c r="G13" s="99"/>
      <c r="H13" s="194"/>
      <c r="I13" s="195">
        <v>0.017</v>
      </c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/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/>
      <c r="D22" s="97"/>
      <c r="E22" s="97"/>
      <c r="F22" s="98"/>
      <c r="G22" s="99"/>
      <c r="H22" s="194"/>
      <c r="I22" s="195"/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/>
      <c r="D24" s="97"/>
      <c r="E24" s="97"/>
      <c r="F24" s="98"/>
      <c r="G24" s="99"/>
      <c r="H24" s="194"/>
      <c r="I24" s="195"/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/>
      <c r="D26" s="97"/>
      <c r="E26" s="97"/>
      <c r="F26" s="98"/>
      <c r="G26" s="99"/>
      <c r="H26" s="194"/>
      <c r="I26" s="195"/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/>
      <c r="D28" s="89"/>
      <c r="E28" s="89"/>
      <c r="F28" s="90"/>
      <c r="G28" s="90"/>
      <c r="H28" s="193"/>
      <c r="I28" s="193"/>
      <c r="J28" s="193"/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/>
      <c r="I29" s="193"/>
      <c r="J29" s="193"/>
      <c r="K29" s="91"/>
    </row>
    <row r="30" spans="1:11" s="92" customFormat="1" ht="11.25" customHeight="1">
      <c r="A30" s="94" t="s">
        <v>23</v>
      </c>
      <c r="B30" s="88"/>
      <c r="C30" s="89"/>
      <c r="D30" s="89"/>
      <c r="E30" s="89"/>
      <c r="F30" s="90"/>
      <c r="G30" s="90"/>
      <c r="H30" s="193"/>
      <c r="I30" s="193"/>
      <c r="J30" s="193"/>
      <c r="K30" s="91"/>
    </row>
    <row r="31" spans="1:11" s="83" customFormat="1" ht="11.25" customHeight="1">
      <c r="A31" s="101" t="s">
        <v>24</v>
      </c>
      <c r="B31" s="96"/>
      <c r="C31" s="97"/>
      <c r="D31" s="97"/>
      <c r="E31" s="97"/>
      <c r="F31" s="98"/>
      <c r="G31" s="99"/>
      <c r="H31" s="194"/>
      <c r="I31" s="195"/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/>
      <c r="D33" s="89"/>
      <c r="E33" s="89"/>
      <c r="F33" s="90"/>
      <c r="G33" s="90"/>
      <c r="H33" s="193">
        <v>0.019</v>
      </c>
      <c r="I33" s="193"/>
      <c r="J33" s="193"/>
      <c r="K33" s="91"/>
    </row>
    <row r="34" spans="1:11" s="92" customFormat="1" ht="11.25" customHeight="1">
      <c r="A34" s="94" t="s">
        <v>26</v>
      </c>
      <c r="B34" s="88"/>
      <c r="C34" s="89"/>
      <c r="D34" s="89"/>
      <c r="E34" s="89"/>
      <c r="F34" s="90"/>
      <c r="G34" s="90"/>
      <c r="H34" s="193"/>
      <c r="I34" s="193"/>
      <c r="J34" s="193"/>
      <c r="K34" s="91"/>
    </row>
    <row r="35" spans="1:11" s="92" customFormat="1" ht="11.25" customHeight="1">
      <c r="A35" s="94" t="s">
        <v>27</v>
      </c>
      <c r="B35" s="88"/>
      <c r="C35" s="89"/>
      <c r="D35" s="89"/>
      <c r="E35" s="89"/>
      <c r="F35" s="90"/>
      <c r="G35" s="90"/>
      <c r="H35" s="193"/>
      <c r="I35" s="193"/>
      <c r="J35" s="193"/>
      <c r="K35" s="91"/>
    </row>
    <row r="36" spans="1:11" s="92" customFormat="1" ht="11.25" customHeight="1">
      <c r="A36" s="94" t="s">
        <v>28</v>
      </c>
      <c r="B36" s="88"/>
      <c r="C36" s="89"/>
      <c r="D36" s="89"/>
      <c r="E36" s="89"/>
      <c r="F36" s="90"/>
      <c r="G36" s="90"/>
      <c r="H36" s="193">
        <v>1.648</v>
      </c>
      <c r="I36" s="193">
        <v>2.957</v>
      </c>
      <c r="J36" s="193">
        <v>9.232</v>
      </c>
      <c r="K36" s="91"/>
    </row>
    <row r="37" spans="1:11" s="83" customFormat="1" ht="11.25" customHeight="1">
      <c r="A37" s="95" t="s">
        <v>29</v>
      </c>
      <c r="B37" s="96"/>
      <c r="C37" s="97"/>
      <c r="D37" s="97"/>
      <c r="E37" s="97"/>
      <c r="F37" s="98"/>
      <c r="G37" s="99"/>
      <c r="H37" s="194">
        <v>1.6669999999999998</v>
      </c>
      <c r="I37" s="195">
        <v>2.957</v>
      </c>
      <c r="J37" s="195">
        <v>9.232</v>
      </c>
      <c r="K37" s="100">
        <v>312.20831924247545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/>
      <c r="D39" s="97"/>
      <c r="E39" s="97"/>
      <c r="F39" s="98"/>
      <c r="G39" s="99"/>
      <c r="H39" s="194">
        <v>0.275</v>
      </c>
      <c r="I39" s="195">
        <v>0.26</v>
      </c>
      <c r="J39" s="195">
        <v>0.28</v>
      </c>
      <c r="K39" s="100">
        <v>107.69230769230771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/>
      <c r="I41" s="193"/>
      <c r="J41" s="193"/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93"/>
      <c r="I42" s="193"/>
      <c r="J42" s="193"/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/>
      <c r="I43" s="193"/>
      <c r="J43" s="193"/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/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/>
      <c r="I45" s="193"/>
      <c r="J45" s="193"/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93"/>
      <c r="I47" s="193"/>
      <c r="J47" s="193"/>
      <c r="K47" s="91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93"/>
      <c r="I48" s="193"/>
      <c r="J48" s="193"/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/>
      <c r="I49" s="193"/>
      <c r="J49" s="193"/>
      <c r="K49" s="91"/>
    </row>
    <row r="50" spans="1:11" s="83" customFormat="1" ht="11.25" customHeight="1">
      <c r="A50" s="101" t="s">
        <v>40</v>
      </c>
      <c r="B50" s="96"/>
      <c r="C50" s="97"/>
      <c r="D50" s="97"/>
      <c r="E50" s="97"/>
      <c r="F50" s="98"/>
      <c r="G50" s="99"/>
      <c r="H50" s="194"/>
      <c r="I50" s="195"/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/>
      <c r="D52" s="97"/>
      <c r="E52" s="97"/>
      <c r="F52" s="98"/>
      <c r="G52" s="99"/>
      <c r="H52" s="194"/>
      <c r="I52" s="195"/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/>
      <c r="D54" s="89"/>
      <c r="E54" s="89"/>
      <c r="F54" s="90"/>
      <c r="G54" s="90"/>
      <c r="H54" s="193"/>
      <c r="I54" s="193"/>
      <c r="J54" s="193"/>
      <c r="K54" s="91"/>
    </row>
    <row r="55" spans="1:11" s="92" customFormat="1" ht="11.25" customHeight="1">
      <c r="A55" s="94" t="s">
        <v>43</v>
      </c>
      <c r="B55" s="88"/>
      <c r="C55" s="89"/>
      <c r="D55" s="89"/>
      <c r="E55" s="89"/>
      <c r="F55" s="90"/>
      <c r="G55" s="90"/>
      <c r="H55" s="193"/>
      <c r="I55" s="193"/>
      <c r="J55" s="193"/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/>
      <c r="I56" s="193"/>
      <c r="J56" s="193"/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/>
      <c r="I57" s="193"/>
      <c r="J57" s="193"/>
      <c r="K57" s="91"/>
    </row>
    <row r="58" spans="1:11" s="92" customFormat="1" ht="11.25" customHeight="1">
      <c r="A58" s="94" t="s">
        <v>46</v>
      </c>
      <c r="B58" s="88"/>
      <c r="C58" s="89"/>
      <c r="D58" s="89"/>
      <c r="E58" s="89"/>
      <c r="F58" s="90"/>
      <c r="G58" s="90"/>
      <c r="H58" s="193"/>
      <c r="I58" s="193"/>
      <c r="J58" s="193"/>
      <c r="K58" s="91"/>
    </row>
    <row r="59" spans="1:11" s="83" customFormat="1" ht="11.25" customHeight="1">
      <c r="A59" s="95" t="s">
        <v>47</v>
      </c>
      <c r="B59" s="96"/>
      <c r="C59" s="97"/>
      <c r="D59" s="97"/>
      <c r="E59" s="97"/>
      <c r="F59" s="98"/>
      <c r="G59" s="99"/>
      <c r="H59" s="194"/>
      <c r="I59" s="195"/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/>
      <c r="D61" s="89"/>
      <c r="E61" s="89"/>
      <c r="F61" s="90"/>
      <c r="G61" s="90"/>
      <c r="H61" s="193">
        <v>100.62</v>
      </c>
      <c r="I61" s="193">
        <v>81.224</v>
      </c>
      <c r="J61" s="193">
        <v>79.246</v>
      </c>
      <c r="K61" s="91"/>
    </row>
    <row r="62" spans="1:11" s="92" customFormat="1" ht="11.25" customHeight="1">
      <c r="A62" s="94" t="s">
        <v>49</v>
      </c>
      <c r="B62" s="88"/>
      <c r="C62" s="89"/>
      <c r="D62" s="89"/>
      <c r="E62" s="89"/>
      <c r="F62" s="90"/>
      <c r="G62" s="90"/>
      <c r="H62" s="193">
        <v>76.665</v>
      </c>
      <c r="I62" s="193">
        <v>83.352</v>
      </c>
      <c r="J62" s="193">
        <v>82.023</v>
      </c>
      <c r="K62" s="91"/>
    </row>
    <row r="63" spans="1:11" s="92" customFormat="1" ht="11.25" customHeight="1">
      <c r="A63" s="94" t="s">
        <v>50</v>
      </c>
      <c r="B63" s="88"/>
      <c r="C63" s="89"/>
      <c r="D63" s="89"/>
      <c r="E63" s="89"/>
      <c r="F63" s="90"/>
      <c r="G63" s="90"/>
      <c r="H63" s="193">
        <v>236.273</v>
      </c>
      <c r="I63" s="193">
        <v>229.102</v>
      </c>
      <c r="J63" s="193">
        <v>211.947</v>
      </c>
      <c r="K63" s="91"/>
    </row>
    <row r="64" spans="1:11" s="83" customFormat="1" ht="11.25" customHeight="1">
      <c r="A64" s="95" t="s">
        <v>51</v>
      </c>
      <c r="B64" s="96"/>
      <c r="C64" s="97"/>
      <c r="D64" s="97"/>
      <c r="E64" s="97"/>
      <c r="F64" s="98"/>
      <c r="G64" s="99"/>
      <c r="H64" s="194">
        <v>413.558</v>
      </c>
      <c r="I64" s="195">
        <v>393.678</v>
      </c>
      <c r="J64" s="195">
        <v>373.216</v>
      </c>
      <c r="K64" s="100">
        <v>94.80235116008514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/>
      <c r="D66" s="97"/>
      <c r="E66" s="97"/>
      <c r="F66" s="98"/>
      <c r="G66" s="99"/>
      <c r="H66" s="194">
        <v>54.8</v>
      </c>
      <c r="I66" s="195">
        <v>42.36</v>
      </c>
      <c r="J66" s="195">
        <v>44.39</v>
      </c>
      <c r="K66" s="100">
        <v>104.79225684608122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/>
      <c r="I68" s="193"/>
      <c r="J68" s="193"/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/>
      <c r="I69" s="193"/>
      <c r="J69" s="193"/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/>
      <c r="I70" s="195"/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/>
      <c r="D72" s="89"/>
      <c r="E72" s="89"/>
      <c r="F72" s="90"/>
      <c r="G72" s="90"/>
      <c r="H72" s="193">
        <v>29.889</v>
      </c>
      <c r="I72" s="193">
        <v>13.279</v>
      </c>
      <c r="J72" s="193">
        <v>13.463</v>
      </c>
      <c r="K72" s="91"/>
    </row>
    <row r="73" spans="1:11" s="92" customFormat="1" ht="11.25" customHeight="1">
      <c r="A73" s="94" t="s">
        <v>57</v>
      </c>
      <c r="B73" s="88"/>
      <c r="C73" s="89"/>
      <c r="D73" s="89"/>
      <c r="E73" s="89"/>
      <c r="F73" s="90"/>
      <c r="G73" s="90"/>
      <c r="H73" s="193">
        <v>7.549</v>
      </c>
      <c r="I73" s="193">
        <v>3.773</v>
      </c>
      <c r="J73" s="193">
        <v>4.716</v>
      </c>
      <c r="K73" s="91"/>
    </row>
    <row r="74" spans="1:11" s="92" customFormat="1" ht="11.25" customHeight="1">
      <c r="A74" s="94" t="s">
        <v>58</v>
      </c>
      <c r="B74" s="88"/>
      <c r="C74" s="89"/>
      <c r="D74" s="89"/>
      <c r="E74" s="89"/>
      <c r="F74" s="90"/>
      <c r="G74" s="90"/>
      <c r="H74" s="193">
        <v>4.124</v>
      </c>
      <c r="I74" s="193">
        <v>1.67</v>
      </c>
      <c r="J74" s="193">
        <v>3.3</v>
      </c>
      <c r="K74" s="91"/>
    </row>
    <row r="75" spans="1:11" s="92" customFormat="1" ht="11.25" customHeight="1">
      <c r="A75" s="94" t="s">
        <v>59</v>
      </c>
      <c r="B75" s="88"/>
      <c r="C75" s="89"/>
      <c r="D75" s="89"/>
      <c r="E75" s="89"/>
      <c r="F75" s="90"/>
      <c r="G75" s="90"/>
      <c r="H75" s="193">
        <v>0.045</v>
      </c>
      <c r="I75" s="193">
        <v>0.068</v>
      </c>
      <c r="J75" s="193">
        <v>0.039</v>
      </c>
      <c r="K75" s="91"/>
    </row>
    <row r="76" spans="1:11" s="92" customFormat="1" ht="11.25" customHeight="1">
      <c r="A76" s="94" t="s">
        <v>60</v>
      </c>
      <c r="B76" s="88"/>
      <c r="C76" s="89"/>
      <c r="D76" s="89"/>
      <c r="E76" s="89"/>
      <c r="F76" s="90"/>
      <c r="G76" s="90"/>
      <c r="H76" s="193">
        <v>254.389</v>
      </c>
      <c r="I76" s="193">
        <v>221.796</v>
      </c>
      <c r="J76" s="193">
        <v>238.099</v>
      </c>
      <c r="K76" s="91"/>
    </row>
    <row r="77" spans="1:11" s="92" customFormat="1" ht="11.25" customHeight="1">
      <c r="A77" s="94" t="s">
        <v>61</v>
      </c>
      <c r="B77" s="88"/>
      <c r="C77" s="89"/>
      <c r="D77" s="89"/>
      <c r="E77" s="89"/>
      <c r="F77" s="90"/>
      <c r="G77" s="90"/>
      <c r="H77" s="193"/>
      <c r="I77" s="193"/>
      <c r="J77" s="193"/>
      <c r="K77" s="91"/>
    </row>
    <row r="78" spans="1:11" s="92" customFormat="1" ht="11.25" customHeight="1">
      <c r="A78" s="94" t="s">
        <v>62</v>
      </c>
      <c r="B78" s="88"/>
      <c r="C78" s="89"/>
      <c r="D78" s="89"/>
      <c r="E78" s="89"/>
      <c r="F78" s="90"/>
      <c r="G78" s="90"/>
      <c r="H78" s="193">
        <v>21.6</v>
      </c>
      <c r="I78" s="193">
        <v>1.37</v>
      </c>
      <c r="J78" s="193">
        <v>1.37</v>
      </c>
      <c r="K78" s="91"/>
    </row>
    <row r="79" spans="1:11" s="92" customFormat="1" ht="11.25" customHeight="1">
      <c r="A79" s="94" t="s">
        <v>63</v>
      </c>
      <c r="B79" s="88"/>
      <c r="C79" s="89"/>
      <c r="D79" s="89"/>
      <c r="E79" s="89"/>
      <c r="F79" s="90"/>
      <c r="G79" s="90"/>
      <c r="H79" s="193">
        <v>104.28</v>
      </c>
      <c r="I79" s="193">
        <v>107.668</v>
      </c>
      <c r="J79" s="193">
        <v>68.504</v>
      </c>
      <c r="K79" s="91"/>
    </row>
    <row r="80" spans="1:11" s="83" customFormat="1" ht="11.25" customHeight="1">
      <c r="A80" s="101" t="s">
        <v>64</v>
      </c>
      <c r="B80" s="96"/>
      <c r="C80" s="97"/>
      <c r="D80" s="97"/>
      <c r="E80" s="97"/>
      <c r="F80" s="98"/>
      <c r="G80" s="99"/>
      <c r="H80" s="194">
        <v>421.8760000000001</v>
      </c>
      <c r="I80" s="195">
        <v>349.624</v>
      </c>
      <c r="J80" s="195">
        <v>329.491</v>
      </c>
      <c r="K80" s="100">
        <v>94.2415280415532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/>
      <c r="D82" s="89"/>
      <c r="E82" s="89"/>
      <c r="F82" s="90"/>
      <c r="G82" s="90"/>
      <c r="H82" s="193">
        <v>0.257</v>
      </c>
      <c r="I82" s="193">
        <v>0.257</v>
      </c>
      <c r="J82" s="193">
        <v>0.257</v>
      </c>
      <c r="K82" s="91"/>
    </row>
    <row r="83" spans="1:11" s="92" customFormat="1" ht="11.25" customHeight="1">
      <c r="A83" s="94" t="s">
        <v>66</v>
      </c>
      <c r="B83" s="88"/>
      <c r="C83" s="89"/>
      <c r="D83" s="89"/>
      <c r="E83" s="89"/>
      <c r="F83" s="90"/>
      <c r="G83" s="90"/>
      <c r="H83" s="193">
        <v>0.167</v>
      </c>
      <c r="I83" s="193">
        <v>0.176</v>
      </c>
      <c r="J83" s="193">
        <v>0.176</v>
      </c>
      <c r="K83" s="91"/>
    </row>
    <row r="84" spans="1:11" s="83" customFormat="1" ht="11.25" customHeight="1">
      <c r="A84" s="95" t="s">
        <v>67</v>
      </c>
      <c r="B84" s="96"/>
      <c r="C84" s="97"/>
      <c r="D84" s="97"/>
      <c r="E84" s="97"/>
      <c r="F84" s="98"/>
      <c r="G84" s="99"/>
      <c r="H84" s="194">
        <v>0.42400000000000004</v>
      </c>
      <c r="I84" s="195">
        <v>0.433</v>
      </c>
      <c r="J84" s="195">
        <v>0.433</v>
      </c>
      <c r="K84" s="100">
        <v>100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/>
      <c r="D87" s="108"/>
      <c r="E87" s="108"/>
      <c r="F87" s="109"/>
      <c r="G87" s="99"/>
      <c r="H87" s="202">
        <v>892.6000000000001</v>
      </c>
      <c r="I87" s="203">
        <v>789.329</v>
      </c>
      <c r="J87" s="203">
        <v>757.0419999999999</v>
      </c>
      <c r="K87" s="109">
        <v>95.90956369270609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101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2021</v>
      </c>
      <c r="D6" s="75">
        <f>E6-1</f>
        <v>2022</v>
      </c>
      <c r="E6" s="75">
        <v>2023</v>
      </c>
      <c r="F6" s="76">
        <f>E6</f>
        <v>2023</v>
      </c>
      <c r="G6" s="77"/>
      <c r="H6" s="74">
        <f>J6-2</f>
        <v>2021</v>
      </c>
      <c r="I6" s="75">
        <f>J6-1</f>
        <v>2022</v>
      </c>
      <c r="J6" s="75">
        <v>2023</v>
      </c>
      <c r="K6" s="76">
        <f>J6</f>
        <v>2023</v>
      </c>
    </row>
    <row r="7" spans="1:11" s="69" customFormat="1" ht="11.25" customHeight="1" thickBot="1">
      <c r="A7" s="78"/>
      <c r="B7" s="68"/>
      <c r="C7" s="79" t="s">
        <v>251</v>
      </c>
      <c r="D7" s="80" t="s">
        <v>251</v>
      </c>
      <c r="E7" s="80"/>
      <c r="F7" s="81" t="str">
        <f>CONCATENATE(D6,"=100")</f>
        <v>2022=100</v>
      </c>
      <c r="G7" s="82"/>
      <c r="H7" s="79" t="s">
        <v>251</v>
      </c>
      <c r="I7" s="80" t="s">
        <v>251</v>
      </c>
      <c r="J7" s="80">
        <v>1</v>
      </c>
      <c r="K7" s="81" t="str">
        <f>CONCATENATE(I6,"=100")</f>
        <v>2022=100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204"/>
      <c r="I8" s="204"/>
      <c r="J8" s="204"/>
      <c r="K8" s="28"/>
    </row>
    <row r="9" spans="1:11" s="92" customFormat="1" ht="11.25" customHeight="1">
      <c r="A9" s="87" t="s">
        <v>8</v>
      </c>
      <c r="B9" s="88"/>
      <c r="C9" s="89"/>
      <c r="D9" s="89"/>
      <c r="E9" s="89"/>
      <c r="F9" s="90"/>
      <c r="G9" s="90"/>
      <c r="H9" s="189"/>
      <c r="I9" s="189">
        <v>0.003</v>
      </c>
      <c r="J9" s="189"/>
      <c r="K9" s="33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89"/>
      <c r="I10" s="189"/>
      <c r="J10" s="189"/>
      <c r="K10" s="33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89"/>
      <c r="I11" s="189"/>
      <c r="J11" s="189"/>
      <c r="K11" s="33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89">
        <v>0.002516</v>
      </c>
      <c r="I12" s="189">
        <v>0.003</v>
      </c>
      <c r="J12" s="189">
        <v>0.0035600000000000002</v>
      </c>
      <c r="K12" s="33"/>
    </row>
    <row r="13" spans="1:11" s="83" customFormat="1" ht="11.25" customHeight="1">
      <c r="A13" s="95" t="s">
        <v>12</v>
      </c>
      <c r="B13" s="96"/>
      <c r="C13" s="97"/>
      <c r="D13" s="97"/>
      <c r="E13" s="97"/>
      <c r="F13" s="98"/>
      <c r="G13" s="99"/>
      <c r="H13" s="190">
        <v>0.002516</v>
      </c>
      <c r="I13" s="191">
        <v>0.006</v>
      </c>
      <c r="J13" s="191">
        <v>0.0035600000000000002</v>
      </c>
      <c r="K13" s="42">
        <v>59.333333333333336</v>
      </c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89"/>
      <c r="I14" s="189"/>
      <c r="J14" s="189"/>
      <c r="K14" s="33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0"/>
      <c r="I15" s="191">
        <v>0.004</v>
      </c>
      <c r="J15" s="191">
        <v>0.007</v>
      </c>
      <c r="K15" s="42">
        <v>175</v>
      </c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89"/>
      <c r="I16" s="189"/>
      <c r="J16" s="189"/>
      <c r="K16" s="33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0"/>
      <c r="I17" s="191"/>
      <c r="J17" s="191">
        <v>0.002</v>
      </c>
      <c r="K17" s="42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89"/>
      <c r="I18" s="189"/>
      <c r="J18" s="189"/>
      <c r="K18" s="33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89"/>
      <c r="I19" s="189"/>
      <c r="J19" s="189"/>
      <c r="K19" s="33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89"/>
      <c r="I20" s="189"/>
      <c r="J20" s="189"/>
      <c r="K20" s="33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89"/>
      <c r="I21" s="189"/>
      <c r="J21" s="189"/>
      <c r="K21" s="33"/>
    </row>
    <row r="22" spans="1:11" s="83" customFormat="1" ht="11.25" customHeight="1">
      <c r="A22" s="95" t="s">
        <v>18</v>
      </c>
      <c r="B22" s="96"/>
      <c r="C22" s="97"/>
      <c r="D22" s="97"/>
      <c r="E22" s="97"/>
      <c r="F22" s="98"/>
      <c r="G22" s="99"/>
      <c r="H22" s="190"/>
      <c r="I22" s="191"/>
      <c r="J22" s="191"/>
      <c r="K22" s="42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89"/>
      <c r="I23" s="189"/>
      <c r="J23" s="189"/>
      <c r="K23" s="33"/>
    </row>
    <row r="24" spans="1:11" s="83" customFormat="1" ht="11.25" customHeight="1">
      <c r="A24" s="95" t="s">
        <v>19</v>
      </c>
      <c r="B24" s="96"/>
      <c r="C24" s="97"/>
      <c r="D24" s="97"/>
      <c r="E24" s="97"/>
      <c r="F24" s="98"/>
      <c r="G24" s="99"/>
      <c r="H24" s="190"/>
      <c r="I24" s="191"/>
      <c r="J24" s="191"/>
      <c r="K24" s="42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89"/>
      <c r="I25" s="189"/>
      <c r="J25" s="189"/>
      <c r="K25" s="33"/>
    </row>
    <row r="26" spans="1:11" s="83" customFormat="1" ht="11.25" customHeight="1">
      <c r="A26" s="95" t="s">
        <v>20</v>
      </c>
      <c r="B26" s="96"/>
      <c r="C26" s="97"/>
      <c r="D26" s="97"/>
      <c r="E26" s="97"/>
      <c r="F26" s="98"/>
      <c r="G26" s="99"/>
      <c r="H26" s="190"/>
      <c r="I26" s="191"/>
      <c r="J26" s="191"/>
      <c r="K26" s="42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89"/>
      <c r="I27" s="189"/>
      <c r="J27" s="189"/>
      <c r="K27" s="33"/>
    </row>
    <row r="28" spans="1:11" s="92" customFormat="1" ht="11.25" customHeight="1">
      <c r="A28" s="94" t="s">
        <v>21</v>
      </c>
      <c r="B28" s="88"/>
      <c r="C28" s="89"/>
      <c r="D28" s="89"/>
      <c r="E28" s="89"/>
      <c r="F28" s="90"/>
      <c r="G28" s="90"/>
      <c r="H28" s="189"/>
      <c r="I28" s="189"/>
      <c r="J28" s="189"/>
      <c r="K28" s="33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89"/>
      <c r="I29" s="189"/>
      <c r="J29" s="189"/>
      <c r="K29" s="33"/>
    </row>
    <row r="30" spans="1:11" s="92" customFormat="1" ht="11.25" customHeight="1">
      <c r="A30" s="94" t="s">
        <v>23</v>
      </c>
      <c r="B30" s="88"/>
      <c r="C30" s="89"/>
      <c r="D30" s="89"/>
      <c r="E30" s="89"/>
      <c r="F30" s="90"/>
      <c r="G30" s="90"/>
      <c r="H30" s="189"/>
      <c r="I30" s="189"/>
      <c r="J30" s="189"/>
      <c r="K30" s="33"/>
    </row>
    <row r="31" spans="1:11" s="83" customFormat="1" ht="11.25" customHeight="1">
      <c r="A31" s="101" t="s">
        <v>24</v>
      </c>
      <c r="B31" s="96"/>
      <c r="C31" s="97"/>
      <c r="D31" s="97"/>
      <c r="E31" s="97"/>
      <c r="F31" s="98"/>
      <c r="G31" s="99"/>
      <c r="H31" s="190"/>
      <c r="I31" s="191"/>
      <c r="J31" s="191"/>
      <c r="K31" s="42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89"/>
      <c r="I32" s="189"/>
      <c r="J32" s="189"/>
      <c r="K32" s="33"/>
    </row>
    <row r="33" spans="1:11" s="92" customFormat="1" ht="11.25" customHeight="1">
      <c r="A33" s="94" t="s">
        <v>25</v>
      </c>
      <c r="B33" s="88"/>
      <c r="C33" s="89"/>
      <c r="D33" s="89"/>
      <c r="E33" s="89"/>
      <c r="F33" s="90"/>
      <c r="G33" s="90"/>
      <c r="H33" s="189"/>
      <c r="I33" s="189"/>
      <c r="J33" s="189"/>
      <c r="K33" s="33"/>
    </row>
    <row r="34" spans="1:11" s="92" customFormat="1" ht="11.25" customHeight="1">
      <c r="A34" s="94" t="s">
        <v>26</v>
      </c>
      <c r="B34" s="88"/>
      <c r="C34" s="89"/>
      <c r="D34" s="89"/>
      <c r="E34" s="89"/>
      <c r="F34" s="90"/>
      <c r="G34" s="90"/>
      <c r="H34" s="189"/>
      <c r="I34" s="189"/>
      <c r="J34" s="189"/>
      <c r="K34" s="33"/>
    </row>
    <row r="35" spans="1:11" s="92" customFormat="1" ht="11.25" customHeight="1">
      <c r="A35" s="94" t="s">
        <v>27</v>
      </c>
      <c r="B35" s="88"/>
      <c r="C35" s="89"/>
      <c r="D35" s="89"/>
      <c r="E35" s="89"/>
      <c r="F35" s="90"/>
      <c r="G35" s="90"/>
      <c r="H35" s="189"/>
      <c r="I35" s="189"/>
      <c r="J35" s="189"/>
      <c r="K35" s="33"/>
    </row>
    <row r="36" spans="1:11" s="92" customFormat="1" ht="11.25" customHeight="1">
      <c r="A36" s="94" t="s">
        <v>28</v>
      </c>
      <c r="B36" s="88"/>
      <c r="C36" s="89"/>
      <c r="D36" s="89"/>
      <c r="E36" s="89"/>
      <c r="F36" s="90"/>
      <c r="G36" s="90"/>
      <c r="H36" s="189"/>
      <c r="I36" s="189">
        <v>0.003</v>
      </c>
      <c r="J36" s="189">
        <v>0.003</v>
      </c>
      <c r="K36" s="33"/>
    </row>
    <row r="37" spans="1:11" s="83" customFormat="1" ht="11.25" customHeight="1">
      <c r="A37" s="95" t="s">
        <v>29</v>
      </c>
      <c r="B37" s="96"/>
      <c r="C37" s="97"/>
      <c r="D37" s="97"/>
      <c r="E37" s="97"/>
      <c r="F37" s="98"/>
      <c r="G37" s="99"/>
      <c r="H37" s="190"/>
      <c r="I37" s="191">
        <v>0.003</v>
      </c>
      <c r="J37" s="191">
        <v>0.003</v>
      </c>
      <c r="K37" s="42">
        <v>100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89"/>
      <c r="I38" s="189"/>
      <c r="J38" s="189"/>
      <c r="K38" s="33"/>
    </row>
    <row r="39" spans="1:11" s="83" customFormat="1" ht="11.25" customHeight="1">
      <c r="A39" s="95" t="s">
        <v>30</v>
      </c>
      <c r="B39" s="96"/>
      <c r="C39" s="97"/>
      <c r="D39" s="97"/>
      <c r="E39" s="97"/>
      <c r="F39" s="98"/>
      <c r="G39" s="99"/>
      <c r="H39" s="190">
        <v>0.05</v>
      </c>
      <c r="I39" s="191">
        <v>0.044</v>
      </c>
      <c r="J39" s="191">
        <v>0.035</v>
      </c>
      <c r="K39" s="42">
        <v>79.54545454545456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89"/>
      <c r="I40" s="189"/>
      <c r="J40" s="189"/>
      <c r="K40" s="33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89"/>
      <c r="I41" s="189"/>
      <c r="J41" s="189"/>
      <c r="K41" s="33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89"/>
      <c r="I42" s="189"/>
      <c r="J42" s="189"/>
      <c r="K42" s="33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89"/>
      <c r="I43" s="189"/>
      <c r="J43" s="189"/>
      <c r="K43" s="33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89"/>
      <c r="I44" s="189"/>
      <c r="J44" s="189"/>
      <c r="K44" s="33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89"/>
      <c r="I45" s="189"/>
      <c r="J45" s="189"/>
      <c r="K45" s="33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89"/>
      <c r="I46" s="189"/>
      <c r="J46" s="189"/>
      <c r="K46" s="33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89"/>
      <c r="I47" s="189"/>
      <c r="J47" s="189"/>
      <c r="K47" s="33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89"/>
      <c r="I48" s="189"/>
      <c r="J48" s="189"/>
      <c r="K48" s="33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89"/>
      <c r="I49" s="189"/>
      <c r="J49" s="189"/>
      <c r="K49" s="33"/>
    </row>
    <row r="50" spans="1:11" s="83" customFormat="1" ht="11.25" customHeight="1">
      <c r="A50" s="101" t="s">
        <v>40</v>
      </c>
      <c r="B50" s="96"/>
      <c r="C50" s="97"/>
      <c r="D50" s="97"/>
      <c r="E50" s="97"/>
      <c r="F50" s="98"/>
      <c r="G50" s="99"/>
      <c r="H50" s="190"/>
      <c r="I50" s="191"/>
      <c r="J50" s="191"/>
      <c r="K50" s="42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89"/>
      <c r="I51" s="189"/>
      <c r="J51" s="189"/>
      <c r="K51" s="33"/>
    </row>
    <row r="52" spans="1:11" s="83" customFormat="1" ht="11.25" customHeight="1">
      <c r="A52" s="95" t="s">
        <v>41</v>
      </c>
      <c r="B52" s="96"/>
      <c r="C52" s="97"/>
      <c r="D52" s="97"/>
      <c r="E52" s="97"/>
      <c r="F52" s="98"/>
      <c r="G52" s="99"/>
      <c r="H52" s="190"/>
      <c r="I52" s="191"/>
      <c r="J52" s="191"/>
      <c r="K52" s="42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89"/>
      <c r="I53" s="189"/>
      <c r="J53" s="189"/>
      <c r="K53" s="33"/>
    </row>
    <row r="54" spans="1:11" s="92" customFormat="1" ht="11.25" customHeight="1">
      <c r="A54" s="94" t="s">
        <v>42</v>
      </c>
      <c r="B54" s="88"/>
      <c r="C54" s="89"/>
      <c r="D54" s="89"/>
      <c r="E54" s="89"/>
      <c r="F54" s="90"/>
      <c r="G54" s="90"/>
      <c r="H54" s="189"/>
      <c r="I54" s="189"/>
      <c r="J54" s="189"/>
      <c r="K54" s="33"/>
    </row>
    <row r="55" spans="1:11" s="92" customFormat="1" ht="11.25" customHeight="1">
      <c r="A55" s="94" t="s">
        <v>43</v>
      </c>
      <c r="B55" s="88"/>
      <c r="C55" s="89"/>
      <c r="D55" s="89"/>
      <c r="E55" s="89"/>
      <c r="F55" s="90"/>
      <c r="G55" s="90"/>
      <c r="H55" s="189"/>
      <c r="I55" s="189"/>
      <c r="J55" s="189"/>
      <c r="K55" s="33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89"/>
      <c r="I56" s="189"/>
      <c r="J56" s="189"/>
      <c r="K56" s="33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89"/>
      <c r="I57" s="189"/>
      <c r="J57" s="189"/>
      <c r="K57" s="33"/>
    </row>
    <row r="58" spans="1:11" s="92" customFormat="1" ht="11.25" customHeight="1">
      <c r="A58" s="94" t="s">
        <v>46</v>
      </c>
      <c r="B58" s="88"/>
      <c r="C58" s="89"/>
      <c r="D58" s="89"/>
      <c r="E58" s="89"/>
      <c r="F58" s="90"/>
      <c r="G58" s="90"/>
      <c r="H58" s="189"/>
      <c r="I58" s="189"/>
      <c r="J58" s="189"/>
      <c r="K58" s="33"/>
    </row>
    <row r="59" spans="1:11" s="83" customFormat="1" ht="11.25" customHeight="1">
      <c r="A59" s="95" t="s">
        <v>47</v>
      </c>
      <c r="B59" s="96"/>
      <c r="C59" s="97"/>
      <c r="D59" s="97"/>
      <c r="E59" s="97"/>
      <c r="F59" s="98"/>
      <c r="G59" s="99"/>
      <c r="H59" s="190"/>
      <c r="I59" s="191"/>
      <c r="J59" s="191"/>
      <c r="K59" s="42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89"/>
      <c r="I60" s="189"/>
      <c r="J60" s="189"/>
      <c r="K60" s="33"/>
    </row>
    <row r="61" spans="1:11" s="92" customFormat="1" ht="11.25" customHeight="1">
      <c r="A61" s="94" t="s">
        <v>48</v>
      </c>
      <c r="B61" s="88"/>
      <c r="C61" s="89"/>
      <c r="D61" s="89"/>
      <c r="E61" s="89"/>
      <c r="F61" s="90"/>
      <c r="G61" s="90"/>
      <c r="H61" s="189">
        <v>2.367</v>
      </c>
      <c r="I61" s="189">
        <v>1.502</v>
      </c>
      <c r="J61" s="189">
        <v>2.498</v>
      </c>
      <c r="K61" s="33"/>
    </row>
    <row r="62" spans="1:11" s="92" customFormat="1" ht="11.25" customHeight="1">
      <c r="A62" s="94" t="s">
        <v>49</v>
      </c>
      <c r="B62" s="88"/>
      <c r="C62" s="89"/>
      <c r="D62" s="89"/>
      <c r="E62" s="89"/>
      <c r="F62" s="90"/>
      <c r="G62" s="90"/>
      <c r="H62" s="189">
        <v>0.57</v>
      </c>
      <c r="I62" s="189">
        <v>2.1</v>
      </c>
      <c r="J62" s="189">
        <v>3.259</v>
      </c>
      <c r="K62" s="33"/>
    </row>
    <row r="63" spans="1:11" s="92" customFormat="1" ht="11.25" customHeight="1">
      <c r="A63" s="94" t="s">
        <v>50</v>
      </c>
      <c r="B63" s="88"/>
      <c r="C63" s="89"/>
      <c r="D63" s="89"/>
      <c r="E63" s="89"/>
      <c r="F63" s="90"/>
      <c r="G63" s="90"/>
      <c r="H63" s="189">
        <v>4.85</v>
      </c>
      <c r="I63" s="189">
        <v>9.246</v>
      </c>
      <c r="J63" s="189">
        <v>10.911</v>
      </c>
      <c r="K63" s="33"/>
    </row>
    <row r="64" spans="1:11" s="83" customFormat="1" ht="11.25" customHeight="1">
      <c r="A64" s="95" t="s">
        <v>51</v>
      </c>
      <c r="B64" s="96"/>
      <c r="C64" s="97"/>
      <c r="D64" s="97"/>
      <c r="E64" s="97"/>
      <c r="F64" s="98"/>
      <c r="G64" s="99"/>
      <c r="H64" s="190">
        <v>7.786999999999999</v>
      </c>
      <c r="I64" s="191">
        <v>12.848</v>
      </c>
      <c r="J64" s="191">
        <v>16.668</v>
      </c>
      <c r="K64" s="42">
        <v>129.73225404732253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89"/>
      <c r="I65" s="189"/>
      <c r="J65" s="189"/>
      <c r="K65" s="33"/>
    </row>
    <row r="66" spans="1:11" s="83" customFormat="1" ht="11.25" customHeight="1">
      <c r="A66" s="95" t="s">
        <v>52</v>
      </c>
      <c r="B66" s="96"/>
      <c r="C66" s="97"/>
      <c r="D66" s="97"/>
      <c r="E66" s="97"/>
      <c r="F66" s="98"/>
      <c r="G66" s="99"/>
      <c r="H66" s="190">
        <v>0.048</v>
      </c>
      <c r="I66" s="191">
        <v>0.024</v>
      </c>
      <c r="J66" s="191">
        <v>0.018</v>
      </c>
      <c r="K66" s="42">
        <v>74.99999999999999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89"/>
      <c r="I67" s="189"/>
      <c r="J67" s="189"/>
      <c r="K67" s="33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89"/>
      <c r="I68" s="189"/>
      <c r="J68" s="189"/>
      <c r="K68" s="33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89"/>
      <c r="I69" s="189"/>
      <c r="J69" s="189"/>
      <c r="K69" s="33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0"/>
      <c r="I70" s="191"/>
      <c r="J70" s="191"/>
      <c r="K70" s="42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89"/>
      <c r="I71" s="189"/>
      <c r="J71" s="189"/>
      <c r="K71" s="33"/>
    </row>
    <row r="72" spans="1:11" s="92" customFormat="1" ht="11.25" customHeight="1">
      <c r="A72" s="94" t="s">
        <v>56</v>
      </c>
      <c r="B72" s="88"/>
      <c r="C72" s="89"/>
      <c r="D72" s="89"/>
      <c r="E72" s="89"/>
      <c r="F72" s="90"/>
      <c r="G72" s="90"/>
      <c r="H72" s="189">
        <v>0.052</v>
      </c>
      <c r="I72" s="189">
        <v>0.05</v>
      </c>
      <c r="J72" s="189">
        <v>0.058</v>
      </c>
      <c r="K72" s="33"/>
    </row>
    <row r="73" spans="1:11" s="92" customFormat="1" ht="11.25" customHeight="1">
      <c r="A73" s="94" t="s">
        <v>57</v>
      </c>
      <c r="B73" s="88"/>
      <c r="C73" s="89"/>
      <c r="D73" s="89"/>
      <c r="E73" s="89"/>
      <c r="F73" s="90"/>
      <c r="G73" s="90"/>
      <c r="H73" s="189">
        <v>6.15</v>
      </c>
      <c r="I73" s="189">
        <v>7.144</v>
      </c>
      <c r="J73" s="189">
        <v>9.6</v>
      </c>
      <c r="K73" s="33"/>
    </row>
    <row r="74" spans="1:11" s="92" customFormat="1" ht="11.25" customHeight="1">
      <c r="A74" s="94" t="s">
        <v>58</v>
      </c>
      <c r="B74" s="88"/>
      <c r="C74" s="89"/>
      <c r="D74" s="89"/>
      <c r="E74" s="89"/>
      <c r="F74" s="90"/>
      <c r="G74" s="90"/>
      <c r="H74" s="189"/>
      <c r="I74" s="189"/>
      <c r="J74" s="189"/>
      <c r="K74" s="33"/>
    </row>
    <row r="75" spans="1:11" s="92" customFormat="1" ht="11.25" customHeight="1">
      <c r="A75" s="94" t="s">
        <v>59</v>
      </c>
      <c r="B75" s="88"/>
      <c r="C75" s="89"/>
      <c r="D75" s="89"/>
      <c r="E75" s="89"/>
      <c r="F75" s="90"/>
      <c r="G75" s="90"/>
      <c r="H75" s="189">
        <v>28.227</v>
      </c>
      <c r="I75" s="189">
        <v>17.275</v>
      </c>
      <c r="J75" s="189">
        <v>17.403</v>
      </c>
      <c r="K75" s="33"/>
    </row>
    <row r="76" spans="1:11" s="92" customFormat="1" ht="11.25" customHeight="1">
      <c r="A76" s="94" t="s">
        <v>60</v>
      </c>
      <c r="B76" s="88"/>
      <c r="C76" s="89"/>
      <c r="D76" s="89"/>
      <c r="E76" s="89"/>
      <c r="F76" s="90"/>
      <c r="G76" s="90"/>
      <c r="H76" s="189">
        <v>2.59</v>
      </c>
      <c r="I76" s="189">
        <v>4.85</v>
      </c>
      <c r="J76" s="189">
        <v>2.85</v>
      </c>
      <c r="K76" s="33"/>
    </row>
    <row r="77" spans="1:11" s="92" customFormat="1" ht="11.25" customHeight="1">
      <c r="A77" s="94" t="s">
        <v>61</v>
      </c>
      <c r="B77" s="88"/>
      <c r="C77" s="89"/>
      <c r="D77" s="89"/>
      <c r="E77" s="89"/>
      <c r="F77" s="90"/>
      <c r="G77" s="90"/>
      <c r="H77" s="189"/>
      <c r="I77" s="189"/>
      <c r="J77" s="189"/>
      <c r="K77" s="33"/>
    </row>
    <row r="78" spans="1:11" s="92" customFormat="1" ht="11.25" customHeight="1">
      <c r="A78" s="94" t="s">
        <v>62</v>
      </c>
      <c r="B78" s="88"/>
      <c r="C78" s="89"/>
      <c r="D78" s="89"/>
      <c r="E78" s="89"/>
      <c r="F78" s="90"/>
      <c r="G78" s="90"/>
      <c r="H78" s="189">
        <v>59.592</v>
      </c>
      <c r="I78" s="189">
        <v>49.023</v>
      </c>
      <c r="J78" s="189">
        <v>20</v>
      </c>
      <c r="K78" s="33"/>
    </row>
    <row r="79" spans="1:11" s="92" customFormat="1" ht="11.25" customHeight="1">
      <c r="A79" s="94" t="s">
        <v>63</v>
      </c>
      <c r="B79" s="88"/>
      <c r="C79" s="89"/>
      <c r="D79" s="89"/>
      <c r="E79" s="89"/>
      <c r="F79" s="90"/>
      <c r="G79" s="90"/>
      <c r="H79" s="189"/>
      <c r="I79" s="189">
        <v>0.038</v>
      </c>
      <c r="J79" s="189"/>
      <c r="K79" s="33"/>
    </row>
    <row r="80" spans="1:11" s="83" customFormat="1" ht="11.25" customHeight="1">
      <c r="A80" s="101" t="s">
        <v>64</v>
      </c>
      <c r="B80" s="96"/>
      <c r="C80" s="97"/>
      <c r="D80" s="97"/>
      <c r="E80" s="97"/>
      <c r="F80" s="98"/>
      <c r="G80" s="99"/>
      <c r="H80" s="190">
        <v>96.611</v>
      </c>
      <c r="I80" s="191">
        <v>78.38</v>
      </c>
      <c r="J80" s="191">
        <v>49.911</v>
      </c>
      <c r="K80" s="42">
        <v>63.67823424342946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89"/>
      <c r="I81" s="189"/>
      <c r="J81" s="189"/>
      <c r="K81" s="33"/>
    </row>
    <row r="82" spans="1:11" s="92" customFormat="1" ht="11.25" customHeight="1">
      <c r="A82" s="94" t="s">
        <v>65</v>
      </c>
      <c r="B82" s="88"/>
      <c r="C82" s="89"/>
      <c r="D82" s="89"/>
      <c r="E82" s="89"/>
      <c r="F82" s="90"/>
      <c r="G82" s="90"/>
      <c r="H82" s="189">
        <v>1.972</v>
      </c>
      <c r="I82" s="189">
        <v>2.269</v>
      </c>
      <c r="J82" s="189">
        <v>2.269</v>
      </c>
      <c r="K82" s="33"/>
    </row>
    <row r="83" spans="1:11" s="92" customFormat="1" ht="11.25" customHeight="1">
      <c r="A83" s="94" t="s">
        <v>66</v>
      </c>
      <c r="B83" s="88"/>
      <c r="C83" s="89"/>
      <c r="D83" s="89"/>
      <c r="E83" s="89"/>
      <c r="F83" s="90"/>
      <c r="G83" s="90"/>
      <c r="H83" s="189">
        <v>9.002</v>
      </c>
      <c r="I83" s="189">
        <v>12.369</v>
      </c>
      <c r="J83" s="189">
        <v>14.7</v>
      </c>
      <c r="K83" s="33"/>
    </row>
    <row r="84" spans="1:11" s="83" customFormat="1" ht="11.25" customHeight="1">
      <c r="A84" s="95" t="s">
        <v>67</v>
      </c>
      <c r="B84" s="96"/>
      <c r="C84" s="97"/>
      <c r="D84" s="97"/>
      <c r="E84" s="97"/>
      <c r="F84" s="98"/>
      <c r="G84" s="99"/>
      <c r="H84" s="190">
        <v>10.974</v>
      </c>
      <c r="I84" s="191">
        <v>14.638</v>
      </c>
      <c r="J84" s="191">
        <v>16.969</v>
      </c>
      <c r="K84" s="42">
        <v>115.9243065992622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/>
      <c r="D87" s="108"/>
      <c r="E87" s="108"/>
      <c r="F87" s="109"/>
      <c r="G87" s="99"/>
      <c r="H87" s="198">
        <v>115.47251600000001</v>
      </c>
      <c r="I87" s="199">
        <v>105.947</v>
      </c>
      <c r="J87" s="199">
        <v>83.61655999999999</v>
      </c>
      <c r="K87" s="51">
        <v>78.92300867414838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102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2021</v>
      </c>
      <c r="D6" s="75">
        <f>E6-1</f>
        <v>2022</v>
      </c>
      <c r="E6" s="75">
        <v>2023</v>
      </c>
      <c r="F6" s="76">
        <f>E6</f>
        <v>2023</v>
      </c>
      <c r="G6" s="77"/>
      <c r="H6" s="74">
        <f>J6-2</f>
        <v>2021</v>
      </c>
      <c r="I6" s="75">
        <f>J6-1</f>
        <v>2022</v>
      </c>
      <c r="J6" s="75">
        <v>2023</v>
      </c>
      <c r="K6" s="76">
        <f>J6</f>
        <v>2023</v>
      </c>
    </row>
    <row r="7" spans="1:11" s="69" customFormat="1" ht="11.25" customHeight="1" thickBot="1">
      <c r="A7" s="78"/>
      <c r="B7" s="68"/>
      <c r="C7" s="79" t="s">
        <v>251</v>
      </c>
      <c r="D7" s="80" t="s">
        <v>251</v>
      </c>
      <c r="E7" s="80"/>
      <c r="F7" s="81" t="str">
        <f>CONCATENATE(D6,"=100")</f>
        <v>2022=100</v>
      </c>
      <c r="G7" s="82"/>
      <c r="H7" s="79" t="s">
        <v>251</v>
      </c>
      <c r="I7" s="80" t="s">
        <v>251</v>
      </c>
      <c r="J7" s="80">
        <v>1</v>
      </c>
      <c r="K7" s="81" t="str">
        <f>CONCATENATE(I6,"=100")</f>
        <v>2022=100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/>
      <c r="D9" s="89"/>
      <c r="E9" s="89"/>
      <c r="F9" s="90"/>
      <c r="G9" s="90"/>
      <c r="H9" s="193">
        <v>0.003</v>
      </c>
      <c r="I9" s="193">
        <v>0.004</v>
      </c>
      <c r="J9" s="193">
        <v>0.005</v>
      </c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>
        <v>0.244</v>
      </c>
      <c r="I10" s="193">
        <v>0.253</v>
      </c>
      <c r="J10" s="193">
        <v>0.267</v>
      </c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>
        <v>0.051</v>
      </c>
      <c r="I11" s="193">
        <v>0.057</v>
      </c>
      <c r="J11" s="193">
        <v>0.063</v>
      </c>
      <c r="K11" s="91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93">
        <v>0.036</v>
      </c>
      <c r="I12" s="193">
        <v>0.039</v>
      </c>
      <c r="J12" s="193">
        <v>0.042</v>
      </c>
      <c r="K12" s="91"/>
    </row>
    <row r="13" spans="1:11" s="83" customFormat="1" ht="11.25" customHeight="1">
      <c r="A13" s="95" t="s">
        <v>12</v>
      </c>
      <c r="B13" s="96"/>
      <c r="C13" s="97"/>
      <c r="D13" s="97"/>
      <c r="E13" s="97"/>
      <c r="F13" s="98"/>
      <c r="G13" s="99"/>
      <c r="H13" s="194">
        <v>0.33399999999999996</v>
      </c>
      <c r="I13" s="195">
        <v>0.353</v>
      </c>
      <c r="J13" s="195">
        <v>0.377</v>
      </c>
      <c r="K13" s="100">
        <v>106.7988668555241</v>
      </c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>
        <v>0.43</v>
      </c>
      <c r="I19" s="193">
        <v>0.395</v>
      </c>
      <c r="J19" s="193">
        <v>0.656</v>
      </c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>
        <v>0.003</v>
      </c>
      <c r="I20" s="193">
        <v>0.005</v>
      </c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/>
      <c r="D22" s="97"/>
      <c r="E22" s="97"/>
      <c r="F22" s="98"/>
      <c r="G22" s="99"/>
      <c r="H22" s="194">
        <v>0.433</v>
      </c>
      <c r="I22" s="195">
        <v>0.4</v>
      </c>
      <c r="J22" s="195">
        <v>0.656</v>
      </c>
      <c r="K22" s="100">
        <v>164</v>
      </c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/>
      <c r="D24" s="97"/>
      <c r="E24" s="97"/>
      <c r="F24" s="98"/>
      <c r="G24" s="99"/>
      <c r="H24" s="194">
        <v>23.633</v>
      </c>
      <c r="I24" s="195">
        <v>20.429</v>
      </c>
      <c r="J24" s="195">
        <v>29.348</v>
      </c>
      <c r="K24" s="100">
        <v>143.65852464633608</v>
      </c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/>
      <c r="D26" s="97"/>
      <c r="E26" s="97"/>
      <c r="F26" s="98"/>
      <c r="G26" s="99"/>
      <c r="H26" s="194">
        <v>13.681</v>
      </c>
      <c r="I26" s="195">
        <v>13.394</v>
      </c>
      <c r="J26" s="195">
        <v>15.5</v>
      </c>
      <c r="K26" s="100">
        <v>115.72345826489473</v>
      </c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/>
      <c r="D28" s="89"/>
      <c r="E28" s="89"/>
      <c r="F28" s="90"/>
      <c r="G28" s="90"/>
      <c r="H28" s="193">
        <v>7.113</v>
      </c>
      <c r="I28" s="193">
        <v>7.344</v>
      </c>
      <c r="J28" s="193">
        <v>13.213</v>
      </c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>
        <v>33.619</v>
      </c>
      <c r="I29" s="193">
        <v>4.301</v>
      </c>
      <c r="J29" s="193">
        <v>30</v>
      </c>
      <c r="K29" s="91"/>
    </row>
    <row r="30" spans="1:11" s="92" customFormat="1" ht="11.25" customHeight="1">
      <c r="A30" s="94" t="s">
        <v>23</v>
      </c>
      <c r="B30" s="88"/>
      <c r="C30" s="89"/>
      <c r="D30" s="89"/>
      <c r="E30" s="89"/>
      <c r="F30" s="90"/>
      <c r="G30" s="90"/>
      <c r="H30" s="193">
        <v>28.772</v>
      </c>
      <c r="I30" s="193">
        <v>15.823</v>
      </c>
      <c r="J30" s="193">
        <v>13.69</v>
      </c>
      <c r="K30" s="91"/>
    </row>
    <row r="31" spans="1:11" s="83" customFormat="1" ht="11.25" customHeight="1">
      <c r="A31" s="101" t="s">
        <v>24</v>
      </c>
      <c r="B31" s="96"/>
      <c r="C31" s="97"/>
      <c r="D31" s="97"/>
      <c r="E31" s="97"/>
      <c r="F31" s="98"/>
      <c r="G31" s="99"/>
      <c r="H31" s="194">
        <v>69.50399999999999</v>
      </c>
      <c r="I31" s="195">
        <v>27.468</v>
      </c>
      <c r="J31" s="195">
        <v>56.903</v>
      </c>
      <c r="K31" s="100">
        <v>207.16106014271153</v>
      </c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/>
      <c r="D33" s="89"/>
      <c r="E33" s="89"/>
      <c r="F33" s="90"/>
      <c r="G33" s="90"/>
      <c r="H33" s="193">
        <v>3.081</v>
      </c>
      <c r="I33" s="193">
        <v>1.999</v>
      </c>
      <c r="J33" s="193">
        <v>1.651</v>
      </c>
      <c r="K33" s="91"/>
    </row>
    <row r="34" spans="1:11" s="92" customFormat="1" ht="11.25" customHeight="1">
      <c r="A34" s="94" t="s">
        <v>26</v>
      </c>
      <c r="B34" s="88"/>
      <c r="C34" s="89"/>
      <c r="D34" s="89"/>
      <c r="E34" s="89"/>
      <c r="F34" s="90"/>
      <c r="G34" s="90"/>
      <c r="H34" s="193">
        <v>2.466</v>
      </c>
      <c r="I34" s="193">
        <v>2.077</v>
      </c>
      <c r="J34" s="193">
        <v>1.573</v>
      </c>
      <c r="K34" s="91"/>
    </row>
    <row r="35" spans="1:11" s="92" customFormat="1" ht="11.25" customHeight="1">
      <c r="A35" s="94" t="s">
        <v>27</v>
      </c>
      <c r="B35" s="88"/>
      <c r="C35" s="89"/>
      <c r="D35" s="89"/>
      <c r="E35" s="89"/>
      <c r="F35" s="90"/>
      <c r="G35" s="90"/>
      <c r="H35" s="193">
        <v>52.53</v>
      </c>
      <c r="I35" s="193">
        <v>32.764</v>
      </c>
      <c r="J35" s="193">
        <v>43.764</v>
      </c>
      <c r="K35" s="91"/>
    </row>
    <row r="36" spans="1:11" s="92" customFormat="1" ht="11.25" customHeight="1">
      <c r="A36" s="94" t="s">
        <v>28</v>
      </c>
      <c r="B36" s="88"/>
      <c r="C36" s="89"/>
      <c r="D36" s="89"/>
      <c r="E36" s="89"/>
      <c r="F36" s="90"/>
      <c r="G36" s="90"/>
      <c r="H36" s="193">
        <v>117.038</v>
      </c>
      <c r="I36" s="193">
        <v>36.808</v>
      </c>
      <c r="J36" s="193">
        <v>84.211</v>
      </c>
      <c r="K36" s="91"/>
    </row>
    <row r="37" spans="1:11" s="83" customFormat="1" ht="11.25" customHeight="1">
      <c r="A37" s="95" t="s">
        <v>29</v>
      </c>
      <c r="B37" s="96"/>
      <c r="C37" s="97"/>
      <c r="D37" s="97"/>
      <c r="E37" s="97"/>
      <c r="F37" s="98"/>
      <c r="G37" s="99"/>
      <c r="H37" s="194">
        <v>175.115</v>
      </c>
      <c r="I37" s="195">
        <v>73.648</v>
      </c>
      <c r="J37" s="195">
        <v>131.199</v>
      </c>
      <c r="K37" s="100">
        <v>178.14333043667176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/>
      <c r="D39" s="97"/>
      <c r="E39" s="97"/>
      <c r="F39" s="98"/>
      <c r="G39" s="99"/>
      <c r="H39" s="194">
        <v>5.154</v>
      </c>
      <c r="I39" s="195">
        <v>4.523</v>
      </c>
      <c r="J39" s="195">
        <v>8.9</v>
      </c>
      <c r="K39" s="100">
        <v>196.7720539464957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>
        <v>7.198</v>
      </c>
      <c r="I41" s="193">
        <v>1.824</v>
      </c>
      <c r="J41" s="193">
        <v>8.527</v>
      </c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93">
        <v>0.008</v>
      </c>
      <c r="I42" s="193">
        <v>0.006</v>
      </c>
      <c r="J42" s="193">
        <v>0.007</v>
      </c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>
        <v>0.021</v>
      </c>
      <c r="I43" s="193">
        <v>0.024</v>
      </c>
      <c r="J43" s="193">
        <v>0.032</v>
      </c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>
        <v>0.005</v>
      </c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>
        <v>2.291</v>
      </c>
      <c r="I45" s="193">
        <v>1.299</v>
      </c>
      <c r="J45" s="193">
        <v>1.52</v>
      </c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93">
        <v>0.005</v>
      </c>
      <c r="I47" s="193">
        <v>0.008</v>
      </c>
      <c r="J47" s="193">
        <v>0.021</v>
      </c>
      <c r="K47" s="91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93">
        <v>2.548</v>
      </c>
      <c r="I48" s="193">
        <v>0.672</v>
      </c>
      <c r="J48" s="193">
        <v>0.603</v>
      </c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>
        <v>0.35</v>
      </c>
      <c r="I49" s="193">
        <v>0.121</v>
      </c>
      <c r="J49" s="193">
        <v>0.09</v>
      </c>
      <c r="K49" s="91"/>
    </row>
    <row r="50" spans="1:11" s="83" customFormat="1" ht="11.25" customHeight="1">
      <c r="A50" s="101" t="s">
        <v>40</v>
      </c>
      <c r="B50" s="96"/>
      <c r="C50" s="97"/>
      <c r="D50" s="97"/>
      <c r="E50" s="97"/>
      <c r="F50" s="98"/>
      <c r="G50" s="99"/>
      <c r="H50" s="194">
        <v>12.426</v>
      </c>
      <c r="I50" s="195">
        <v>3.954</v>
      </c>
      <c r="J50" s="195">
        <v>10.799999999999999</v>
      </c>
      <c r="K50" s="100">
        <v>273.1411229135053</v>
      </c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/>
      <c r="D52" s="97"/>
      <c r="E52" s="97"/>
      <c r="F52" s="98"/>
      <c r="G52" s="99"/>
      <c r="H52" s="194">
        <v>23.799</v>
      </c>
      <c r="I52" s="195">
        <v>8.823</v>
      </c>
      <c r="J52" s="195">
        <v>17.046</v>
      </c>
      <c r="K52" s="100">
        <v>193.1995919755185</v>
      </c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/>
      <c r="D54" s="89"/>
      <c r="E54" s="89"/>
      <c r="F54" s="90"/>
      <c r="G54" s="90"/>
      <c r="H54" s="193">
        <v>71.022</v>
      </c>
      <c r="I54" s="193">
        <v>38.499</v>
      </c>
      <c r="J54" s="193">
        <v>52.411</v>
      </c>
      <c r="K54" s="91"/>
    </row>
    <row r="55" spans="1:11" s="92" customFormat="1" ht="11.25" customHeight="1">
      <c r="A55" s="94" t="s">
        <v>43</v>
      </c>
      <c r="B55" s="88"/>
      <c r="C55" s="89"/>
      <c r="D55" s="89"/>
      <c r="E55" s="89"/>
      <c r="F55" s="90"/>
      <c r="G55" s="90"/>
      <c r="H55" s="193">
        <v>275.603</v>
      </c>
      <c r="I55" s="193">
        <v>210.02</v>
      </c>
      <c r="J55" s="193">
        <v>252</v>
      </c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>
        <v>21.432</v>
      </c>
      <c r="I56" s="193">
        <v>11.921</v>
      </c>
      <c r="J56" s="193">
        <v>23.1</v>
      </c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>
        <v>12.057</v>
      </c>
      <c r="I57" s="193">
        <v>3.258</v>
      </c>
      <c r="J57" s="193">
        <v>4.305</v>
      </c>
      <c r="K57" s="91"/>
    </row>
    <row r="58" spans="1:11" s="92" customFormat="1" ht="11.25" customHeight="1">
      <c r="A58" s="94" t="s">
        <v>46</v>
      </c>
      <c r="B58" s="88"/>
      <c r="C58" s="89"/>
      <c r="D58" s="89"/>
      <c r="E58" s="89"/>
      <c r="F58" s="90"/>
      <c r="G58" s="90"/>
      <c r="H58" s="193">
        <v>209.449</v>
      </c>
      <c r="I58" s="193">
        <v>97.658</v>
      </c>
      <c r="J58" s="193">
        <v>92.713</v>
      </c>
      <c r="K58" s="91"/>
    </row>
    <row r="59" spans="1:11" s="83" customFormat="1" ht="11.25" customHeight="1">
      <c r="A59" s="95" t="s">
        <v>47</v>
      </c>
      <c r="B59" s="96"/>
      <c r="C59" s="97"/>
      <c r="D59" s="97"/>
      <c r="E59" s="97"/>
      <c r="F59" s="98"/>
      <c r="G59" s="99"/>
      <c r="H59" s="194">
        <v>589.5630000000001</v>
      </c>
      <c r="I59" s="195">
        <v>361.356</v>
      </c>
      <c r="J59" s="195">
        <v>424.529</v>
      </c>
      <c r="K59" s="100">
        <v>117.4822059132822</v>
      </c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/>
      <c r="D61" s="89"/>
      <c r="E61" s="89"/>
      <c r="F61" s="90"/>
      <c r="G61" s="90"/>
      <c r="H61" s="193">
        <v>44.234</v>
      </c>
      <c r="I61" s="193">
        <v>27.768</v>
      </c>
      <c r="J61" s="193">
        <v>42.4</v>
      </c>
      <c r="K61" s="91"/>
    </row>
    <row r="62" spans="1:11" s="92" customFormat="1" ht="11.25" customHeight="1">
      <c r="A62" s="94" t="s">
        <v>49</v>
      </c>
      <c r="B62" s="88"/>
      <c r="C62" s="89"/>
      <c r="D62" s="89"/>
      <c r="E62" s="89"/>
      <c r="F62" s="90"/>
      <c r="G62" s="90"/>
      <c r="H62" s="193">
        <v>38.006</v>
      </c>
      <c r="I62" s="193">
        <v>5.302</v>
      </c>
      <c r="J62" s="193">
        <v>43.354</v>
      </c>
      <c r="K62" s="91"/>
    </row>
    <row r="63" spans="1:11" s="92" customFormat="1" ht="11.25" customHeight="1">
      <c r="A63" s="94" t="s">
        <v>50</v>
      </c>
      <c r="B63" s="88"/>
      <c r="C63" s="89"/>
      <c r="D63" s="89"/>
      <c r="E63" s="89"/>
      <c r="F63" s="90"/>
      <c r="G63" s="90"/>
      <c r="H63" s="193">
        <v>34.263</v>
      </c>
      <c r="I63" s="193">
        <v>11.156</v>
      </c>
      <c r="J63" s="193">
        <v>35.635</v>
      </c>
      <c r="K63" s="91"/>
    </row>
    <row r="64" spans="1:11" s="83" customFormat="1" ht="11.25" customHeight="1">
      <c r="A64" s="95" t="s">
        <v>51</v>
      </c>
      <c r="B64" s="96"/>
      <c r="C64" s="97"/>
      <c r="D64" s="97"/>
      <c r="E64" s="97"/>
      <c r="F64" s="98"/>
      <c r="G64" s="99"/>
      <c r="H64" s="194">
        <v>116.50300000000001</v>
      </c>
      <c r="I64" s="195">
        <v>44.226</v>
      </c>
      <c r="J64" s="195">
        <v>121.38899999999998</v>
      </c>
      <c r="K64" s="100">
        <v>274.47429114095775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/>
      <c r="D66" s="97"/>
      <c r="E66" s="97"/>
      <c r="F66" s="98"/>
      <c r="G66" s="99"/>
      <c r="H66" s="194">
        <v>55.01</v>
      </c>
      <c r="I66" s="195">
        <v>52.305</v>
      </c>
      <c r="J66" s="195">
        <v>26.171</v>
      </c>
      <c r="K66" s="100">
        <v>50.035369467546126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>
        <v>576.902</v>
      </c>
      <c r="I68" s="193">
        <v>209.477</v>
      </c>
      <c r="J68" s="193">
        <v>462.5</v>
      </c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>
        <v>111.89</v>
      </c>
      <c r="I69" s="193">
        <v>35.597</v>
      </c>
      <c r="J69" s="193">
        <v>96.57</v>
      </c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>
        <v>688.792</v>
      </c>
      <c r="I70" s="195">
        <v>245.074</v>
      </c>
      <c r="J70" s="195">
        <v>559.0699999999999</v>
      </c>
      <c r="K70" s="100">
        <v>228.12293429739586</v>
      </c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/>
      <c r="D72" s="89"/>
      <c r="E72" s="89"/>
      <c r="F72" s="90"/>
      <c r="G72" s="90"/>
      <c r="H72" s="193">
        <v>72.658</v>
      </c>
      <c r="I72" s="193">
        <v>59.612</v>
      </c>
      <c r="J72" s="193">
        <v>72.308</v>
      </c>
      <c r="K72" s="91"/>
    </row>
    <row r="73" spans="1:11" s="92" customFormat="1" ht="11.25" customHeight="1">
      <c r="A73" s="94" t="s">
        <v>57</v>
      </c>
      <c r="B73" s="88"/>
      <c r="C73" s="89"/>
      <c r="D73" s="89"/>
      <c r="E73" s="89"/>
      <c r="F73" s="90"/>
      <c r="G73" s="90"/>
      <c r="H73" s="193">
        <v>60.72</v>
      </c>
      <c r="I73" s="193">
        <v>38.67</v>
      </c>
      <c r="J73" s="193">
        <v>65.366</v>
      </c>
      <c r="K73" s="91"/>
    </row>
    <row r="74" spans="1:11" s="92" customFormat="1" ht="11.25" customHeight="1">
      <c r="A74" s="94" t="s">
        <v>58</v>
      </c>
      <c r="B74" s="88"/>
      <c r="C74" s="89"/>
      <c r="D74" s="89"/>
      <c r="E74" s="89"/>
      <c r="F74" s="90"/>
      <c r="G74" s="90"/>
      <c r="H74" s="193">
        <v>1562.61</v>
      </c>
      <c r="I74" s="193">
        <v>763.416</v>
      </c>
      <c r="J74" s="193">
        <v>800</v>
      </c>
      <c r="K74" s="91"/>
    </row>
    <row r="75" spans="1:11" s="92" customFormat="1" ht="11.25" customHeight="1">
      <c r="A75" s="94" t="s">
        <v>59</v>
      </c>
      <c r="B75" s="88"/>
      <c r="C75" s="89"/>
      <c r="D75" s="89"/>
      <c r="E75" s="89"/>
      <c r="F75" s="90"/>
      <c r="G75" s="90"/>
      <c r="H75" s="193">
        <v>568.1</v>
      </c>
      <c r="I75" s="193">
        <v>264.252</v>
      </c>
      <c r="J75" s="193">
        <v>270.322</v>
      </c>
      <c r="K75" s="91"/>
    </row>
    <row r="76" spans="1:11" s="92" customFormat="1" ht="11.25" customHeight="1">
      <c r="A76" s="94" t="s">
        <v>60</v>
      </c>
      <c r="B76" s="88"/>
      <c r="C76" s="89"/>
      <c r="D76" s="89"/>
      <c r="E76" s="89"/>
      <c r="F76" s="90"/>
      <c r="G76" s="90"/>
      <c r="H76" s="193">
        <v>63.851</v>
      </c>
      <c r="I76" s="193">
        <v>48.778</v>
      </c>
      <c r="J76" s="193">
        <v>58.748</v>
      </c>
      <c r="K76" s="91"/>
    </row>
    <row r="77" spans="1:11" s="92" customFormat="1" ht="11.25" customHeight="1">
      <c r="A77" s="94" t="s">
        <v>61</v>
      </c>
      <c r="B77" s="88"/>
      <c r="C77" s="89"/>
      <c r="D77" s="89"/>
      <c r="E77" s="89"/>
      <c r="F77" s="90"/>
      <c r="G77" s="90"/>
      <c r="H77" s="193">
        <v>2402.301</v>
      </c>
      <c r="I77" s="193">
        <v>890.416</v>
      </c>
      <c r="J77" s="193">
        <v>1012</v>
      </c>
      <c r="K77" s="91"/>
    </row>
    <row r="78" spans="1:11" s="92" customFormat="1" ht="11.25" customHeight="1">
      <c r="A78" s="94" t="s">
        <v>62</v>
      </c>
      <c r="B78" s="88"/>
      <c r="C78" s="89"/>
      <c r="D78" s="89"/>
      <c r="E78" s="89"/>
      <c r="F78" s="90"/>
      <c r="G78" s="90"/>
      <c r="H78" s="193">
        <v>303.16</v>
      </c>
      <c r="I78" s="193">
        <v>160.344</v>
      </c>
      <c r="J78" s="193">
        <v>174.006</v>
      </c>
      <c r="K78" s="91"/>
    </row>
    <row r="79" spans="1:11" s="92" customFormat="1" ht="11.25" customHeight="1">
      <c r="A79" s="94" t="s">
        <v>63</v>
      </c>
      <c r="B79" s="88"/>
      <c r="C79" s="89"/>
      <c r="D79" s="89"/>
      <c r="E79" s="89"/>
      <c r="F79" s="90"/>
      <c r="G79" s="90"/>
      <c r="H79" s="193">
        <v>734.561</v>
      </c>
      <c r="I79" s="193">
        <v>450</v>
      </c>
      <c r="J79" s="193">
        <v>602.3</v>
      </c>
      <c r="K79" s="91"/>
    </row>
    <row r="80" spans="1:11" s="83" customFormat="1" ht="11.25" customHeight="1">
      <c r="A80" s="101" t="s">
        <v>64</v>
      </c>
      <c r="B80" s="96"/>
      <c r="C80" s="97"/>
      <c r="D80" s="97"/>
      <c r="E80" s="97"/>
      <c r="F80" s="98"/>
      <c r="G80" s="99"/>
      <c r="H80" s="194">
        <v>5767.960999999999</v>
      </c>
      <c r="I80" s="195">
        <v>2675.4880000000003</v>
      </c>
      <c r="J80" s="195">
        <v>3055.05</v>
      </c>
      <c r="K80" s="100">
        <v>114.18664557643315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/>
      <c r="D82" s="89"/>
      <c r="E82" s="89"/>
      <c r="F82" s="90"/>
      <c r="G82" s="90"/>
      <c r="H82" s="193">
        <v>0.817</v>
      </c>
      <c r="I82" s="193">
        <v>0.659</v>
      </c>
      <c r="J82" s="193">
        <v>0.659</v>
      </c>
      <c r="K82" s="91"/>
    </row>
    <row r="83" spans="1:11" s="92" customFormat="1" ht="11.25" customHeight="1">
      <c r="A83" s="94" t="s">
        <v>66</v>
      </c>
      <c r="B83" s="88"/>
      <c r="C83" s="89"/>
      <c r="D83" s="89"/>
      <c r="E83" s="89"/>
      <c r="F83" s="90"/>
      <c r="G83" s="90"/>
      <c r="H83" s="193">
        <v>0.314</v>
      </c>
      <c r="I83" s="193">
        <v>0.33</v>
      </c>
      <c r="J83" s="193">
        <v>0.33</v>
      </c>
      <c r="K83" s="91"/>
    </row>
    <row r="84" spans="1:11" s="83" customFormat="1" ht="11.25" customHeight="1">
      <c r="A84" s="95" t="s">
        <v>67</v>
      </c>
      <c r="B84" s="96"/>
      <c r="C84" s="97"/>
      <c r="D84" s="97"/>
      <c r="E84" s="97"/>
      <c r="F84" s="98"/>
      <c r="G84" s="99"/>
      <c r="H84" s="194">
        <v>1.131</v>
      </c>
      <c r="I84" s="195">
        <v>0.9890000000000001</v>
      </c>
      <c r="J84" s="195">
        <v>0.9890000000000001</v>
      </c>
      <c r="K84" s="100">
        <v>100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/>
      <c r="D87" s="108"/>
      <c r="E87" s="108"/>
      <c r="F87" s="109"/>
      <c r="G87" s="99"/>
      <c r="H87" s="202">
        <v>7543.039</v>
      </c>
      <c r="I87" s="203">
        <v>3532.4300000000003</v>
      </c>
      <c r="J87" s="203">
        <v>4457.927</v>
      </c>
      <c r="K87" s="109">
        <v>126.20000962510224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103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2021</v>
      </c>
      <c r="D6" s="75">
        <f>E6-1</f>
        <v>2022</v>
      </c>
      <c r="E6" s="75">
        <v>2023</v>
      </c>
      <c r="F6" s="76">
        <f>E6</f>
        <v>2023</v>
      </c>
      <c r="G6" s="77"/>
      <c r="H6" s="74">
        <f>J6-2</f>
        <v>2021</v>
      </c>
      <c r="I6" s="75">
        <f>J6-1</f>
        <v>2022</v>
      </c>
      <c r="J6" s="75">
        <v>2023</v>
      </c>
      <c r="K6" s="76">
        <f>J6</f>
        <v>2023</v>
      </c>
    </row>
    <row r="7" spans="1:11" s="69" customFormat="1" ht="11.25" customHeight="1" thickBot="1">
      <c r="A7" s="78"/>
      <c r="B7" s="68"/>
      <c r="C7" s="79" t="s">
        <v>251</v>
      </c>
      <c r="D7" s="80" t="s">
        <v>251</v>
      </c>
      <c r="E7" s="80"/>
      <c r="F7" s="81" t="str">
        <f>CONCATENATE(D6,"=100")</f>
        <v>2022=100</v>
      </c>
      <c r="G7" s="82"/>
      <c r="H7" s="79" t="s">
        <v>251</v>
      </c>
      <c r="I7" s="80" t="s">
        <v>251</v>
      </c>
      <c r="J7" s="80">
        <v>1</v>
      </c>
      <c r="K7" s="81" t="str">
        <f>CONCATENATE(I6,"=100")</f>
        <v>2022=100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/>
      <c r="D9" s="89"/>
      <c r="E9" s="89"/>
      <c r="F9" s="90"/>
      <c r="G9" s="90"/>
      <c r="H9" s="193">
        <v>0.001</v>
      </c>
      <c r="I9" s="193">
        <v>0.001</v>
      </c>
      <c r="J9" s="193">
        <v>0.001</v>
      </c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>
        <v>0.073</v>
      </c>
      <c r="I10" s="193">
        <v>0.074</v>
      </c>
      <c r="J10" s="193">
        <v>0.078</v>
      </c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>
        <v>0.012</v>
      </c>
      <c r="I11" s="193">
        <v>0.014</v>
      </c>
      <c r="J11" s="193">
        <v>0.016</v>
      </c>
      <c r="K11" s="91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93">
        <v>0.006</v>
      </c>
      <c r="I12" s="193">
        <v>0.008</v>
      </c>
      <c r="J12" s="193">
        <v>0.007</v>
      </c>
      <c r="K12" s="91"/>
    </row>
    <row r="13" spans="1:11" s="83" customFormat="1" ht="11.25" customHeight="1">
      <c r="A13" s="95" t="s">
        <v>12</v>
      </c>
      <c r="B13" s="96"/>
      <c r="C13" s="97"/>
      <c r="D13" s="97"/>
      <c r="E13" s="97"/>
      <c r="F13" s="98"/>
      <c r="G13" s="99"/>
      <c r="H13" s="194">
        <v>0.092</v>
      </c>
      <c r="I13" s="195">
        <v>0.097</v>
      </c>
      <c r="J13" s="195">
        <v>0.10200000000000001</v>
      </c>
      <c r="K13" s="100">
        <v>105.15463917525774</v>
      </c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>
        <v>0.086</v>
      </c>
      <c r="I19" s="193">
        <v>0.072</v>
      </c>
      <c r="J19" s="193">
        <v>0.086</v>
      </c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>
        <v>0.001</v>
      </c>
      <c r="I20" s="193">
        <v>0.001</v>
      </c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/>
      <c r="D22" s="97"/>
      <c r="E22" s="97"/>
      <c r="F22" s="98"/>
      <c r="G22" s="99"/>
      <c r="H22" s="194">
        <v>0.087</v>
      </c>
      <c r="I22" s="195">
        <v>0.073</v>
      </c>
      <c r="J22" s="195">
        <v>0.086</v>
      </c>
      <c r="K22" s="100">
        <v>117.8082191780822</v>
      </c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/>
      <c r="D24" s="97"/>
      <c r="E24" s="97"/>
      <c r="F24" s="98"/>
      <c r="G24" s="99"/>
      <c r="H24" s="194">
        <v>4.545</v>
      </c>
      <c r="I24" s="195">
        <v>3.765</v>
      </c>
      <c r="J24" s="195">
        <v>5.157</v>
      </c>
      <c r="K24" s="100">
        <v>136.97211155378486</v>
      </c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/>
      <c r="D26" s="97"/>
      <c r="E26" s="97"/>
      <c r="F26" s="98"/>
      <c r="G26" s="99"/>
      <c r="H26" s="194">
        <v>2.621</v>
      </c>
      <c r="I26" s="195">
        <v>2.635</v>
      </c>
      <c r="J26" s="195">
        <v>2.8</v>
      </c>
      <c r="K26" s="100">
        <v>106.2618595825427</v>
      </c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/>
      <c r="D28" s="89"/>
      <c r="E28" s="89"/>
      <c r="F28" s="90"/>
      <c r="G28" s="90"/>
      <c r="H28" s="193">
        <v>1.393</v>
      </c>
      <c r="I28" s="193">
        <v>1.266</v>
      </c>
      <c r="J28" s="193">
        <v>2.217</v>
      </c>
      <c r="K28" s="91"/>
    </row>
    <row r="29" spans="1:11" s="92" customFormat="1" ht="11.25" customHeight="1">
      <c r="A29" s="94" t="s">
        <v>22</v>
      </c>
      <c r="B29" s="88"/>
      <c r="C29" s="89"/>
      <c r="D29" s="89"/>
      <c r="E29" s="89"/>
      <c r="F29" s="90"/>
      <c r="G29" s="90"/>
      <c r="H29" s="193">
        <v>6.942</v>
      </c>
      <c r="I29" s="193">
        <v>0.86</v>
      </c>
      <c r="J29" s="193">
        <v>6</v>
      </c>
      <c r="K29" s="91"/>
    </row>
    <row r="30" spans="1:11" s="92" customFormat="1" ht="11.25" customHeight="1">
      <c r="A30" s="94" t="s">
        <v>23</v>
      </c>
      <c r="B30" s="88"/>
      <c r="C30" s="89"/>
      <c r="D30" s="89"/>
      <c r="E30" s="89"/>
      <c r="F30" s="90"/>
      <c r="G30" s="90"/>
      <c r="H30" s="193">
        <v>6.276</v>
      </c>
      <c r="I30" s="193">
        <v>3.271</v>
      </c>
      <c r="J30" s="193">
        <v>4.085</v>
      </c>
      <c r="K30" s="91"/>
    </row>
    <row r="31" spans="1:11" s="83" customFormat="1" ht="11.25" customHeight="1">
      <c r="A31" s="101" t="s">
        <v>24</v>
      </c>
      <c r="B31" s="96"/>
      <c r="C31" s="97"/>
      <c r="D31" s="97"/>
      <c r="E31" s="97"/>
      <c r="F31" s="98"/>
      <c r="G31" s="99"/>
      <c r="H31" s="194">
        <v>14.611</v>
      </c>
      <c r="I31" s="195">
        <v>5.397</v>
      </c>
      <c r="J31" s="195">
        <v>12.302</v>
      </c>
      <c r="K31" s="100">
        <v>227.9414489531221</v>
      </c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/>
      <c r="D33" s="89"/>
      <c r="E33" s="89"/>
      <c r="F33" s="90"/>
      <c r="G33" s="90"/>
      <c r="H33" s="193">
        <v>0.49</v>
      </c>
      <c r="I33" s="193">
        <v>0.359</v>
      </c>
      <c r="J33" s="193">
        <v>0.275</v>
      </c>
      <c r="K33" s="91"/>
    </row>
    <row r="34" spans="1:11" s="92" customFormat="1" ht="11.25" customHeight="1">
      <c r="A34" s="94" t="s">
        <v>26</v>
      </c>
      <c r="B34" s="88"/>
      <c r="C34" s="89"/>
      <c r="D34" s="89"/>
      <c r="E34" s="89"/>
      <c r="F34" s="90"/>
      <c r="G34" s="90"/>
      <c r="H34" s="193">
        <v>0.454</v>
      </c>
      <c r="I34" s="193">
        <v>0.317</v>
      </c>
      <c r="J34" s="193">
        <v>0.29</v>
      </c>
      <c r="K34" s="91"/>
    </row>
    <row r="35" spans="1:11" s="92" customFormat="1" ht="11.25" customHeight="1">
      <c r="A35" s="94" t="s">
        <v>27</v>
      </c>
      <c r="B35" s="88"/>
      <c r="C35" s="89"/>
      <c r="D35" s="89"/>
      <c r="E35" s="89"/>
      <c r="F35" s="90"/>
      <c r="G35" s="90"/>
      <c r="H35" s="193">
        <v>10.009</v>
      </c>
      <c r="I35" s="193">
        <v>6.029</v>
      </c>
      <c r="J35" s="193">
        <v>7.873</v>
      </c>
      <c r="K35" s="91"/>
    </row>
    <row r="36" spans="1:11" s="92" customFormat="1" ht="11.25" customHeight="1">
      <c r="A36" s="94" t="s">
        <v>28</v>
      </c>
      <c r="B36" s="88"/>
      <c r="C36" s="89"/>
      <c r="D36" s="89"/>
      <c r="E36" s="89"/>
      <c r="F36" s="90"/>
      <c r="G36" s="90"/>
      <c r="H36" s="193">
        <v>24.99</v>
      </c>
      <c r="I36" s="193">
        <v>7.224</v>
      </c>
      <c r="J36" s="193">
        <v>16.91</v>
      </c>
      <c r="K36" s="91"/>
    </row>
    <row r="37" spans="1:11" s="83" customFormat="1" ht="11.25" customHeight="1">
      <c r="A37" s="95" t="s">
        <v>29</v>
      </c>
      <c r="B37" s="96"/>
      <c r="C37" s="97"/>
      <c r="D37" s="97"/>
      <c r="E37" s="97"/>
      <c r="F37" s="98"/>
      <c r="G37" s="99"/>
      <c r="H37" s="194">
        <v>35.943</v>
      </c>
      <c r="I37" s="195">
        <v>13.929</v>
      </c>
      <c r="J37" s="195">
        <v>25.348</v>
      </c>
      <c r="K37" s="100">
        <v>181.9800416397444</v>
      </c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/>
      <c r="D39" s="97"/>
      <c r="E39" s="97"/>
      <c r="F39" s="98"/>
      <c r="G39" s="99"/>
      <c r="H39" s="194">
        <v>0.69</v>
      </c>
      <c r="I39" s="195">
        <v>0.619</v>
      </c>
      <c r="J39" s="195">
        <v>1.2</v>
      </c>
      <c r="K39" s="100">
        <v>193.86106623586429</v>
      </c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/>
      <c r="D41" s="89"/>
      <c r="E41" s="89"/>
      <c r="F41" s="90"/>
      <c r="G41" s="90"/>
      <c r="H41" s="193">
        <v>1.013</v>
      </c>
      <c r="I41" s="193">
        <v>0.275</v>
      </c>
      <c r="J41" s="193">
        <v>0.862</v>
      </c>
      <c r="K41" s="91"/>
    </row>
    <row r="42" spans="1:11" s="92" customFormat="1" ht="11.25" customHeight="1">
      <c r="A42" s="94" t="s">
        <v>32</v>
      </c>
      <c r="B42" s="88"/>
      <c r="C42" s="89"/>
      <c r="D42" s="89"/>
      <c r="E42" s="89"/>
      <c r="F42" s="90"/>
      <c r="G42" s="90"/>
      <c r="H42" s="193">
        <v>0.001</v>
      </c>
      <c r="I42" s="193">
        <v>0.001</v>
      </c>
      <c r="J42" s="193">
        <v>0.001</v>
      </c>
      <c r="K42" s="91"/>
    </row>
    <row r="43" spans="1:11" s="92" customFormat="1" ht="11.25" customHeight="1">
      <c r="A43" s="94" t="s">
        <v>33</v>
      </c>
      <c r="B43" s="88"/>
      <c r="C43" s="89"/>
      <c r="D43" s="89"/>
      <c r="E43" s="89"/>
      <c r="F43" s="90"/>
      <c r="G43" s="90"/>
      <c r="H43" s="193">
        <v>0.004</v>
      </c>
      <c r="I43" s="193">
        <v>0.004</v>
      </c>
      <c r="J43" s="193">
        <v>0.005</v>
      </c>
      <c r="K43" s="91"/>
    </row>
    <row r="44" spans="1:11" s="92" customFormat="1" ht="11.25" customHeight="1">
      <c r="A44" s="94" t="s">
        <v>34</v>
      </c>
      <c r="B44" s="88"/>
      <c r="C44" s="89"/>
      <c r="D44" s="89"/>
      <c r="E44" s="89"/>
      <c r="F44" s="90"/>
      <c r="G44" s="90"/>
      <c r="H44" s="193">
        <v>0.001</v>
      </c>
      <c r="I44" s="193"/>
      <c r="J44" s="193"/>
      <c r="K44" s="91"/>
    </row>
    <row r="45" spans="1:11" s="92" customFormat="1" ht="11.25" customHeight="1">
      <c r="A45" s="94" t="s">
        <v>35</v>
      </c>
      <c r="B45" s="88"/>
      <c r="C45" s="89"/>
      <c r="D45" s="89"/>
      <c r="E45" s="89"/>
      <c r="F45" s="90"/>
      <c r="G45" s="90"/>
      <c r="H45" s="193">
        <v>0.262</v>
      </c>
      <c r="I45" s="193">
        <v>0.127</v>
      </c>
      <c r="J45" s="193">
        <v>0.132</v>
      </c>
      <c r="K45" s="91"/>
    </row>
    <row r="46" spans="1:11" s="92" customFormat="1" ht="11.25" customHeight="1">
      <c r="A46" s="94" t="s">
        <v>36</v>
      </c>
      <c r="B46" s="88"/>
      <c r="C46" s="89"/>
      <c r="D46" s="89"/>
      <c r="E46" s="89"/>
      <c r="F46" s="90"/>
      <c r="G46" s="90"/>
      <c r="H46" s="193"/>
      <c r="I46" s="193"/>
      <c r="J46" s="193"/>
      <c r="K46" s="91"/>
    </row>
    <row r="47" spans="1:11" s="92" customFormat="1" ht="11.25" customHeight="1">
      <c r="A47" s="94" t="s">
        <v>37</v>
      </c>
      <c r="B47" s="88"/>
      <c r="C47" s="89"/>
      <c r="D47" s="89"/>
      <c r="E47" s="89"/>
      <c r="F47" s="90"/>
      <c r="G47" s="90"/>
      <c r="H47" s="193">
        <v>0.001</v>
      </c>
      <c r="I47" s="193">
        <v>0.002</v>
      </c>
      <c r="J47" s="193">
        <v>0.004</v>
      </c>
      <c r="K47" s="91"/>
    </row>
    <row r="48" spans="1:11" s="92" customFormat="1" ht="11.25" customHeight="1">
      <c r="A48" s="94" t="s">
        <v>38</v>
      </c>
      <c r="B48" s="88"/>
      <c r="C48" s="89"/>
      <c r="D48" s="89"/>
      <c r="E48" s="89"/>
      <c r="F48" s="90"/>
      <c r="G48" s="90"/>
      <c r="H48" s="193">
        <v>0.391</v>
      </c>
      <c r="I48" s="193">
        <v>0.103</v>
      </c>
      <c r="J48" s="193">
        <v>0.092</v>
      </c>
      <c r="K48" s="91"/>
    </row>
    <row r="49" spans="1:11" s="92" customFormat="1" ht="11.25" customHeight="1">
      <c r="A49" s="94" t="s">
        <v>39</v>
      </c>
      <c r="B49" s="88"/>
      <c r="C49" s="89"/>
      <c r="D49" s="89"/>
      <c r="E49" s="89"/>
      <c r="F49" s="90"/>
      <c r="G49" s="90"/>
      <c r="H49" s="193">
        <v>0.045</v>
      </c>
      <c r="I49" s="193">
        <v>0.013</v>
      </c>
      <c r="J49" s="193">
        <v>0.009</v>
      </c>
      <c r="K49" s="91"/>
    </row>
    <row r="50" spans="1:11" s="83" customFormat="1" ht="11.25" customHeight="1">
      <c r="A50" s="101" t="s">
        <v>40</v>
      </c>
      <c r="B50" s="96"/>
      <c r="C50" s="97"/>
      <c r="D50" s="97"/>
      <c r="E50" s="97"/>
      <c r="F50" s="98"/>
      <c r="G50" s="99"/>
      <c r="H50" s="194">
        <v>1.7179999999999995</v>
      </c>
      <c r="I50" s="195">
        <v>0.525</v>
      </c>
      <c r="J50" s="195">
        <v>1.105</v>
      </c>
      <c r="K50" s="100">
        <v>210.47619047619045</v>
      </c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/>
      <c r="D52" s="97"/>
      <c r="E52" s="97"/>
      <c r="F52" s="98"/>
      <c r="G52" s="99"/>
      <c r="H52" s="194">
        <v>5.003</v>
      </c>
      <c r="I52" s="195">
        <v>1.687</v>
      </c>
      <c r="J52" s="195">
        <v>3.118</v>
      </c>
      <c r="K52" s="100">
        <v>184.8251333728512</v>
      </c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/>
      <c r="D54" s="89"/>
      <c r="E54" s="89"/>
      <c r="F54" s="90"/>
      <c r="G54" s="90"/>
      <c r="H54" s="193">
        <v>13.933</v>
      </c>
      <c r="I54" s="193">
        <v>7.661</v>
      </c>
      <c r="J54" s="193">
        <v>9.434</v>
      </c>
      <c r="K54" s="91"/>
    </row>
    <row r="55" spans="1:11" s="92" customFormat="1" ht="11.25" customHeight="1">
      <c r="A55" s="94" t="s">
        <v>43</v>
      </c>
      <c r="B55" s="88"/>
      <c r="C55" s="89"/>
      <c r="D55" s="89"/>
      <c r="E55" s="89"/>
      <c r="F55" s="90"/>
      <c r="G55" s="90"/>
      <c r="H55" s="193">
        <v>59.542</v>
      </c>
      <c r="I55" s="193">
        <v>41.107</v>
      </c>
      <c r="J55" s="193">
        <v>45.865</v>
      </c>
      <c r="K55" s="91"/>
    </row>
    <row r="56" spans="1:11" s="92" customFormat="1" ht="11.25" customHeight="1">
      <c r="A56" s="94" t="s">
        <v>44</v>
      </c>
      <c r="B56" s="88"/>
      <c r="C56" s="89"/>
      <c r="D56" s="89"/>
      <c r="E56" s="89"/>
      <c r="F56" s="90"/>
      <c r="G56" s="90"/>
      <c r="H56" s="193">
        <v>4.287</v>
      </c>
      <c r="I56" s="193">
        <v>2.443</v>
      </c>
      <c r="J56" s="193">
        <v>4.25</v>
      </c>
      <c r="K56" s="91"/>
    </row>
    <row r="57" spans="1:11" s="92" customFormat="1" ht="11.25" customHeight="1">
      <c r="A57" s="94" t="s">
        <v>45</v>
      </c>
      <c r="B57" s="88"/>
      <c r="C57" s="89"/>
      <c r="D57" s="89"/>
      <c r="E57" s="89"/>
      <c r="F57" s="90"/>
      <c r="G57" s="90"/>
      <c r="H57" s="193">
        <v>2.227</v>
      </c>
      <c r="I57" s="193">
        <v>0.702</v>
      </c>
      <c r="J57" s="193">
        <v>0.847</v>
      </c>
      <c r="K57" s="91"/>
    </row>
    <row r="58" spans="1:11" s="92" customFormat="1" ht="11.25" customHeight="1">
      <c r="A58" s="94" t="s">
        <v>46</v>
      </c>
      <c r="B58" s="88"/>
      <c r="C58" s="89"/>
      <c r="D58" s="89"/>
      <c r="E58" s="89"/>
      <c r="F58" s="90"/>
      <c r="G58" s="90"/>
      <c r="H58" s="193">
        <v>45.995</v>
      </c>
      <c r="I58" s="193">
        <v>18.497</v>
      </c>
      <c r="J58" s="193">
        <v>14.964</v>
      </c>
      <c r="K58" s="91"/>
    </row>
    <row r="59" spans="1:11" s="83" customFormat="1" ht="11.25" customHeight="1">
      <c r="A59" s="95" t="s">
        <v>47</v>
      </c>
      <c r="B59" s="96"/>
      <c r="C59" s="97"/>
      <c r="D59" s="97"/>
      <c r="E59" s="97"/>
      <c r="F59" s="98"/>
      <c r="G59" s="99"/>
      <c r="H59" s="194">
        <v>125.98400000000001</v>
      </c>
      <c r="I59" s="195">
        <v>70.41</v>
      </c>
      <c r="J59" s="195">
        <v>75.36</v>
      </c>
      <c r="K59" s="100">
        <v>107.03025138474649</v>
      </c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/>
      <c r="D61" s="89"/>
      <c r="E61" s="89"/>
      <c r="F61" s="90"/>
      <c r="G61" s="90"/>
      <c r="H61" s="193">
        <v>8.404</v>
      </c>
      <c r="I61" s="193">
        <v>5.624</v>
      </c>
      <c r="J61" s="193">
        <v>7.52</v>
      </c>
      <c r="K61" s="91"/>
    </row>
    <row r="62" spans="1:11" s="92" customFormat="1" ht="11.25" customHeight="1">
      <c r="A62" s="94" t="s">
        <v>49</v>
      </c>
      <c r="B62" s="88"/>
      <c r="C62" s="89"/>
      <c r="D62" s="89"/>
      <c r="E62" s="89"/>
      <c r="F62" s="90"/>
      <c r="G62" s="90"/>
      <c r="H62" s="193">
        <v>7.115</v>
      </c>
      <c r="I62" s="193">
        <v>0.92</v>
      </c>
      <c r="J62" s="193">
        <v>8.02</v>
      </c>
      <c r="K62" s="91"/>
    </row>
    <row r="63" spans="1:11" s="92" customFormat="1" ht="11.25" customHeight="1">
      <c r="A63" s="94" t="s">
        <v>50</v>
      </c>
      <c r="B63" s="88"/>
      <c r="C63" s="89"/>
      <c r="D63" s="89"/>
      <c r="E63" s="89"/>
      <c r="F63" s="90"/>
      <c r="G63" s="90"/>
      <c r="H63" s="193">
        <v>6.223</v>
      </c>
      <c r="I63" s="193">
        <v>2.042</v>
      </c>
      <c r="J63" s="193">
        <v>6.104</v>
      </c>
      <c r="K63" s="91"/>
    </row>
    <row r="64" spans="1:11" s="83" customFormat="1" ht="11.25" customHeight="1">
      <c r="A64" s="95" t="s">
        <v>51</v>
      </c>
      <c r="B64" s="96"/>
      <c r="C64" s="97"/>
      <c r="D64" s="97"/>
      <c r="E64" s="97"/>
      <c r="F64" s="98"/>
      <c r="G64" s="99"/>
      <c r="H64" s="194">
        <v>21.742</v>
      </c>
      <c r="I64" s="195">
        <v>8.585999999999999</v>
      </c>
      <c r="J64" s="195">
        <v>21.644</v>
      </c>
      <c r="K64" s="100">
        <v>252.08478919170744</v>
      </c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/>
      <c r="D66" s="97"/>
      <c r="E66" s="97"/>
      <c r="F66" s="98"/>
      <c r="G66" s="99"/>
      <c r="H66" s="194">
        <v>11.401</v>
      </c>
      <c r="I66" s="195">
        <v>10.42</v>
      </c>
      <c r="J66" s="195">
        <v>4.773</v>
      </c>
      <c r="K66" s="100">
        <v>45.80614203454894</v>
      </c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/>
      <c r="D68" s="89"/>
      <c r="E68" s="89"/>
      <c r="F68" s="90"/>
      <c r="G68" s="90"/>
      <c r="H68" s="193">
        <v>103.842</v>
      </c>
      <c r="I68" s="193">
        <v>36.659</v>
      </c>
      <c r="J68" s="193">
        <v>70.95</v>
      </c>
      <c r="K68" s="91"/>
    </row>
    <row r="69" spans="1:11" s="92" customFormat="1" ht="11.25" customHeight="1">
      <c r="A69" s="94" t="s">
        <v>54</v>
      </c>
      <c r="B69" s="88"/>
      <c r="C69" s="89"/>
      <c r="D69" s="89"/>
      <c r="E69" s="89"/>
      <c r="F69" s="90"/>
      <c r="G69" s="90"/>
      <c r="H69" s="193">
        <v>14.557</v>
      </c>
      <c r="I69" s="193">
        <v>4.29</v>
      </c>
      <c r="J69" s="193">
        <v>9.53</v>
      </c>
      <c r="K69" s="91"/>
    </row>
    <row r="70" spans="1:11" s="83" customFormat="1" ht="11.25" customHeight="1">
      <c r="A70" s="95" t="s">
        <v>55</v>
      </c>
      <c r="B70" s="96"/>
      <c r="C70" s="97"/>
      <c r="D70" s="97"/>
      <c r="E70" s="97"/>
      <c r="F70" s="98"/>
      <c r="G70" s="99"/>
      <c r="H70" s="194">
        <v>118.399</v>
      </c>
      <c r="I70" s="195">
        <v>40.949</v>
      </c>
      <c r="J70" s="195">
        <v>80.48</v>
      </c>
      <c r="K70" s="100">
        <v>196.53715597450488</v>
      </c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/>
      <c r="D72" s="89"/>
      <c r="E72" s="89"/>
      <c r="F72" s="90"/>
      <c r="G72" s="90"/>
      <c r="H72" s="193">
        <v>13.368</v>
      </c>
      <c r="I72" s="193">
        <v>10.777</v>
      </c>
      <c r="J72" s="193">
        <v>13.427</v>
      </c>
      <c r="K72" s="91"/>
    </row>
    <row r="73" spans="1:11" s="92" customFormat="1" ht="11.25" customHeight="1">
      <c r="A73" s="94" t="s">
        <v>57</v>
      </c>
      <c r="B73" s="88"/>
      <c r="C73" s="89"/>
      <c r="D73" s="89"/>
      <c r="E73" s="89"/>
      <c r="F73" s="90"/>
      <c r="G73" s="90"/>
      <c r="H73" s="193">
        <v>11.12</v>
      </c>
      <c r="I73" s="193">
        <v>6.773</v>
      </c>
      <c r="J73" s="193">
        <v>10.51</v>
      </c>
      <c r="K73" s="91"/>
    </row>
    <row r="74" spans="1:11" s="92" customFormat="1" ht="11.25" customHeight="1">
      <c r="A74" s="94" t="s">
        <v>58</v>
      </c>
      <c r="B74" s="88"/>
      <c r="C74" s="89"/>
      <c r="D74" s="89"/>
      <c r="E74" s="89"/>
      <c r="F74" s="90"/>
      <c r="G74" s="90"/>
      <c r="H74" s="193">
        <v>298.51</v>
      </c>
      <c r="I74" s="193">
        <v>142.433</v>
      </c>
      <c r="J74" s="193">
        <v>143</v>
      </c>
      <c r="K74" s="91"/>
    </row>
    <row r="75" spans="1:11" s="92" customFormat="1" ht="11.25" customHeight="1">
      <c r="A75" s="94" t="s">
        <v>59</v>
      </c>
      <c r="B75" s="88"/>
      <c r="C75" s="89"/>
      <c r="D75" s="89"/>
      <c r="E75" s="89"/>
      <c r="F75" s="90"/>
      <c r="G75" s="90"/>
      <c r="H75" s="193">
        <v>118.671</v>
      </c>
      <c r="I75" s="193">
        <v>56.36</v>
      </c>
      <c r="J75" s="193">
        <v>54.064</v>
      </c>
      <c r="K75" s="91"/>
    </row>
    <row r="76" spans="1:11" s="92" customFormat="1" ht="11.25" customHeight="1">
      <c r="A76" s="94" t="s">
        <v>60</v>
      </c>
      <c r="B76" s="88"/>
      <c r="C76" s="89"/>
      <c r="D76" s="89"/>
      <c r="E76" s="89"/>
      <c r="F76" s="90"/>
      <c r="G76" s="90"/>
      <c r="H76" s="193">
        <v>11.978</v>
      </c>
      <c r="I76" s="193">
        <v>9.17</v>
      </c>
      <c r="J76" s="193">
        <v>8.885</v>
      </c>
      <c r="K76" s="91"/>
    </row>
    <row r="77" spans="1:11" s="92" customFormat="1" ht="11.25" customHeight="1">
      <c r="A77" s="94" t="s">
        <v>61</v>
      </c>
      <c r="B77" s="88"/>
      <c r="C77" s="89"/>
      <c r="D77" s="89"/>
      <c r="E77" s="89"/>
      <c r="F77" s="90"/>
      <c r="G77" s="90"/>
      <c r="H77" s="193">
        <v>499.322</v>
      </c>
      <c r="I77" s="193">
        <v>179.602</v>
      </c>
      <c r="J77" s="193">
        <v>215</v>
      </c>
      <c r="K77" s="91"/>
    </row>
    <row r="78" spans="1:11" s="92" customFormat="1" ht="11.25" customHeight="1">
      <c r="A78" s="94" t="s">
        <v>62</v>
      </c>
      <c r="B78" s="88"/>
      <c r="C78" s="89"/>
      <c r="D78" s="89"/>
      <c r="E78" s="89"/>
      <c r="F78" s="90"/>
      <c r="G78" s="90"/>
      <c r="H78" s="193">
        <v>57.353</v>
      </c>
      <c r="I78" s="193">
        <v>30.205</v>
      </c>
      <c r="J78" s="193">
        <v>30.555</v>
      </c>
      <c r="K78" s="91"/>
    </row>
    <row r="79" spans="1:11" s="92" customFormat="1" ht="11.25" customHeight="1">
      <c r="A79" s="94" t="s">
        <v>63</v>
      </c>
      <c r="B79" s="88"/>
      <c r="C79" s="89"/>
      <c r="D79" s="89"/>
      <c r="E79" s="89"/>
      <c r="F79" s="90"/>
      <c r="G79" s="90"/>
      <c r="H79" s="193">
        <v>138.75</v>
      </c>
      <c r="I79" s="193">
        <v>77.549</v>
      </c>
      <c r="J79" s="193">
        <v>98.325</v>
      </c>
      <c r="K79" s="91"/>
    </row>
    <row r="80" spans="1:11" s="83" customFormat="1" ht="11.25" customHeight="1">
      <c r="A80" s="101" t="s">
        <v>64</v>
      </c>
      <c r="B80" s="96"/>
      <c r="C80" s="97"/>
      <c r="D80" s="97"/>
      <c r="E80" s="97"/>
      <c r="F80" s="98"/>
      <c r="G80" s="99"/>
      <c r="H80" s="194">
        <v>1149.0720000000001</v>
      </c>
      <c r="I80" s="195">
        <v>512.869</v>
      </c>
      <c r="J80" s="195">
        <v>573.766</v>
      </c>
      <c r="K80" s="100">
        <v>111.87379233293491</v>
      </c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/>
      <c r="D82" s="89"/>
      <c r="E82" s="89"/>
      <c r="F82" s="90"/>
      <c r="G82" s="90"/>
      <c r="H82" s="193">
        <v>0.113</v>
      </c>
      <c r="I82" s="193">
        <v>0.092</v>
      </c>
      <c r="J82" s="193">
        <v>0.092</v>
      </c>
      <c r="K82" s="91"/>
    </row>
    <row r="83" spans="1:11" s="92" customFormat="1" ht="11.25" customHeight="1">
      <c r="A83" s="94" t="s">
        <v>66</v>
      </c>
      <c r="B83" s="88"/>
      <c r="C83" s="89"/>
      <c r="D83" s="89"/>
      <c r="E83" s="89"/>
      <c r="F83" s="90"/>
      <c r="G83" s="90"/>
      <c r="H83" s="193">
        <v>0.048</v>
      </c>
      <c r="I83" s="193">
        <v>0.05</v>
      </c>
      <c r="J83" s="193">
        <v>0.05</v>
      </c>
      <c r="K83" s="91"/>
    </row>
    <row r="84" spans="1:11" s="83" customFormat="1" ht="11.25" customHeight="1">
      <c r="A84" s="95" t="s">
        <v>67</v>
      </c>
      <c r="B84" s="96"/>
      <c r="C84" s="97"/>
      <c r="D84" s="97"/>
      <c r="E84" s="97"/>
      <c r="F84" s="98"/>
      <c r="G84" s="99"/>
      <c r="H84" s="194">
        <v>0.161</v>
      </c>
      <c r="I84" s="195">
        <v>0.14200000000000002</v>
      </c>
      <c r="J84" s="195">
        <v>0.14200000000000002</v>
      </c>
      <c r="K84" s="100">
        <v>100</v>
      </c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/>
      <c r="D87" s="108"/>
      <c r="E87" s="108"/>
      <c r="F87" s="109"/>
      <c r="G87" s="99"/>
      <c r="H87" s="202">
        <v>1492.0690000000002</v>
      </c>
      <c r="I87" s="203">
        <v>672.1030000000001</v>
      </c>
      <c r="J87" s="203">
        <v>807.383</v>
      </c>
      <c r="K87" s="109">
        <v>120.12786730605279</v>
      </c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="90" zoomScaleSheetLayoutView="90" zoomScalePageLayoutView="0" workbookViewId="0" topLeftCell="A10">
      <selection activeCell="A1" sqref="A1:K88"/>
    </sheetView>
  </sheetViews>
  <sheetFormatPr defaultColWidth="11.421875" defaultRowHeight="15"/>
  <sheetData>
    <row r="1" ht="14.25">
      <c r="A1" t="s">
        <v>0</v>
      </c>
    </row>
    <row r="7" spans="3:8" ht="14.25">
      <c r="C7" t="s">
        <v>251</v>
      </c>
      <c r="H7" t="s">
        <v>251</v>
      </c>
    </row>
    <row r="8" ht="14.25">
      <c r="J8" s="192"/>
    </row>
    <row r="9" spans="8:10" ht="14.25">
      <c r="H9" s="192"/>
      <c r="I9" s="192"/>
      <c r="J9" s="192"/>
    </row>
    <row r="10" spans="8:10" ht="14.25">
      <c r="H10" s="192"/>
      <c r="I10" s="192"/>
      <c r="J10" s="192"/>
    </row>
    <row r="11" spans="8:10" ht="14.25">
      <c r="H11" s="192"/>
      <c r="I11" s="192"/>
      <c r="J11" s="192"/>
    </row>
    <row r="12" spans="8:10" ht="14.25">
      <c r="H12" s="192"/>
      <c r="I12" s="192"/>
      <c r="J12" s="192"/>
    </row>
    <row r="13" spans="8:10" ht="14.25">
      <c r="H13" s="192"/>
      <c r="I13" s="192"/>
      <c r="J13" s="192"/>
    </row>
    <row r="14" spans="8:10" ht="14.25">
      <c r="H14" s="192"/>
      <c r="I14" s="192"/>
      <c r="J14" s="192"/>
    </row>
    <row r="15" spans="8:10" ht="14.25">
      <c r="H15" s="192"/>
      <c r="I15" s="192"/>
      <c r="J15" s="192"/>
    </row>
    <row r="16" spans="8:10" ht="14.25">
      <c r="H16" s="192"/>
      <c r="I16" s="192"/>
      <c r="J16" s="192"/>
    </row>
    <row r="17" spans="8:10" ht="14.25">
      <c r="H17" s="192"/>
      <c r="I17" s="192"/>
      <c r="J17" s="192"/>
    </row>
    <row r="18" spans="8:10" ht="14.25">
      <c r="H18" s="192"/>
      <c r="I18" s="192"/>
      <c r="J18" s="192"/>
    </row>
    <row r="19" spans="8:10" ht="14.25">
      <c r="H19" s="192"/>
      <c r="I19" s="192"/>
      <c r="J19" s="192"/>
    </row>
    <row r="20" spans="8:10" ht="14.25">
      <c r="H20" s="192"/>
      <c r="I20" s="192"/>
      <c r="J20" s="192"/>
    </row>
    <row r="21" spans="8:10" ht="14.25">
      <c r="H21" s="192"/>
      <c r="I21" s="192"/>
      <c r="J21" s="192"/>
    </row>
    <row r="22" spans="8:10" ht="14.25">
      <c r="H22" s="192"/>
      <c r="I22" s="192"/>
      <c r="J22" s="192"/>
    </row>
    <row r="23" spans="8:10" ht="14.25">
      <c r="H23" s="192"/>
      <c r="I23" s="192"/>
      <c r="J23" s="192"/>
    </row>
    <row r="24" spans="8:10" ht="14.25">
      <c r="H24" s="192"/>
      <c r="I24" s="192"/>
      <c r="J24" s="192"/>
    </row>
    <row r="25" spans="8:10" ht="14.25">
      <c r="H25" s="192"/>
      <c r="I25" s="192"/>
      <c r="J25" s="192"/>
    </row>
    <row r="26" spans="8:10" ht="14.25">
      <c r="H26" s="192"/>
      <c r="I26" s="192"/>
      <c r="J26" s="192"/>
    </row>
    <row r="27" spans="8:10" ht="14.25">
      <c r="H27" s="192"/>
      <c r="I27" s="192"/>
      <c r="J27" s="192"/>
    </row>
    <row r="28" spans="8:10" ht="14.25">
      <c r="H28" s="192"/>
      <c r="I28" s="192"/>
      <c r="J28" s="192"/>
    </row>
    <row r="29" spans="8:10" ht="14.25">
      <c r="H29" s="192"/>
      <c r="I29" s="192"/>
      <c r="J29" s="192"/>
    </row>
    <row r="30" spans="8:10" ht="14.25">
      <c r="H30" s="192"/>
      <c r="I30" s="192"/>
      <c r="J30" s="192"/>
    </row>
    <row r="31" spans="8:10" ht="14.25">
      <c r="H31" s="192"/>
      <c r="I31" s="192"/>
      <c r="J31" s="192"/>
    </row>
    <row r="32" spans="8:10" ht="14.25">
      <c r="H32" s="192"/>
      <c r="I32" s="192"/>
      <c r="J32" s="192"/>
    </row>
    <row r="33" spans="8:10" ht="14.25">
      <c r="H33" s="192"/>
      <c r="I33" s="192"/>
      <c r="J33" s="192"/>
    </row>
    <row r="34" spans="8:10" ht="14.25">
      <c r="H34" s="192"/>
      <c r="I34" s="192"/>
      <c r="J34" s="192"/>
    </row>
    <row r="35" spans="8:10" ht="14.25">
      <c r="H35" s="192"/>
      <c r="I35" s="192"/>
      <c r="J35" s="192"/>
    </row>
    <row r="36" spans="8:10" ht="14.25">
      <c r="H36" s="192"/>
      <c r="I36" s="192"/>
      <c r="J36" s="192"/>
    </row>
    <row r="37" spans="8:10" ht="14.25">
      <c r="H37" s="192"/>
      <c r="I37" s="192"/>
      <c r="J37" s="192"/>
    </row>
    <row r="38" spans="8:10" ht="14.25">
      <c r="H38" s="192"/>
      <c r="I38" s="192"/>
      <c r="J38" s="192"/>
    </row>
    <row r="39" spans="8:10" ht="14.25">
      <c r="H39" s="192"/>
      <c r="I39" s="192"/>
      <c r="J39" s="192"/>
    </row>
    <row r="40" spans="8:10" ht="14.25">
      <c r="H40" s="192"/>
      <c r="I40" s="192"/>
      <c r="J40" s="192"/>
    </row>
    <row r="41" spans="8:10" ht="14.25">
      <c r="H41" s="192"/>
      <c r="I41" s="192"/>
      <c r="J41" s="192"/>
    </row>
    <row r="42" spans="8:10" ht="14.25">
      <c r="H42" s="192"/>
      <c r="I42" s="192"/>
      <c r="J42" s="192"/>
    </row>
    <row r="43" spans="8:10" ht="14.25">
      <c r="H43" s="192"/>
      <c r="I43" s="192"/>
      <c r="J43" s="192"/>
    </row>
    <row r="44" spans="8:10" ht="14.25">
      <c r="H44" s="192"/>
      <c r="I44" s="192"/>
      <c r="J44" s="192"/>
    </row>
    <row r="45" spans="8:10" ht="14.25">
      <c r="H45" s="192"/>
      <c r="I45" s="192"/>
      <c r="J45" s="192"/>
    </row>
    <row r="46" spans="8:10" ht="14.25">
      <c r="H46" s="192"/>
      <c r="I46" s="192"/>
      <c r="J46" s="192"/>
    </row>
    <row r="47" spans="8:10" ht="14.25">
      <c r="H47" s="192"/>
      <c r="I47" s="192"/>
      <c r="J47" s="192"/>
    </row>
    <row r="48" spans="8:10" ht="14.25">
      <c r="H48" s="192"/>
      <c r="I48" s="192"/>
      <c r="J48" s="192"/>
    </row>
    <row r="49" spans="8:10" ht="14.25">
      <c r="H49" s="192"/>
      <c r="I49" s="192"/>
      <c r="J49" s="192"/>
    </row>
    <row r="50" spans="8:10" ht="14.25">
      <c r="H50" s="192"/>
      <c r="I50" s="192"/>
      <c r="J50" s="192"/>
    </row>
    <row r="51" spans="8:10" ht="14.25">
      <c r="H51" s="192"/>
      <c r="I51" s="192"/>
      <c r="J51" s="192"/>
    </row>
    <row r="52" spans="8:10" ht="14.25">
      <c r="H52" s="192"/>
      <c r="I52" s="192"/>
      <c r="J52" s="192"/>
    </row>
    <row r="53" spans="8:10" ht="14.25">
      <c r="H53" s="192"/>
      <c r="I53" s="192"/>
      <c r="J53" s="192"/>
    </row>
    <row r="54" spans="8:10" ht="14.25">
      <c r="H54" s="192"/>
      <c r="I54" s="192"/>
      <c r="J54" s="192"/>
    </row>
    <row r="55" spans="8:10" ht="14.25">
      <c r="H55" s="192"/>
      <c r="I55" s="192"/>
      <c r="J55" s="192"/>
    </row>
    <row r="56" spans="8:10" ht="14.25">
      <c r="H56" s="192"/>
      <c r="I56" s="192"/>
      <c r="J56" s="192"/>
    </row>
    <row r="57" spans="8:10" ht="14.25">
      <c r="H57" s="192"/>
      <c r="I57" s="192"/>
      <c r="J57" s="192"/>
    </row>
    <row r="58" spans="8:10" ht="14.25">
      <c r="H58" s="192"/>
      <c r="I58" s="192"/>
      <c r="J58" s="192"/>
    </row>
    <row r="59" spans="8:10" ht="14.25">
      <c r="H59" s="192"/>
      <c r="I59" s="192"/>
      <c r="J59" s="192"/>
    </row>
    <row r="60" spans="8:10" ht="14.25">
      <c r="H60" s="192"/>
      <c r="I60" s="192"/>
      <c r="J60" s="192"/>
    </row>
    <row r="61" spans="8:10" ht="14.25">
      <c r="H61" s="192"/>
      <c r="I61" s="192"/>
      <c r="J61" s="192"/>
    </row>
    <row r="62" spans="8:10" ht="14.25">
      <c r="H62" s="192"/>
      <c r="I62" s="192"/>
      <c r="J62" s="192"/>
    </row>
    <row r="63" spans="8:10" ht="14.25">
      <c r="H63" s="192"/>
      <c r="I63" s="192"/>
      <c r="J63" s="192"/>
    </row>
    <row r="64" spans="8:10" ht="14.25">
      <c r="H64" s="192"/>
      <c r="I64" s="192"/>
      <c r="J64" s="192"/>
    </row>
    <row r="65" spans="8:10" ht="14.25">
      <c r="H65" s="192"/>
      <c r="I65" s="192"/>
      <c r="J65" s="192"/>
    </row>
    <row r="66" spans="8:10" ht="14.25">
      <c r="H66" s="192"/>
      <c r="I66" s="192"/>
      <c r="J66" s="192"/>
    </row>
    <row r="67" spans="8:10" ht="14.25">
      <c r="H67" s="192"/>
      <c r="I67" s="192"/>
      <c r="J67" s="192"/>
    </row>
    <row r="68" spans="8:10" ht="14.25">
      <c r="H68" s="192"/>
      <c r="I68" s="192"/>
      <c r="J68" s="192"/>
    </row>
    <row r="69" spans="8:10" ht="14.25">
      <c r="H69" s="192"/>
      <c r="I69" s="192"/>
      <c r="J69" s="192"/>
    </row>
    <row r="70" spans="8:10" ht="14.25">
      <c r="H70" s="192"/>
      <c r="I70" s="192"/>
      <c r="J70" s="192"/>
    </row>
    <row r="71" spans="8:10" ht="14.25">
      <c r="H71" s="192"/>
      <c r="I71" s="192"/>
      <c r="J71" s="192"/>
    </row>
    <row r="72" spans="8:10" ht="14.25">
      <c r="H72" s="192"/>
      <c r="I72" s="192"/>
      <c r="J72" s="192"/>
    </row>
    <row r="73" spans="8:10" ht="14.25">
      <c r="H73" s="192"/>
      <c r="I73" s="192"/>
      <c r="J73" s="192"/>
    </row>
    <row r="74" spans="8:10" ht="14.25">
      <c r="H74" s="192"/>
      <c r="I74" s="192"/>
      <c r="J74" s="192"/>
    </row>
    <row r="75" spans="8:10" ht="14.25">
      <c r="H75" s="192"/>
      <c r="I75" s="192"/>
      <c r="J75" s="192"/>
    </row>
    <row r="76" spans="8:10" ht="14.25">
      <c r="H76" s="192"/>
      <c r="I76" s="192"/>
      <c r="J76" s="192"/>
    </row>
    <row r="77" spans="8:10" ht="14.25">
      <c r="H77" s="192"/>
      <c r="I77" s="192"/>
      <c r="J77" s="192"/>
    </row>
    <row r="78" spans="8:10" ht="14.25">
      <c r="H78" s="192"/>
      <c r="I78" s="192"/>
      <c r="J78" s="192"/>
    </row>
    <row r="79" spans="8:10" ht="14.25">
      <c r="H79" s="192"/>
      <c r="I79" s="192"/>
      <c r="J79" s="192"/>
    </row>
    <row r="80" spans="8:10" ht="14.25">
      <c r="H80" s="192"/>
      <c r="I80" s="192"/>
      <c r="J80" s="192"/>
    </row>
    <row r="81" spans="8:10" ht="14.25">
      <c r="H81" s="192"/>
      <c r="I81" s="192"/>
      <c r="J81" s="192"/>
    </row>
    <row r="82" spans="8:10" ht="14.25">
      <c r="H82" s="192"/>
      <c r="I82" s="192"/>
      <c r="J82" s="192"/>
    </row>
    <row r="83" spans="8:10" ht="14.25">
      <c r="H83" s="192"/>
      <c r="I83" s="192"/>
      <c r="J83" s="192"/>
    </row>
    <row r="84" spans="8:10" ht="14.25">
      <c r="H84" s="192"/>
      <c r="I84" s="192"/>
      <c r="J84" s="192"/>
    </row>
    <row r="85" spans="8:10" ht="14.25">
      <c r="H85" s="192"/>
      <c r="I85" s="192"/>
      <c r="J85" s="192"/>
    </row>
    <row r="86" spans="8:10" ht="14.25">
      <c r="H86" s="192"/>
      <c r="I86" s="192"/>
      <c r="J86" s="192"/>
    </row>
    <row r="87" spans="8:10" ht="14.25">
      <c r="H87" s="192"/>
      <c r="I87" s="192"/>
      <c r="J87" s="192"/>
    </row>
  </sheetData>
  <sheetProtection/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9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59" customWidth="1"/>
    <col min="2" max="2" width="0.85546875" style="59" customWidth="1"/>
    <col min="3" max="6" width="12.421875" style="59" customWidth="1"/>
    <col min="7" max="7" width="0.71875" style="59" customWidth="1"/>
    <col min="8" max="11" width="12.421875" style="59" customWidth="1"/>
    <col min="12" max="12" width="9.8515625" style="59" customWidth="1"/>
    <col min="13" max="14" width="11.421875" style="7" customWidth="1"/>
    <col min="15" max="16384" width="9.8515625" style="59" customWidth="1"/>
  </cols>
  <sheetData>
    <row r="1" spans="1:11" s="1" customFormat="1" ht="12.75" customHeight="1">
      <c r="A1" s="231" t="s">
        <v>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1" customFormat="1" ht="11.25" customHeight="1">
      <c r="A2" s="3" t="s">
        <v>69</v>
      </c>
      <c r="B2" s="2"/>
      <c r="C2" s="2"/>
      <c r="D2" s="2"/>
      <c r="E2" s="4"/>
      <c r="F2" s="2"/>
      <c r="G2" s="2"/>
      <c r="H2" s="2"/>
      <c r="I2" s="5"/>
      <c r="J2" s="232" t="s">
        <v>70</v>
      </c>
      <c r="K2" s="232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2</v>
      </c>
      <c r="B4" s="9"/>
      <c r="C4" s="233" t="s">
        <v>3</v>
      </c>
      <c r="D4" s="234"/>
      <c r="E4" s="234"/>
      <c r="F4" s="235"/>
      <c r="G4" s="9"/>
      <c r="H4" s="236" t="s">
        <v>4</v>
      </c>
      <c r="I4" s="237"/>
      <c r="J4" s="237"/>
      <c r="K4" s="238"/>
    </row>
    <row r="5" spans="1:11" s="10" customFormat="1" ht="11.25" customHeight="1" thickBot="1">
      <c r="A5" s="12" t="s">
        <v>5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6</v>
      </c>
      <c r="B6" s="9"/>
      <c r="C6" s="16">
        <f>E6-2</f>
        <v>2022</v>
      </c>
      <c r="D6" s="17">
        <f>E6-1</f>
        <v>2023</v>
      </c>
      <c r="E6" s="17">
        <v>2024</v>
      </c>
      <c r="F6" s="18">
        <f>E6</f>
        <v>2024</v>
      </c>
      <c r="G6" s="19"/>
      <c r="H6" s="16">
        <f>J6-2</f>
        <v>2022</v>
      </c>
      <c r="I6" s="17">
        <f>J6-1</f>
        <v>2023</v>
      </c>
      <c r="J6" s="17">
        <v>2024</v>
      </c>
      <c r="K6" s="18">
        <f>J6</f>
        <v>2024</v>
      </c>
    </row>
    <row r="7" spans="1:11" s="10" customFormat="1" ht="11.25" customHeight="1" thickBot="1">
      <c r="A7" s="20"/>
      <c r="B7" s="9"/>
      <c r="C7" s="21" t="s">
        <v>251</v>
      </c>
      <c r="D7" s="22" t="s">
        <v>7</v>
      </c>
      <c r="E7" s="22">
        <v>1</v>
      </c>
      <c r="F7" s="23" t="str">
        <f>CONCATENATE(D6,"=100")</f>
        <v>2023=100</v>
      </c>
      <c r="G7" s="24"/>
      <c r="H7" s="21" t="s">
        <v>251</v>
      </c>
      <c r="I7" s="22" t="s">
        <v>7</v>
      </c>
      <c r="J7" s="22"/>
      <c r="K7" s="23" t="str">
        <f>CONCATENATE(I6,"=100")</f>
        <v>2023=100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04"/>
      <c r="K8" s="28"/>
    </row>
    <row r="9" spans="1:11" s="34" customFormat="1" ht="11.25" customHeight="1">
      <c r="A9" s="29" t="s">
        <v>8</v>
      </c>
      <c r="B9" s="30"/>
      <c r="C9" s="31">
        <v>1633</v>
      </c>
      <c r="D9" s="31">
        <v>1387</v>
      </c>
      <c r="E9" s="31">
        <v>1101</v>
      </c>
      <c r="F9" s="32"/>
      <c r="G9" s="32"/>
      <c r="H9" s="189">
        <v>5.152</v>
      </c>
      <c r="I9" s="189">
        <v>5.477</v>
      </c>
      <c r="J9" s="189"/>
      <c r="K9" s="33"/>
    </row>
    <row r="10" spans="1:11" s="34" customFormat="1" ht="11.25" customHeight="1">
      <c r="A10" s="36" t="s">
        <v>9</v>
      </c>
      <c r="B10" s="30"/>
      <c r="C10" s="31">
        <v>3268</v>
      </c>
      <c r="D10" s="31">
        <v>1958</v>
      </c>
      <c r="E10" s="31">
        <v>1808</v>
      </c>
      <c r="F10" s="32"/>
      <c r="G10" s="32"/>
      <c r="H10" s="189">
        <v>8.905</v>
      </c>
      <c r="I10" s="189">
        <v>5.026</v>
      </c>
      <c r="J10" s="189"/>
      <c r="K10" s="33"/>
    </row>
    <row r="11" spans="1:11" s="34" customFormat="1" ht="11.25" customHeight="1">
      <c r="A11" s="29" t="s">
        <v>10</v>
      </c>
      <c r="B11" s="30"/>
      <c r="C11" s="31">
        <v>8139</v>
      </c>
      <c r="D11" s="31">
        <v>9120</v>
      </c>
      <c r="E11" s="31">
        <v>7620</v>
      </c>
      <c r="F11" s="32"/>
      <c r="G11" s="32"/>
      <c r="H11" s="189">
        <v>24.336</v>
      </c>
      <c r="I11" s="189">
        <v>20.183</v>
      </c>
      <c r="J11" s="189"/>
      <c r="K11" s="33"/>
    </row>
    <row r="12" spans="1:11" s="34" customFormat="1" ht="11.25" customHeight="1">
      <c r="A12" s="36" t="s">
        <v>11</v>
      </c>
      <c r="B12" s="30"/>
      <c r="C12" s="31">
        <v>172</v>
      </c>
      <c r="D12" s="31">
        <v>238</v>
      </c>
      <c r="E12" s="31">
        <v>256</v>
      </c>
      <c r="F12" s="32"/>
      <c r="G12" s="32"/>
      <c r="H12" s="189">
        <v>0.399</v>
      </c>
      <c r="I12" s="189">
        <v>0.419</v>
      </c>
      <c r="J12" s="189"/>
      <c r="K12" s="33"/>
    </row>
    <row r="13" spans="1:11" s="25" customFormat="1" ht="11.25" customHeight="1">
      <c r="A13" s="37" t="s">
        <v>12</v>
      </c>
      <c r="B13" s="38"/>
      <c r="C13" s="39">
        <v>13212</v>
      </c>
      <c r="D13" s="39">
        <v>12703</v>
      </c>
      <c r="E13" s="39">
        <v>10785</v>
      </c>
      <c r="F13" s="40">
        <v>84.90120443989609</v>
      </c>
      <c r="G13" s="41"/>
      <c r="H13" s="190">
        <v>38.792</v>
      </c>
      <c r="I13" s="191">
        <v>31.105</v>
      </c>
      <c r="J13" s="191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89"/>
      <c r="I14" s="189"/>
      <c r="J14" s="189"/>
      <c r="K14" s="33"/>
    </row>
    <row r="15" spans="1:11" s="25" customFormat="1" ht="11.25" customHeight="1">
      <c r="A15" s="37" t="s">
        <v>13</v>
      </c>
      <c r="B15" s="38"/>
      <c r="C15" s="39">
        <v>56</v>
      </c>
      <c r="D15" s="39">
        <v>65</v>
      </c>
      <c r="E15" s="39">
        <v>62</v>
      </c>
      <c r="F15" s="40">
        <v>95.38461538461539</v>
      </c>
      <c r="G15" s="41"/>
      <c r="H15" s="190">
        <v>0.106</v>
      </c>
      <c r="I15" s="191">
        <v>0.117</v>
      </c>
      <c r="J15" s="191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89"/>
      <c r="I16" s="189"/>
      <c r="J16" s="189"/>
      <c r="K16" s="33"/>
    </row>
    <row r="17" spans="1:11" s="25" customFormat="1" ht="11.25" customHeight="1">
      <c r="A17" s="37" t="s">
        <v>14</v>
      </c>
      <c r="B17" s="38"/>
      <c r="C17" s="39">
        <v>770</v>
      </c>
      <c r="D17" s="39">
        <v>834</v>
      </c>
      <c r="E17" s="39">
        <v>748</v>
      </c>
      <c r="F17" s="40">
        <v>89.68824940047962</v>
      </c>
      <c r="G17" s="41"/>
      <c r="H17" s="190">
        <v>1.995</v>
      </c>
      <c r="I17" s="191">
        <v>1.501</v>
      </c>
      <c r="J17" s="191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89"/>
      <c r="I18" s="189"/>
      <c r="J18" s="189"/>
      <c r="K18" s="33"/>
    </row>
    <row r="19" spans="1:11" s="34" customFormat="1" ht="11.25" customHeight="1">
      <c r="A19" s="29" t="s">
        <v>15</v>
      </c>
      <c r="B19" s="30"/>
      <c r="C19" s="31">
        <v>20804</v>
      </c>
      <c r="D19" s="31">
        <v>18315</v>
      </c>
      <c r="E19" s="31">
        <v>19324</v>
      </c>
      <c r="F19" s="32"/>
      <c r="G19" s="32"/>
      <c r="H19" s="189">
        <v>93.618</v>
      </c>
      <c r="I19" s="189">
        <v>106.292</v>
      </c>
      <c r="J19" s="189"/>
      <c r="K19" s="33"/>
    </row>
    <row r="20" spans="1:11" s="34" customFormat="1" ht="11.25" customHeight="1">
      <c r="A20" s="36" t="s">
        <v>16</v>
      </c>
      <c r="B20" s="30"/>
      <c r="C20" s="31">
        <v>1</v>
      </c>
      <c r="D20" s="31"/>
      <c r="E20" s="31"/>
      <c r="F20" s="32"/>
      <c r="G20" s="32"/>
      <c r="H20" s="189">
        <v>0.004</v>
      </c>
      <c r="I20" s="189"/>
      <c r="J20" s="189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89"/>
      <c r="I21" s="189"/>
      <c r="J21" s="189"/>
      <c r="K21" s="33"/>
    </row>
    <row r="22" spans="1:11" s="25" customFormat="1" ht="11.25" customHeight="1">
      <c r="A22" s="37" t="s">
        <v>18</v>
      </c>
      <c r="B22" s="38"/>
      <c r="C22" s="39">
        <v>20805</v>
      </c>
      <c r="D22" s="39">
        <v>18315</v>
      </c>
      <c r="E22" s="39">
        <v>19324</v>
      </c>
      <c r="F22" s="40">
        <v>105.50914550914551</v>
      </c>
      <c r="G22" s="41"/>
      <c r="H22" s="190">
        <v>93.622</v>
      </c>
      <c r="I22" s="191">
        <v>106.292</v>
      </c>
      <c r="J22" s="191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89"/>
      <c r="I23" s="189"/>
      <c r="J23" s="189"/>
      <c r="K23" s="33"/>
    </row>
    <row r="24" spans="1:11" s="25" customFormat="1" ht="11.25" customHeight="1">
      <c r="A24" s="37" t="s">
        <v>19</v>
      </c>
      <c r="B24" s="38"/>
      <c r="C24" s="39">
        <v>83880</v>
      </c>
      <c r="D24" s="39">
        <v>80542</v>
      </c>
      <c r="E24" s="39">
        <v>79000</v>
      </c>
      <c r="F24" s="40">
        <v>98.0854709344193</v>
      </c>
      <c r="G24" s="41"/>
      <c r="H24" s="190">
        <v>343.76</v>
      </c>
      <c r="I24" s="191">
        <v>309.551</v>
      </c>
      <c r="J24" s="191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89"/>
      <c r="I25" s="189"/>
      <c r="J25" s="189"/>
      <c r="K25" s="33"/>
    </row>
    <row r="26" spans="1:11" s="25" customFormat="1" ht="11.25" customHeight="1">
      <c r="A26" s="37" t="s">
        <v>20</v>
      </c>
      <c r="B26" s="38"/>
      <c r="C26" s="39">
        <v>27301</v>
      </c>
      <c r="D26" s="39">
        <v>25000</v>
      </c>
      <c r="E26" s="39">
        <v>26000</v>
      </c>
      <c r="F26" s="40">
        <v>104</v>
      </c>
      <c r="G26" s="41"/>
      <c r="H26" s="190">
        <v>130.929</v>
      </c>
      <c r="I26" s="191">
        <v>72</v>
      </c>
      <c r="J26" s="191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89"/>
      <c r="I27" s="189"/>
      <c r="J27" s="189"/>
      <c r="K27" s="33"/>
    </row>
    <row r="28" spans="1:11" s="34" customFormat="1" ht="11.25" customHeight="1">
      <c r="A28" s="36" t="s">
        <v>21</v>
      </c>
      <c r="B28" s="30"/>
      <c r="C28" s="31">
        <v>83072</v>
      </c>
      <c r="D28" s="31">
        <v>81609</v>
      </c>
      <c r="E28" s="31">
        <v>80000</v>
      </c>
      <c r="F28" s="32"/>
      <c r="G28" s="32"/>
      <c r="H28" s="189">
        <v>262.029</v>
      </c>
      <c r="I28" s="189">
        <v>230</v>
      </c>
      <c r="J28" s="189"/>
      <c r="K28" s="33"/>
    </row>
    <row r="29" spans="1:11" s="34" customFormat="1" ht="11.25" customHeight="1">
      <c r="A29" s="36" t="s">
        <v>22</v>
      </c>
      <c r="B29" s="30"/>
      <c r="C29" s="31">
        <v>43939</v>
      </c>
      <c r="D29" s="31">
        <v>42417</v>
      </c>
      <c r="E29" s="31">
        <v>43670</v>
      </c>
      <c r="F29" s="32"/>
      <c r="G29" s="32"/>
      <c r="H29" s="189">
        <v>84.576</v>
      </c>
      <c r="I29" s="189">
        <v>57.69</v>
      </c>
      <c r="J29" s="189"/>
      <c r="K29" s="33"/>
    </row>
    <row r="30" spans="1:11" s="34" customFormat="1" ht="11.25" customHeight="1">
      <c r="A30" s="36" t="s">
        <v>23</v>
      </c>
      <c r="B30" s="30"/>
      <c r="C30" s="31">
        <v>66008</v>
      </c>
      <c r="D30" s="31">
        <v>64013</v>
      </c>
      <c r="E30" s="31">
        <v>62000</v>
      </c>
      <c r="F30" s="32"/>
      <c r="G30" s="32"/>
      <c r="H30" s="189">
        <v>183.606</v>
      </c>
      <c r="I30" s="189">
        <v>112.691</v>
      </c>
      <c r="J30" s="189"/>
      <c r="K30" s="33"/>
    </row>
    <row r="31" spans="1:11" s="25" customFormat="1" ht="11.25" customHeight="1">
      <c r="A31" s="43" t="s">
        <v>24</v>
      </c>
      <c r="B31" s="38"/>
      <c r="C31" s="39">
        <v>193019</v>
      </c>
      <c r="D31" s="39">
        <v>188039</v>
      </c>
      <c r="E31" s="39">
        <v>185670</v>
      </c>
      <c r="F31" s="40">
        <v>98.74015496785242</v>
      </c>
      <c r="G31" s="41"/>
      <c r="H31" s="190">
        <v>530.211</v>
      </c>
      <c r="I31" s="191">
        <v>400.381</v>
      </c>
      <c r="J31" s="191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89"/>
      <c r="I32" s="189"/>
      <c r="J32" s="189"/>
      <c r="K32" s="33"/>
    </row>
    <row r="33" spans="1:11" s="34" customFormat="1" ht="11.25" customHeight="1">
      <c r="A33" s="36" t="s">
        <v>25</v>
      </c>
      <c r="B33" s="30"/>
      <c r="C33" s="31">
        <v>24752</v>
      </c>
      <c r="D33" s="31">
        <v>24138</v>
      </c>
      <c r="E33" s="31">
        <v>19260</v>
      </c>
      <c r="F33" s="32"/>
      <c r="G33" s="32"/>
      <c r="H33" s="189">
        <v>76.122</v>
      </c>
      <c r="I33" s="189">
        <v>37.548</v>
      </c>
      <c r="J33" s="189"/>
      <c r="K33" s="33"/>
    </row>
    <row r="34" spans="1:11" s="34" customFormat="1" ht="11.25" customHeight="1">
      <c r="A34" s="36" t="s">
        <v>26</v>
      </c>
      <c r="B34" s="30"/>
      <c r="C34" s="31">
        <v>13809</v>
      </c>
      <c r="D34" s="31">
        <v>15500</v>
      </c>
      <c r="E34" s="31">
        <v>9500</v>
      </c>
      <c r="F34" s="32"/>
      <c r="G34" s="32"/>
      <c r="H34" s="189">
        <v>54.846</v>
      </c>
      <c r="I34" s="189">
        <v>22.99</v>
      </c>
      <c r="J34" s="189"/>
      <c r="K34" s="33"/>
    </row>
    <row r="35" spans="1:11" s="34" customFormat="1" ht="11.25" customHeight="1">
      <c r="A35" s="36" t="s">
        <v>27</v>
      </c>
      <c r="B35" s="30"/>
      <c r="C35" s="31">
        <v>56681</v>
      </c>
      <c r="D35" s="31">
        <v>57253</v>
      </c>
      <c r="E35" s="31">
        <v>55500</v>
      </c>
      <c r="F35" s="32"/>
      <c r="G35" s="32"/>
      <c r="H35" s="189">
        <v>213.236</v>
      </c>
      <c r="I35" s="189">
        <v>120.42</v>
      </c>
      <c r="J35" s="189"/>
      <c r="K35" s="33"/>
    </row>
    <row r="36" spans="1:11" s="34" customFormat="1" ht="11.25" customHeight="1">
      <c r="A36" s="36" t="s">
        <v>28</v>
      </c>
      <c r="B36" s="30"/>
      <c r="C36" s="31">
        <v>6232</v>
      </c>
      <c r="D36" s="31">
        <v>6232</v>
      </c>
      <c r="E36" s="31">
        <v>5921</v>
      </c>
      <c r="F36" s="32"/>
      <c r="G36" s="32"/>
      <c r="H36" s="189">
        <v>13.672</v>
      </c>
      <c r="I36" s="189">
        <v>4.962</v>
      </c>
      <c r="J36" s="189"/>
      <c r="K36" s="33"/>
    </row>
    <row r="37" spans="1:11" s="25" customFormat="1" ht="11.25" customHeight="1">
      <c r="A37" s="37" t="s">
        <v>29</v>
      </c>
      <c r="B37" s="38"/>
      <c r="C37" s="39">
        <v>101474</v>
      </c>
      <c r="D37" s="39">
        <v>103123</v>
      </c>
      <c r="E37" s="39">
        <v>90181</v>
      </c>
      <c r="F37" s="40">
        <v>87.44993842304821</v>
      </c>
      <c r="G37" s="41"/>
      <c r="H37" s="190">
        <v>357.876</v>
      </c>
      <c r="I37" s="191">
        <v>185.92</v>
      </c>
      <c r="J37" s="191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89"/>
      <c r="I38" s="189"/>
      <c r="J38" s="189"/>
      <c r="K38" s="33"/>
    </row>
    <row r="39" spans="1:11" s="25" customFormat="1" ht="11.25" customHeight="1">
      <c r="A39" s="37" t="s">
        <v>30</v>
      </c>
      <c r="B39" s="38"/>
      <c r="C39" s="39">
        <v>5076</v>
      </c>
      <c r="D39" s="39">
        <v>5000</v>
      </c>
      <c r="E39" s="39">
        <v>5600</v>
      </c>
      <c r="F39" s="40">
        <v>112</v>
      </c>
      <c r="G39" s="41"/>
      <c r="H39" s="190">
        <v>8.629</v>
      </c>
      <c r="I39" s="191">
        <v>8.3</v>
      </c>
      <c r="J39" s="191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89"/>
      <c r="I40" s="189"/>
      <c r="J40" s="189"/>
      <c r="K40" s="33"/>
    </row>
    <row r="41" spans="1:11" s="34" customFormat="1" ht="11.25" customHeight="1">
      <c r="A41" s="29" t="s">
        <v>31</v>
      </c>
      <c r="B41" s="30"/>
      <c r="C41" s="31">
        <v>36122</v>
      </c>
      <c r="D41" s="31">
        <v>29180</v>
      </c>
      <c r="E41" s="31">
        <v>29250</v>
      </c>
      <c r="F41" s="32"/>
      <c r="G41" s="32"/>
      <c r="H41" s="189">
        <v>75.384</v>
      </c>
      <c r="I41" s="189">
        <v>38.433</v>
      </c>
      <c r="J41" s="189"/>
      <c r="K41" s="33"/>
    </row>
    <row r="42" spans="1:11" s="34" customFormat="1" ht="11.25" customHeight="1">
      <c r="A42" s="36" t="s">
        <v>32</v>
      </c>
      <c r="B42" s="30"/>
      <c r="C42" s="31">
        <v>210783</v>
      </c>
      <c r="D42" s="31">
        <v>185302</v>
      </c>
      <c r="E42" s="31">
        <v>207530</v>
      </c>
      <c r="F42" s="32"/>
      <c r="G42" s="32"/>
      <c r="H42" s="189">
        <v>712.042</v>
      </c>
      <c r="I42" s="189">
        <v>503.797</v>
      </c>
      <c r="J42" s="189"/>
      <c r="K42" s="33"/>
    </row>
    <row r="43" spans="1:11" s="34" customFormat="1" ht="11.25" customHeight="1">
      <c r="A43" s="36" t="s">
        <v>33</v>
      </c>
      <c r="B43" s="30"/>
      <c r="C43" s="31">
        <v>59055</v>
      </c>
      <c r="D43" s="31">
        <v>45456</v>
      </c>
      <c r="E43" s="31">
        <v>40000</v>
      </c>
      <c r="F43" s="32"/>
      <c r="G43" s="32"/>
      <c r="H43" s="189">
        <v>199.264</v>
      </c>
      <c r="I43" s="189">
        <v>139.312</v>
      </c>
      <c r="J43" s="189"/>
      <c r="K43" s="33"/>
    </row>
    <row r="44" spans="1:11" s="34" customFormat="1" ht="11.25" customHeight="1">
      <c r="A44" s="36" t="s">
        <v>34</v>
      </c>
      <c r="B44" s="30"/>
      <c r="C44" s="31">
        <v>137034</v>
      </c>
      <c r="D44" s="31">
        <v>116584</v>
      </c>
      <c r="E44" s="31">
        <v>121556</v>
      </c>
      <c r="F44" s="32"/>
      <c r="G44" s="32"/>
      <c r="H44" s="189">
        <v>502.963</v>
      </c>
      <c r="I44" s="189">
        <v>351.236</v>
      </c>
      <c r="J44" s="189"/>
      <c r="K44" s="33"/>
    </row>
    <row r="45" spans="1:11" s="34" customFormat="1" ht="11.25" customHeight="1">
      <c r="A45" s="36" t="s">
        <v>35</v>
      </c>
      <c r="B45" s="30"/>
      <c r="C45" s="31">
        <v>70486</v>
      </c>
      <c r="D45" s="31">
        <v>57514</v>
      </c>
      <c r="E45" s="31">
        <v>63000</v>
      </c>
      <c r="F45" s="32"/>
      <c r="G45" s="32"/>
      <c r="H45" s="189">
        <v>207.153</v>
      </c>
      <c r="I45" s="189">
        <v>159.078</v>
      </c>
      <c r="J45" s="189"/>
      <c r="K45" s="33"/>
    </row>
    <row r="46" spans="1:11" s="34" customFormat="1" ht="11.25" customHeight="1">
      <c r="A46" s="36" t="s">
        <v>36</v>
      </c>
      <c r="B46" s="30"/>
      <c r="C46" s="31">
        <v>69433</v>
      </c>
      <c r="D46" s="31">
        <v>63933</v>
      </c>
      <c r="E46" s="31">
        <v>67000</v>
      </c>
      <c r="F46" s="32"/>
      <c r="G46" s="32"/>
      <c r="H46" s="189">
        <v>166.568</v>
      </c>
      <c r="I46" s="189">
        <v>104.455</v>
      </c>
      <c r="J46" s="189"/>
      <c r="K46" s="33"/>
    </row>
    <row r="47" spans="1:11" s="34" customFormat="1" ht="11.25" customHeight="1">
      <c r="A47" s="36" t="s">
        <v>37</v>
      </c>
      <c r="B47" s="30"/>
      <c r="C47" s="31">
        <v>111494</v>
      </c>
      <c r="D47" s="31">
        <v>92853</v>
      </c>
      <c r="E47" s="31">
        <v>78200</v>
      </c>
      <c r="F47" s="32"/>
      <c r="G47" s="32"/>
      <c r="H47" s="189">
        <v>256.28</v>
      </c>
      <c r="I47" s="189">
        <v>97.982</v>
      </c>
      <c r="J47" s="189"/>
      <c r="K47" s="33"/>
    </row>
    <row r="48" spans="1:11" s="34" customFormat="1" ht="11.25" customHeight="1">
      <c r="A48" s="36" t="s">
        <v>38</v>
      </c>
      <c r="B48" s="30"/>
      <c r="C48" s="31">
        <v>122689</v>
      </c>
      <c r="D48" s="31">
        <v>106202</v>
      </c>
      <c r="E48" s="31">
        <v>106500</v>
      </c>
      <c r="F48" s="32"/>
      <c r="G48" s="32"/>
      <c r="H48" s="189">
        <v>357.763</v>
      </c>
      <c r="I48" s="189">
        <v>227.316</v>
      </c>
      <c r="J48" s="189"/>
      <c r="K48" s="33"/>
    </row>
    <row r="49" spans="1:11" s="34" customFormat="1" ht="11.25" customHeight="1">
      <c r="A49" s="36" t="s">
        <v>39</v>
      </c>
      <c r="B49" s="30"/>
      <c r="C49" s="31">
        <v>76734</v>
      </c>
      <c r="D49" s="31">
        <v>55731</v>
      </c>
      <c r="E49" s="31">
        <v>55758</v>
      </c>
      <c r="F49" s="32"/>
      <c r="G49" s="32"/>
      <c r="H49" s="189">
        <v>146.964</v>
      </c>
      <c r="I49" s="189">
        <v>114.46</v>
      </c>
      <c r="J49" s="189"/>
      <c r="K49" s="33"/>
    </row>
    <row r="50" spans="1:11" s="25" customFormat="1" ht="11.25" customHeight="1">
      <c r="A50" s="43" t="s">
        <v>40</v>
      </c>
      <c r="B50" s="38"/>
      <c r="C50" s="39">
        <v>893830</v>
      </c>
      <c r="D50" s="39">
        <v>752755</v>
      </c>
      <c r="E50" s="39">
        <v>768794</v>
      </c>
      <c r="F50" s="40">
        <v>102.13070653798381</v>
      </c>
      <c r="G50" s="41"/>
      <c r="H50" s="190">
        <v>2624.381</v>
      </c>
      <c r="I50" s="191">
        <v>1736.069</v>
      </c>
      <c r="J50" s="191"/>
      <c r="K50" s="42"/>
    </row>
    <row r="51" spans="1:11" s="34" customFormat="1" ht="11.25" customHeight="1">
      <c r="A51" s="36"/>
      <c r="B51" s="30"/>
      <c r="C51" s="31"/>
      <c r="D51" s="31"/>
      <c r="E51" s="31"/>
      <c r="F51" s="32"/>
      <c r="G51" s="32"/>
      <c r="H51" s="189"/>
      <c r="I51" s="189"/>
      <c r="J51" s="189"/>
      <c r="K51" s="33"/>
    </row>
    <row r="52" spans="1:11" s="25" customFormat="1" ht="11.25" customHeight="1">
      <c r="A52" s="37" t="s">
        <v>41</v>
      </c>
      <c r="B52" s="38"/>
      <c r="C52" s="39">
        <v>27725</v>
      </c>
      <c r="D52" s="39">
        <v>26393</v>
      </c>
      <c r="E52" s="39">
        <v>20629</v>
      </c>
      <c r="F52" s="40">
        <v>78.16087598984579</v>
      </c>
      <c r="G52" s="41"/>
      <c r="H52" s="190">
        <v>77.382</v>
      </c>
      <c r="I52" s="191">
        <v>26.695</v>
      </c>
      <c r="J52" s="191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89"/>
      <c r="I53" s="189"/>
      <c r="J53" s="189"/>
      <c r="K53" s="33"/>
    </row>
    <row r="54" spans="1:11" s="34" customFormat="1" ht="11.25" customHeight="1">
      <c r="A54" s="36" t="s">
        <v>42</v>
      </c>
      <c r="B54" s="30"/>
      <c r="C54" s="31">
        <v>68107</v>
      </c>
      <c r="D54" s="31">
        <v>60296</v>
      </c>
      <c r="E54" s="31">
        <v>55500</v>
      </c>
      <c r="F54" s="32"/>
      <c r="G54" s="32"/>
      <c r="H54" s="189">
        <v>201.985</v>
      </c>
      <c r="I54" s="189">
        <v>120.909</v>
      </c>
      <c r="J54" s="189"/>
      <c r="K54" s="33"/>
    </row>
    <row r="55" spans="1:11" s="34" customFormat="1" ht="11.25" customHeight="1">
      <c r="A55" s="36" t="s">
        <v>43</v>
      </c>
      <c r="B55" s="30"/>
      <c r="C55" s="31">
        <v>50185</v>
      </c>
      <c r="D55" s="31">
        <v>44919</v>
      </c>
      <c r="E55" s="31">
        <v>44919</v>
      </c>
      <c r="F55" s="32"/>
      <c r="G55" s="32"/>
      <c r="H55" s="189">
        <v>140.424</v>
      </c>
      <c r="I55" s="189">
        <v>43.989</v>
      </c>
      <c r="J55" s="189"/>
      <c r="K55" s="33"/>
    </row>
    <row r="56" spans="1:11" s="34" customFormat="1" ht="11.25" customHeight="1">
      <c r="A56" s="36" t="s">
        <v>44</v>
      </c>
      <c r="B56" s="30"/>
      <c r="C56" s="31">
        <v>51734</v>
      </c>
      <c r="D56" s="31">
        <v>47160</v>
      </c>
      <c r="E56" s="31">
        <v>46000</v>
      </c>
      <c r="F56" s="32"/>
      <c r="G56" s="32"/>
      <c r="H56" s="189">
        <v>105.635</v>
      </c>
      <c r="I56" s="189">
        <v>40.96</v>
      </c>
      <c r="J56" s="189"/>
      <c r="K56" s="33"/>
    </row>
    <row r="57" spans="1:11" s="34" customFormat="1" ht="11.25" customHeight="1">
      <c r="A57" s="36" t="s">
        <v>45</v>
      </c>
      <c r="B57" s="30"/>
      <c r="C57" s="31">
        <v>76727</v>
      </c>
      <c r="D57" s="31">
        <v>75171</v>
      </c>
      <c r="E57" s="31">
        <v>60000</v>
      </c>
      <c r="F57" s="32"/>
      <c r="G57" s="32"/>
      <c r="H57" s="189">
        <v>250.094</v>
      </c>
      <c r="I57" s="189">
        <v>141.404</v>
      </c>
      <c r="J57" s="189"/>
      <c r="K57" s="33"/>
    </row>
    <row r="58" spans="1:11" s="34" customFormat="1" ht="11.25" customHeight="1">
      <c r="A58" s="36" t="s">
        <v>46</v>
      </c>
      <c r="B58" s="30"/>
      <c r="C58" s="31">
        <v>56535</v>
      </c>
      <c r="D58" s="31">
        <v>51534</v>
      </c>
      <c r="E58" s="31">
        <v>55000</v>
      </c>
      <c r="F58" s="32"/>
      <c r="G58" s="32"/>
      <c r="H58" s="189">
        <v>123.517</v>
      </c>
      <c r="I58" s="189">
        <v>41.766</v>
      </c>
      <c r="J58" s="189"/>
      <c r="K58" s="33"/>
    </row>
    <row r="59" spans="1:11" s="25" customFormat="1" ht="11.25" customHeight="1">
      <c r="A59" s="37" t="s">
        <v>47</v>
      </c>
      <c r="B59" s="38"/>
      <c r="C59" s="39">
        <v>303288</v>
      </c>
      <c r="D59" s="39">
        <v>279080</v>
      </c>
      <c r="E59" s="39">
        <v>261419</v>
      </c>
      <c r="F59" s="40">
        <v>93.67170703740862</v>
      </c>
      <c r="G59" s="41"/>
      <c r="H59" s="190">
        <v>821.655</v>
      </c>
      <c r="I59" s="191">
        <v>389.028</v>
      </c>
      <c r="J59" s="191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89"/>
      <c r="I60" s="189"/>
      <c r="J60" s="189"/>
      <c r="K60" s="33"/>
    </row>
    <row r="61" spans="1:11" s="34" customFormat="1" ht="11.25" customHeight="1">
      <c r="A61" s="36" t="s">
        <v>48</v>
      </c>
      <c r="B61" s="30"/>
      <c r="C61" s="31">
        <v>1337</v>
      </c>
      <c r="D61" s="31">
        <v>1288</v>
      </c>
      <c r="E61" s="31">
        <v>1053</v>
      </c>
      <c r="F61" s="32"/>
      <c r="G61" s="32"/>
      <c r="H61" s="189">
        <v>3.092</v>
      </c>
      <c r="I61" s="189">
        <v>1.289</v>
      </c>
      <c r="J61" s="189"/>
      <c r="K61" s="33"/>
    </row>
    <row r="62" spans="1:11" s="34" customFormat="1" ht="11.25" customHeight="1">
      <c r="A62" s="36" t="s">
        <v>49</v>
      </c>
      <c r="B62" s="30"/>
      <c r="C62" s="31">
        <v>699</v>
      </c>
      <c r="D62" s="31">
        <v>864</v>
      </c>
      <c r="E62" s="31">
        <v>864</v>
      </c>
      <c r="F62" s="32"/>
      <c r="G62" s="32"/>
      <c r="H62" s="189">
        <v>1.088</v>
      </c>
      <c r="I62" s="189">
        <v>0.652</v>
      </c>
      <c r="J62" s="189"/>
      <c r="K62" s="33"/>
    </row>
    <row r="63" spans="1:11" s="34" customFormat="1" ht="11.25" customHeight="1">
      <c r="A63" s="36" t="s">
        <v>50</v>
      </c>
      <c r="B63" s="30"/>
      <c r="C63" s="31">
        <v>2740</v>
      </c>
      <c r="D63" s="31">
        <v>2683</v>
      </c>
      <c r="E63" s="31">
        <v>2683</v>
      </c>
      <c r="F63" s="32"/>
      <c r="G63" s="32"/>
      <c r="H63" s="189">
        <v>5.062</v>
      </c>
      <c r="I63" s="189">
        <v>1.085</v>
      </c>
      <c r="J63" s="189"/>
      <c r="K63" s="33"/>
    </row>
    <row r="64" spans="1:11" s="25" customFormat="1" ht="11.25" customHeight="1">
      <c r="A64" s="37" t="s">
        <v>51</v>
      </c>
      <c r="B64" s="38"/>
      <c r="C64" s="39">
        <v>4776</v>
      </c>
      <c r="D64" s="39">
        <v>4835</v>
      </c>
      <c r="E64" s="39">
        <v>4600</v>
      </c>
      <c r="F64" s="40">
        <v>95.13960703205791</v>
      </c>
      <c r="G64" s="41"/>
      <c r="H64" s="190">
        <v>9.242</v>
      </c>
      <c r="I64" s="191">
        <v>3.026</v>
      </c>
      <c r="J64" s="191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89"/>
      <c r="I65" s="189"/>
      <c r="J65" s="189"/>
      <c r="K65" s="33"/>
    </row>
    <row r="66" spans="1:11" s="25" customFormat="1" ht="11.25" customHeight="1">
      <c r="A66" s="37" t="s">
        <v>52</v>
      </c>
      <c r="B66" s="38"/>
      <c r="C66" s="39">
        <v>11189</v>
      </c>
      <c r="D66" s="39">
        <v>11180</v>
      </c>
      <c r="E66" s="39">
        <v>8204</v>
      </c>
      <c r="F66" s="40">
        <v>73.38103756708408</v>
      </c>
      <c r="G66" s="41"/>
      <c r="H66" s="190">
        <v>24.04</v>
      </c>
      <c r="I66" s="191">
        <v>6.7</v>
      </c>
      <c r="J66" s="191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89"/>
      <c r="I67" s="189"/>
      <c r="J67" s="189"/>
      <c r="K67" s="33"/>
    </row>
    <row r="68" spans="1:11" s="34" customFormat="1" ht="11.25" customHeight="1">
      <c r="A68" s="36" t="s">
        <v>53</v>
      </c>
      <c r="B68" s="30"/>
      <c r="C68" s="31">
        <v>75481</v>
      </c>
      <c r="D68" s="31">
        <v>46500</v>
      </c>
      <c r="E68" s="31">
        <v>66000</v>
      </c>
      <c r="F68" s="32"/>
      <c r="G68" s="32"/>
      <c r="H68" s="189">
        <v>215.819</v>
      </c>
      <c r="I68" s="189">
        <v>90</v>
      </c>
      <c r="J68" s="189"/>
      <c r="K68" s="33"/>
    </row>
    <row r="69" spans="1:11" s="34" customFormat="1" ht="11.25" customHeight="1">
      <c r="A69" s="36" t="s">
        <v>54</v>
      </c>
      <c r="B69" s="30"/>
      <c r="C69" s="31">
        <v>4423</v>
      </c>
      <c r="D69" s="31">
        <v>2500</v>
      </c>
      <c r="E69" s="31">
        <v>4500</v>
      </c>
      <c r="F69" s="32"/>
      <c r="G69" s="32"/>
      <c r="H69" s="189">
        <v>14.063</v>
      </c>
      <c r="I69" s="189">
        <v>6</v>
      </c>
      <c r="J69" s="189"/>
      <c r="K69" s="33"/>
    </row>
    <row r="70" spans="1:11" s="25" customFormat="1" ht="11.25" customHeight="1">
      <c r="A70" s="37" t="s">
        <v>55</v>
      </c>
      <c r="B70" s="38"/>
      <c r="C70" s="39">
        <v>79904</v>
      </c>
      <c r="D70" s="39">
        <v>49000</v>
      </c>
      <c r="E70" s="39">
        <v>70500</v>
      </c>
      <c r="F70" s="40">
        <v>143.87755102040816</v>
      </c>
      <c r="G70" s="41"/>
      <c r="H70" s="190">
        <v>229.88199999999998</v>
      </c>
      <c r="I70" s="191">
        <v>96</v>
      </c>
      <c r="J70" s="191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89"/>
      <c r="I71" s="189"/>
      <c r="J71" s="189"/>
      <c r="K71" s="33"/>
    </row>
    <row r="72" spans="1:11" s="34" customFormat="1" ht="11.25" customHeight="1">
      <c r="A72" s="36" t="s">
        <v>56</v>
      </c>
      <c r="B72" s="30"/>
      <c r="C72" s="31">
        <v>2968</v>
      </c>
      <c r="D72" s="31">
        <v>2155</v>
      </c>
      <c r="E72" s="31">
        <v>2155</v>
      </c>
      <c r="F72" s="32"/>
      <c r="G72" s="32"/>
      <c r="H72" s="189">
        <v>3.35</v>
      </c>
      <c r="I72" s="189">
        <v>0.431</v>
      </c>
      <c r="J72" s="189"/>
      <c r="K72" s="33"/>
    </row>
    <row r="73" spans="1:11" s="34" customFormat="1" ht="11.25" customHeight="1">
      <c r="A73" s="36" t="s">
        <v>57</v>
      </c>
      <c r="B73" s="30"/>
      <c r="C73" s="31">
        <v>12903</v>
      </c>
      <c r="D73" s="31">
        <v>12050</v>
      </c>
      <c r="E73" s="31">
        <v>12120</v>
      </c>
      <c r="F73" s="32"/>
      <c r="G73" s="32"/>
      <c r="H73" s="189">
        <v>38.064</v>
      </c>
      <c r="I73" s="189">
        <v>35.554</v>
      </c>
      <c r="J73" s="189"/>
      <c r="K73" s="33"/>
    </row>
    <row r="74" spans="1:11" s="34" customFormat="1" ht="11.25" customHeight="1">
      <c r="A74" s="36" t="s">
        <v>58</v>
      </c>
      <c r="B74" s="30"/>
      <c r="C74" s="31">
        <v>25765</v>
      </c>
      <c r="D74" s="31">
        <v>22900</v>
      </c>
      <c r="E74" s="31">
        <v>23000</v>
      </c>
      <c r="F74" s="32"/>
      <c r="G74" s="32"/>
      <c r="H74" s="189">
        <v>61.515</v>
      </c>
      <c r="I74" s="189">
        <v>33.08</v>
      </c>
      <c r="J74" s="189"/>
      <c r="K74" s="33"/>
    </row>
    <row r="75" spans="1:11" s="34" customFormat="1" ht="11.25" customHeight="1">
      <c r="A75" s="36" t="s">
        <v>59</v>
      </c>
      <c r="B75" s="30"/>
      <c r="C75" s="31">
        <v>11577</v>
      </c>
      <c r="D75" s="31">
        <v>9776</v>
      </c>
      <c r="E75" s="31">
        <v>10077</v>
      </c>
      <c r="F75" s="32"/>
      <c r="G75" s="32"/>
      <c r="H75" s="189">
        <v>9.783</v>
      </c>
      <c r="I75" s="189">
        <v>5.567</v>
      </c>
      <c r="J75" s="189"/>
      <c r="K75" s="33"/>
    </row>
    <row r="76" spans="1:11" s="34" customFormat="1" ht="11.25" customHeight="1">
      <c r="A76" s="36" t="s">
        <v>60</v>
      </c>
      <c r="B76" s="30"/>
      <c r="C76" s="31">
        <v>4435</v>
      </c>
      <c r="D76" s="31">
        <v>4250</v>
      </c>
      <c r="E76" s="31">
        <v>4250</v>
      </c>
      <c r="F76" s="32"/>
      <c r="G76" s="32"/>
      <c r="H76" s="189">
        <v>12.196</v>
      </c>
      <c r="I76" s="189">
        <v>7.65</v>
      </c>
      <c r="J76" s="189"/>
      <c r="K76" s="33"/>
    </row>
    <row r="77" spans="1:11" s="34" customFormat="1" ht="11.25" customHeight="1">
      <c r="A77" s="36" t="s">
        <v>61</v>
      </c>
      <c r="B77" s="30"/>
      <c r="C77" s="31">
        <v>2421</v>
      </c>
      <c r="D77" s="31">
        <v>2647</v>
      </c>
      <c r="E77" s="31">
        <v>2630</v>
      </c>
      <c r="F77" s="32"/>
      <c r="G77" s="32"/>
      <c r="H77" s="189">
        <v>5.605</v>
      </c>
      <c r="I77" s="189">
        <v>2.26</v>
      </c>
      <c r="J77" s="189"/>
      <c r="K77" s="33"/>
    </row>
    <row r="78" spans="1:11" s="34" customFormat="1" ht="11.25" customHeight="1">
      <c r="A78" s="36" t="s">
        <v>62</v>
      </c>
      <c r="B78" s="30"/>
      <c r="C78" s="31">
        <v>5616</v>
      </c>
      <c r="D78" s="31">
        <v>5082</v>
      </c>
      <c r="E78" s="31">
        <v>5082</v>
      </c>
      <c r="F78" s="32"/>
      <c r="G78" s="32"/>
      <c r="H78" s="189">
        <v>12.725</v>
      </c>
      <c r="I78" s="189">
        <v>4.065</v>
      </c>
      <c r="J78" s="189"/>
      <c r="K78" s="33"/>
    </row>
    <row r="79" spans="1:11" s="34" customFormat="1" ht="11.25" customHeight="1">
      <c r="A79" s="36" t="s">
        <v>63</v>
      </c>
      <c r="B79" s="30"/>
      <c r="C79" s="31">
        <v>60224</v>
      </c>
      <c r="D79" s="31">
        <v>65960</v>
      </c>
      <c r="E79" s="31">
        <v>65960</v>
      </c>
      <c r="F79" s="32"/>
      <c r="G79" s="32"/>
      <c r="H79" s="189">
        <v>146.593</v>
      </c>
      <c r="I79" s="189">
        <v>85.748</v>
      </c>
      <c r="J79" s="189"/>
      <c r="K79" s="33"/>
    </row>
    <row r="80" spans="1:11" s="25" customFormat="1" ht="11.25" customHeight="1">
      <c r="A80" s="43" t="s">
        <v>64</v>
      </c>
      <c r="B80" s="38"/>
      <c r="C80" s="39">
        <v>125909</v>
      </c>
      <c r="D80" s="39">
        <v>124820</v>
      </c>
      <c r="E80" s="39">
        <v>125274</v>
      </c>
      <c r="F80" s="40">
        <v>100.36372376221759</v>
      </c>
      <c r="G80" s="41"/>
      <c r="H80" s="190">
        <v>289.831</v>
      </c>
      <c r="I80" s="191">
        <v>174.35500000000002</v>
      </c>
      <c r="J80" s="191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89"/>
      <c r="I81" s="189"/>
      <c r="J81" s="189"/>
      <c r="K81" s="33"/>
    </row>
    <row r="82" spans="1:11" s="34" customFormat="1" ht="11.25" customHeight="1">
      <c r="A82" s="36" t="s">
        <v>65</v>
      </c>
      <c r="B82" s="30"/>
      <c r="C82" s="31">
        <v>106</v>
      </c>
      <c r="D82" s="31">
        <v>106</v>
      </c>
      <c r="E82" s="31">
        <v>93</v>
      </c>
      <c r="F82" s="32"/>
      <c r="G82" s="32"/>
      <c r="H82" s="189">
        <v>0.125</v>
      </c>
      <c r="I82" s="189">
        <v>0.125</v>
      </c>
      <c r="J82" s="189"/>
      <c r="K82" s="33"/>
    </row>
    <row r="83" spans="1:11" s="34" customFormat="1" ht="11.25" customHeight="1">
      <c r="A83" s="36" t="s">
        <v>66</v>
      </c>
      <c r="B83" s="30"/>
      <c r="C83" s="31">
        <v>135</v>
      </c>
      <c r="D83" s="31">
        <v>135</v>
      </c>
      <c r="E83" s="31">
        <v>137</v>
      </c>
      <c r="F83" s="32"/>
      <c r="G83" s="32"/>
      <c r="H83" s="189">
        <v>0.148</v>
      </c>
      <c r="I83" s="189">
        <v>0.148</v>
      </c>
      <c r="J83" s="189"/>
      <c r="K83" s="33"/>
    </row>
    <row r="84" spans="1:11" s="25" customFormat="1" ht="11.25" customHeight="1">
      <c r="A84" s="37" t="s">
        <v>67</v>
      </c>
      <c r="B84" s="38"/>
      <c r="C84" s="39">
        <v>241</v>
      </c>
      <c r="D84" s="39">
        <v>241</v>
      </c>
      <c r="E84" s="39">
        <v>230</v>
      </c>
      <c r="F84" s="40">
        <v>95.4356846473029</v>
      </c>
      <c r="G84" s="41"/>
      <c r="H84" s="190">
        <v>0.273</v>
      </c>
      <c r="I84" s="191">
        <v>0.273</v>
      </c>
      <c r="J84" s="191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89"/>
      <c r="I85" s="189"/>
      <c r="J85" s="189"/>
      <c r="K85" s="33"/>
    </row>
    <row r="86" spans="1:11" s="34" customFormat="1" ht="11.25" customHeight="1">
      <c r="A86" s="44"/>
      <c r="B86" s="45"/>
      <c r="C86" s="46"/>
      <c r="D86" s="46"/>
      <c r="E86" s="46"/>
      <c r="F86" s="47"/>
      <c r="G86" s="32"/>
      <c r="H86" s="196"/>
      <c r="I86" s="197"/>
      <c r="J86" s="197"/>
      <c r="K86" s="47"/>
    </row>
    <row r="87" spans="1:11" s="25" customFormat="1" ht="11.25" customHeight="1">
      <c r="A87" s="48" t="s">
        <v>68</v>
      </c>
      <c r="B87" s="49"/>
      <c r="C87" s="50">
        <v>1892455</v>
      </c>
      <c r="D87" s="50">
        <v>1681925</v>
      </c>
      <c r="E87" s="50">
        <v>1677020</v>
      </c>
      <c r="F87" s="51">
        <v>99.70836987380531</v>
      </c>
      <c r="G87" s="41"/>
      <c r="H87" s="198">
        <v>5582.605999999999</v>
      </c>
      <c r="I87" s="199">
        <v>3547.3129999999996</v>
      </c>
      <c r="J87" s="199"/>
      <c r="K87" s="51"/>
    </row>
    <row r="88" spans="1:11" ht="11.25" customHeight="1" thickBot="1">
      <c r="A88" s="52"/>
      <c r="B88" s="53"/>
      <c r="C88" s="54"/>
      <c r="D88" s="54"/>
      <c r="E88" s="54"/>
      <c r="F88" s="55"/>
      <c r="G88" s="56"/>
      <c r="H88" s="57"/>
      <c r="I88" s="58"/>
      <c r="J88" s="58"/>
      <c r="K88" s="55"/>
    </row>
    <row r="622" ht="11.25" customHeight="1">
      <c r="B622" s="60"/>
    </row>
    <row r="623" ht="11.25" customHeight="1">
      <c r="B623" s="60"/>
    </row>
    <row r="624" ht="11.25" customHeight="1">
      <c r="B624" s="60"/>
    </row>
    <row r="625" ht="11.25" customHeight="1">
      <c r="B625" s="60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K625"/>
  <sheetViews>
    <sheetView view="pageBreakPreview" zoomScale="90" zoomScaleSheetLayoutView="9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71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2</v>
      </c>
      <c r="D9" s="89">
        <v>5</v>
      </c>
      <c r="E9" s="89">
        <v>8</v>
      </c>
      <c r="F9" s="90"/>
      <c r="G9" s="90"/>
      <c r="H9" s="193">
        <v>0.006</v>
      </c>
      <c r="I9" s="193">
        <v>0.019</v>
      </c>
      <c r="J9" s="193"/>
      <c r="K9" s="91"/>
    </row>
    <row r="10" spans="1:11" s="92" customFormat="1" ht="11.25" customHeight="1">
      <c r="A10" s="94" t="s">
        <v>9</v>
      </c>
      <c r="B10" s="88"/>
      <c r="C10" s="89">
        <v>230</v>
      </c>
      <c r="D10" s="89">
        <v>92</v>
      </c>
      <c r="E10" s="89">
        <v>92</v>
      </c>
      <c r="F10" s="90"/>
      <c r="G10" s="90"/>
      <c r="H10" s="193">
        <v>0.627</v>
      </c>
      <c r="I10" s="193">
        <v>0.459</v>
      </c>
      <c r="J10" s="193"/>
      <c r="K10" s="91"/>
    </row>
    <row r="11" spans="1:11" s="92" customFormat="1" ht="11.25" customHeight="1">
      <c r="A11" s="87" t="s">
        <v>10</v>
      </c>
      <c r="B11" s="88"/>
      <c r="C11" s="89">
        <v>1</v>
      </c>
      <c r="D11" s="89">
        <v>3</v>
      </c>
      <c r="E11" s="89">
        <v>5</v>
      </c>
      <c r="F11" s="90"/>
      <c r="G11" s="90"/>
      <c r="H11" s="193">
        <v>0.003</v>
      </c>
      <c r="I11" s="193">
        <v>0.018</v>
      </c>
      <c r="J11" s="193"/>
      <c r="K11" s="91"/>
    </row>
    <row r="12" spans="1:11" s="92" customFormat="1" ht="11.25" customHeight="1">
      <c r="A12" s="94" t="s">
        <v>11</v>
      </c>
      <c r="B12" s="88"/>
      <c r="C12" s="89">
        <v>3</v>
      </c>
      <c r="D12" s="89">
        <v>3</v>
      </c>
      <c r="E12" s="89">
        <v>3</v>
      </c>
      <c r="F12" s="90"/>
      <c r="G12" s="90"/>
      <c r="H12" s="193">
        <v>0.007</v>
      </c>
      <c r="I12" s="193">
        <v>0.006</v>
      </c>
      <c r="J12" s="193"/>
      <c r="K12" s="91"/>
    </row>
    <row r="13" spans="1:11" s="83" customFormat="1" ht="11.25" customHeight="1">
      <c r="A13" s="95" t="s">
        <v>12</v>
      </c>
      <c r="B13" s="96"/>
      <c r="C13" s="97">
        <v>236</v>
      </c>
      <c r="D13" s="97">
        <v>103</v>
      </c>
      <c r="E13" s="97">
        <v>108</v>
      </c>
      <c r="F13" s="98">
        <v>104.85436893203884</v>
      </c>
      <c r="G13" s="99"/>
      <c r="H13" s="194">
        <v>0.643</v>
      </c>
      <c r="I13" s="195">
        <v>0.502</v>
      </c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/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/>
      <c r="D22" s="97"/>
      <c r="E22" s="97"/>
      <c r="F22" s="98"/>
      <c r="G22" s="99"/>
      <c r="H22" s="194"/>
      <c r="I22" s="195"/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406</v>
      </c>
      <c r="D24" s="97">
        <v>1137</v>
      </c>
      <c r="E24" s="97">
        <v>1200</v>
      </c>
      <c r="F24" s="98">
        <v>105.54089709762533</v>
      </c>
      <c r="G24" s="99"/>
      <c r="H24" s="194">
        <v>1.31</v>
      </c>
      <c r="I24" s="195">
        <v>1.507</v>
      </c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8</v>
      </c>
      <c r="D26" s="97">
        <v>20</v>
      </c>
      <c r="E26" s="97">
        <v>10</v>
      </c>
      <c r="F26" s="98">
        <v>50</v>
      </c>
      <c r="G26" s="99"/>
      <c r="H26" s="194">
        <v>0.038</v>
      </c>
      <c r="I26" s="195">
        <v>0.04</v>
      </c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2608</v>
      </c>
      <c r="D28" s="89">
        <v>2039</v>
      </c>
      <c r="E28" s="89">
        <v>2500</v>
      </c>
      <c r="F28" s="90"/>
      <c r="G28" s="90"/>
      <c r="H28" s="193">
        <v>6.548</v>
      </c>
      <c r="I28" s="193">
        <v>5</v>
      </c>
      <c r="J28" s="193"/>
      <c r="K28" s="91"/>
    </row>
    <row r="29" spans="1:11" s="92" customFormat="1" ht="11.25" customHeight="1">
      <c r="A29" s="94" t="s">
        <v>22</v>
      </c>
      <c r="B29" s="88"/>
      <c r="C29" s="89">
        <v>968</v>
      </c>
      <c r="D29" s="89">
        <v>1160</v>
      </c>
      <c r="E29" s="89">
        <v>1180</v>
      </c>
      <c r="F29" s="90"/>
      <c r="G29" s="90"/>
      <c r="H29" s="193">
        <v>1.472</v>
      </c>
      <c r="I29" s="193">
        <v>1.08</v>
      </c>
      <c r="J29" s="193"/>
      <c r="K29" s="91"/>
    </row>
    <row r="30" spans="1:11" s="92" customFormat="1" ht="11.25" customHeight="1">
      <c r="A30" s="94" t="s">
        <v>23</v>
      </c>
      <c r="B30" s="88"/>
      <c r="C30" s="89">
        <v>62555</v>
      </c>
      <c r="D30" s="89">
        <v>58056</v>
      </c>
      <c r="E30" s="89">
        <v>60000</v>
      </c>
      <c r="F30" s="90"/>
      <c r="G30" s="90"/>
      <c r="H30" s="193">
        <v>154.227</v>
      </c>
      <c r="I30" s="193">
        <v>110.905</v>
      </c>
      <c r="J30" s="193"/>
      <c r="K30" s="91"/>
    </row>
    <row r="31" spans="1:11" s="83" customFormat="1" ht="11.25" customHeight="1">
      <c r="A31" s="101" t="s">
        <v>24</v>
      </c>
      <c r="B31" s="96"/>
      <c r="C31" s="97">
        <v>66131</v>
      </c>
      <c r="D31" s="97">
        <v>61255</v>
      </c>
      <c r="E31" s="97">
        <v>63680</v>
      </c>
      <c r="F31" s="98">
        <v>103.95886050118358</v>
      </c>
      <c r="G31" s="99"/>
      <c r="H31" s="194">
        <v>162.247</v>
      </c>
      <c r="I31" s="195">
        <v>116.985</v>
      </c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31</v>
      </c>
      <c r="D33" s="89">
        <v>16</v>
      </c>
      <c r="E33" s="89">
        <v>40</v>
      </c>
      <c r="F33" s="90"/>
      <c r="G33" s="90"/>
      <c r="H33" s="193">
        <v>0.138</v>
      </c>
      <c r="I33" s="193">
        <v>0.025</v>
      </c>
      <c r="J33" s="193"/>
      <c r="K33" s="91"/>
    </row>
    <row r="34" spans="1:11" s="92" customFormat="1" ht="11.25" customHeight="1">
      <c r="A34" s="94" t="s">
        <v>26</v>
      </c>
      <c r="B34" s="88"/>
      <c r="C34" s="89">
        <v>29</v>
      </c>
      <c r="D34" s="89">
        <v>30</v>
      </c>
      <c r="E34" s="89">
        <v>18</v>
      </c>
      <c r="F34" s="90"/>
      <c r="G34" s="90"/>
      <c r="H34" s="193">
        <v>0.096</v>
      </c>
      <c r="I34" s="193">
        <v>0.027</v>
      </c>
      <c r="J34" s="193"/>
      <c r="K34" s="91"/>
    </row>
    <row r="35" spans="1:11" s="92" customFormat="1" ht="11.25" customHeight="1">
      <c r="A35" s="94" t="s">
        <v>27</v>
      </c>
      <c r="B35" s="88"/>
      <c r="C35" s="89">
        <v>166</v>
      </c>
      <c r="D35" s="89">
        <v>69</v>
      </c>
      <c r="E35" s="89">
        <v>166</v>
      </c>
      <c r="F35" s="90"/>
      <c r="G35" s="90"/>
      <c r="H35" s="193">
        <v>0.458</v>
      </c>
      <c r="I35" s="193">
        <v>0.223</v>
      </c>
      <c r="J35" s="193"/>
      <c r="K35" s="91"/>
    </row>
    <row r="36" spans="1:11" s="92" customFormat="1" ht="11.25" customHeight="1">
      <c r="A36" s="94" t="s">
        <v>28</v>
      </c>
      <c r="B36" s="88"/>
      <c r="C36" s="89">
        <v>78</v>
      </c>
      <c r="D36" s="89">
        <v>78</v>
      </c>
      <c r="E36" s="89">
        <v>66</v>
      </c>
      <c r="F36" s="90"/>
      <c r="G36" s="90"/>
      <c r="H36" s="193">
        <v>0.125</v>
      </c>
      <c r="I36" s="193">
        <v>0.002</v>
      </c>
      <c r="J36" s="193"/>
      <c r="K36" s="91"/>
    </row>
    <row r="37" spans="1:11" s="83" customFormat="1" ht="11.25" customHeight="1">
      <c r="A37" s="95" t="s">
        <v>29</v>
      </c>
      <c r="B37" s="96"/>
      <c r="C37" s="97">
        <v>304</v>
      </c>
      <c r="D37" s="97">
        <v>193</v>
      </c>
      <c r="E37" s="97">
        <v>290</v>
      </c>
      <c r="F37" s="98">
        <v>150.25906735751295</v>
      </c>
      <c r="G37" s="99"/>
      <c r="H37" s="194">
        <v>0.8170000000000001</v>
      </c>
      <c r="I37" s="195">
        <v>0.277</v>
      </c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20</v>
      </c>
      <c r="D39" s="97">
        <v>20</v>
      </c>
      <c r="E39" s="97">
        <v>8</v>
      </c>
      <c r="F39" s="98">
        <v>40</v>
      </c>
      <c r="G39" s="99"/>
      <c r="H39" s="194">
        <v>0.034</v>
      </c>
      <c r="I39" s="195">
        <v>0.03</v>
      </c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>
        <v>29</v>
      </c>
      <c r="D41" s="89">
        <v>13</v>
      </c>
      <c r="E41" s="89">
        <v>15</v>
      </c>
      <c r="F41" s="90"/>
      <c r="G41" s="90"/>
      <c r="H41" s="193">
        <v>0.035</v>
      </c>
      <c r="I41" s="193">
        <v>0.012</v>
      </c>
      <c r="J41" s="193"/>
      <c r="K41" s="91"/>
    </row>
    <row r="42" spans="1:11" s="92" customFormat="1" ht="11.25" customHeight="1">
      <c r="A42" s="94" t="s">
        <v>32</v>
      </c>
      <c r="B42" s="88"/>
      <c r="C42" s="89">
        <v>462</v>
      </c>
      <c r="D42" s="89">
        <v>368</v>
      </c>
      <c r="E42" s="89">
        <v>406</v>
      </c>
      <c r="F42" s="90"/>
      <c r="G42" s="90"/>
      <c r="H42" s="193">
        <v>1.565</v>
      </c>
      <c r="I42" s="193">
        <v>1.074</v>
      </c>
      <c r="J42" s="193"/>
      <c r="K42" s="91"/>
    </row>
    <row r="43" spans="1:11" s="92" customFormat="1" ht="11.25" customHeight="1">
      <c r="A43" s="94" t="s">
        <v>33</v>
      </c>
      <c r="B43" s="88"/>
      <c r="C43" s="89">
        <v>42</v>
      </c>
      <c r="D43" s="89">
        <v>27</v>
      </c>
      <c r="E43" s="89">
        <v>30</v>
      </c>
      <c r="F43" s="90"/>
      <c r="G43" s="90"/>
      <c r="H43" s="193">
        <v>0.198</v>
      </c>
      <c r="I43" s="193">
        <v>0.122</v>
      </c>
      <c r="J43" s="193"/>
      <c r="K43" s="91"/>
    </row>
    <row r="44" spans="1:11" s="92" customFormat="1" ht="11.25" customHeight="1">
      <c r="A44" s="94" t="s">
        <v>34</v>
      </c>
      <c r="B44" s="88"/>
      <c r="C44" s="89">
        <v>158</v>
      </c>
      <c r="D44" s="89">
        <v>97</v>
      </c>
      <c r="E44" s="89">
        <v>93</v>
      </c>
      <c r="F44" s="90"/>
      <c r="G44" s="90"/>
      <c r="H44" s="193">
        <v>0.523</v>
      </c>
      <c r="I44" s="193">
        <v>0.239</v>
      </c>
      <c r="J44" s="193"/>
      <c r="K44" s="91"/>
    </row>
    <row r="45" spans="1:11" s="92" customFormat="1" ht="11.25" customHeight="1">
      <c r="A45" s="94" t="s">
        <v>35</v>
      </c>
      <c r="B45" s="88"/>
      <c r="C45" s="89">
        <v>40</v>
      </c>
      <c r="D45" s="89">
        <v>18</v>
      </c>
      <c r="E45" s="89">
        <v>25</v>
      </c>
      <c r="F45" s="90"/>
      <c r="G45" s="90"/>
      <c r="H45" s="193">
        <v>0.161</v>
      </c>
      <c r="I45" s="193">
        <v>0.056</v>
      </c>
      <c r="J45" s="193"/>
      <c r="K45" s="91"/>
    </row>
    <row r="46" spans="1:11" s="92" customFormat="1" ht="11.25" customHeight="1">
      <c r="A46" s="94" t="s">
        <v>36</v>
      </c>
      <c r="B46" s="88"/>
      <c r="C46" s="89">
        <v>70</v>
      </c>
      <c r="D46" s="89">
        <v>56</v>
      </c>
      <c r="E46" s="89">
        <v>50</v>
      </c>
      <c r="F46" s="90"/>
      <c r="G46" s="90"/>
      <c r="H46" s="193">
        <v>0.167</v>
      </c>
      <c r="I46" s="193">
        <v>0.091</v>
      </c>
      <c r="J46" s="193"/>
      <c r="K46" s="91"/>
    </row>
    <row r="47" spans="1:11" s="92" customFormat="1" ht="11.25" customHeight="1">
      <c r="A47" s="94" t="s">
        <v>37</v>
      </c>
      <c r="B47" s="88"/>
      <c r="C47" s="89">
        <v>16</v>
      </c>
      <c r="D47" s="89">
        <v>9</v>
      </c>
      <c r="E47" s="89">
        <v>10</v>
      </c>
      <c r="F47" s="90"/>
      <c r="G47" s="90"/>
      <c r="H47" s="193">
        <v>0.051</v>
      </c>
      <c r="I47" s="193">
        <v>0.007</v>
      </c>
      <c r="J47" s="193"/>
      <c r="K47" s="91"/>
    </row>
    <row r="48" spans="1:11" s="92" customFormat="1" ht="11.25" customHeight="1">
      <c r="A48" s="94" t="s">
        <v>38</v>
      </c>
      <c r="B48" s="88"/>
      <c r="C48" s="89">
        <v>561</v>
      </c>
      <c r="D48" s="89">
        <v>296</v>
      </c>
      <c r="E48" s="89">
        <v>300</v>
      </c>
      <c r="F48" s="90"/>
      <c r="G48" s="90"/>
      <c r="H48" s="193">
        <v>2.261</v>
      </c>
      <c r="I48" s="193">
        <v>0.895</v>
      </c>
      <c r="J48" s="193"/>
      <c r="K48" s="91"/>
    </row>
    <row r="49" spans="1:11" s="92" customFormat="1" ht="11.25" customHeight="1">
      <c r="A49" s="94" t="s">
        <v>39</v>
      </c>
      <c r="B49" s="88"/>
      <c r="C49" s="89">
        <v>87</v>
      </c>
      <c r="D49" s="89">
        <v>56</v>
      </c>
      <c r="E49" s="89">
        <v>56</v>
      </c>
      <c r="F49" s="90"/>
      <c r="G49" s="90"/>
      <c r="H49" s="193">
        <v>0.216</v>
      </c>
      <c r="I49" s="193">
        <v>0.159</v>
      </c>
      <c r="J49" s="193"/>
      <c r="K49" s="91"/>
    </row>
    <row r="50" spans="1:11" s="83" customFormat="1" ht="11.25" customHeight="1">
      <c r="A50" s="101" t="s">
        <v>40</v>
      </c>
      <c r="B50" s="96"/>
      <c r="C50" s="97">
        <v>1465</v>
      </c>
      <c r="D50" s="97">
        <v>940</v>
      </c>
      <c r="E50" s="97">
        <v>985</v>
      </c>
      <c r="F50" s="98">
        <v>104.7872340425532</v>
      </c>
      <c r="G50" s="99"/>
      <c r="H50" s="194">
        <v>5.1770000000000005</v>
      </c>
      <c r="I50" s="195">
        <v>2.655</v>
      </c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233</v>
      </c>
      <c r="D52" s="97">
        <v>205</v>
      </c>
      <c r="E52" s="97">
        <v>296</v>
      </c>
      <c r="F52" s="98">
        <v>144.390243902439</v>
      </c>
      <c r="G52" s="99"/>
      <c r="H52" s="194">
        <v>0.817</v>
      </c>
      <c r="I52" s="195">
        <v>0.115</v>
      </c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3643</v>
      </c>
      <c r="D54" s="89">
        <v>2211</v>
      </c>
      <c r="E54" s="89">
        <v>2250</v>
      </c>
      <c r="F54" s="90"/>
      <c r="G54" s="90"/>
      <c r="H54" s="193">
        <v>24.141</v>
      </c>
      <c r="I54" s="193">
        <v>15.016</v>
      </c>
      <c r="J54" s="193"/>
      <c r="K54" s="91"/>
    </row>
    <row r="55" spans="1:11" s="92" customFormat="1" ht="11.25" customHeight="1">
      <c r="A55" s="94" t="s">
        <v>43</v>
      </c>
      <c r="B55" s="88"/>
      <c r="C55" s="89">
        <v>489</v>
      </c>
      <c r="D55" s="89">
        <v>393</v>
      </c>
      <c r="E55" s="89">
        <v>393</v>
      </c>
      <c r="F55" s="90"/>
      <c r="G55" s="90"/>
      <c r="H55" s="193">
        <v>1.73</v>
      </c>
      <c r="I55" s="193">
        <v>0.835</v>
      </c>
      <c r="J55" s="193"/>
      <c r="K55" s="91"/>
    </row>
    <row r="56" spans="1:11" s="92" customFormat="1" ht="11.25" customHeight="1">
      <c r="A56" s="94" t="s">
        <v>44</v>
      </c>
      <c r="B56" s="88"/>
      <c r="C56" s="89">
        <v>828</v>
      </c>
      <c r="D56" s="89">
        <v>490</v>
      </c>
      <c r="E56" s="89">
        <v>550</v>
      </c>
      <c r="F56" s="90"/>
      <c r="G56" s="90"/>
      <c r="H56" s="193">
        <v>2.535</v>
      </c>
      <c r="I56" s="193">
        <v>0.65</v>
      </c>
      <c r="J56" s="193"/>
      <c r="K56" s="91"/>
    </row>
    <row r="57" spans="1:11" s="92" customFormat="1" ht="11.25" customHeight="1">
      <c r="A57" s="94" t="s">
        <v>45</v>
      </c>
      <c r="B57" s="88"/>
      <c r="C57" s="89">
        <v>299</v>
      </c>
      <c r="D57" s="89">
        <v>299</v>
      </c>
      <c r="E57" s="89">
        <v>207</v>
      </c>
      <c r="F57" s="90"/>
      <c r="G57" s="90"/>
      <c r="H57" s="193">
        <v>0.82</v>
      </c>
      <c r="I57" s="193">
        <v>0.821</v>
      </c>
      <c r="J57" s="193"/>
      <c r="K57" s="91"/>
    </row>
    <row r="58" spans="1:11" s="92" customFormat="1" ht="11.25" customHeight="1">
      <c r="A58" s="94" t="s">
        <v>46</v>
      </c>
      <c r="B58" s="88"/>
      <c r="C58" s="89">
        <v>1438</v>
      </c>
      <c r="D58" s="89">
        <v>1340</v>
      </c>
      <c r="E58" s="89">
        <v>1400</v>
      </c>
      <c r="F58" s="90"/>
      <c r="G58" s="90"/>
      <c r="H58" s="193">
        <v>3.385</v>
      </c>
      <c r="I58" s="193">
        <v>1.042</v>
      </c>
      <c r="J58" s="193"/>
      <c r="K58" s="91"/>
    </row>
    <row r="59" spans="1:11" s="83" customFormat="1" ht="11.25" customHeight="1">
      <c r="A59" s="95" t="s">
        <v>47</v>
      </c>
      <c r="B59" s="96"/>
      <c r="C59" s="97">
        <v>6697</v>
      </c>
      <c r="D59" s="97">
        <v>4733</v>
      </c>
      <c r="E59" s="97">
        <v>4800</v>
      </c>
      <c r="F59" s="98">
        <v>101.41559264736954</v>
      </c>
      <c r="G59" s="99"/>
      <c r="H59" s="194">
        <v>32.611</v>
      </c>
      <c r="I59" s="195">
        <v>18.364</v>
      </c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145</v>
      </c>
      <c r="D61" s="89">
        <v>124</v>
      </c>
      <c r="E61" s="89">
        <v>101</v>
      </c>
      <c r="F61" s="90"/>
      <c r="G61" s="90"/>
      <c r="H61" s="193">
        <v>0.39</v>
      </c>
      <c r="I61" s="193">
        <v>0.209</v>
      </c>
      <c r="J61" s="193"/>
      <c r="K61" s="91"/>
    </row>
    <row r="62" spans="1:11" s="92" customFormat="1" ht="11.25" customHeight="1">
      <c r="A62" s="94" t="s">
        <v>49</v>
      </c>
      <c r="B62" s="88"/>
      <c r="C62" s="89">
        <v>21</v>
      </c>
      <c r="D62" s="89">
        <v>19</v>
      </c>
      <c r="E62" s="89">
        <v>19</v>
      </c>
      <c r="F62" s="90"/>
      <c r="G62" s="90"/>
      <c r="H62" s="193">
        <v>0.029</v>
      </c>
      <c r="I62" s="193">
        <v>0.011</v>
      </c>
      <c r="J62" s="193"/>
      <c r="K62" s="91"/>
    </row>
    <row r="63" spans="1:11" s="92" customFormat="1" ht="11.25" customHeight="1">
      <c r="A63" s="94" t="s">
        <v>50</v>
      </c>
      <c r="B63" s="88"/>
      <c r="C63" s="89">
        <v>158</v>
      </c>
      <c r="D63" s="89">
        <v>68</v>
      </c>
      <c r="E63" s="89">
        <v>68</v>
      </c>
      <c r="F63" s="90"/>
      <c r="G63" s="90"/>
      <c r="H63" s="193">
        <v>0.27</v>
      </c>
      <c r="I63" s="193">
        <v>0.027</v>
      </c>
      <c r="J63" s="193"/>
      <c r="K63" s="91"/>
    </row>
    <row r="64" spans="1:11" s="83" customFormat="1" ht="11.25" customHeight="1">
      <c r="A64" s="95" t="s">
        <v>51</v>
      </c>
      <c r="B64" s="96"/>
      <c r="C64" s="97">
        <v>324</v>
      </c>
      <c r="D64" s="97">
        <v>211</v>
      </c>
      <c r="E64" s="97">
        <v>188</v>
      </c>
      <c r="F64" s="98">
        <v>89.0995260663507</v>
      </c>
      <c r="G64" s="99"/>
      <c r="H64" s="194">
        <v>0.6890000000000001</v>
      </c>
      <c r="I64" s="195">
        <v>0.247</v>
      </c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371</v>
      </c>
      <c r="D66" s="97">
        <v>370</v>
      </c>
      <c r="E66" s="97">
        <v>235</v>
      </c>
      <c r="F66" s="98">
        <v>63.513513513513516</v>
      </c>
      <c r="G66" s="99"/>
      <c r="H66" s="194">
        <v>0.502</v>
      </c>
      <c r="I66" s="195">
        <v>0.16</v>
      </c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5055</v>
      </c>
      <c r="D68" s="89">
        <v>2100</v>
      </c>
      <c r="E68" s="89">
        <v>5000</v>
      </c>
      <c r="F68" s="90"/>
      <c r="G68" s="90"/>
      <c r="H68" s="193">
        <v>13.253</v>
      </c>
      <c r="I68" s="193">
        <v>4</v>
      </c>
      <c r="J68" s="193"/>
      <c r="K68" s="91"/>
    </row>
    <row r="69" spans="1:11" s="92" customFormat="1" ht="11.25" customHeight="1">
      <c r="A69" s="94" t="s">
        <v>54</v>
      </c>
      <c r="B69" s="88"/>
      <c r="C69" s="89">
        <v>262</v>
      </c>
      <c r="D69" s="89">
        <v>160</v>
      </c>
      <c r="E69" s="89">
        <v>200</v>
      </c>
      <c r="F69" s="90"/>
      <c r="G69" s="90"/>
      <c r="H69" s="193">
        <v>0.619</v>
      </c>
      <c r="I69" s="193">
        <v>0.3</v>
      </c>
      <c r="J69" s="193"/>
      <c r="K69" s="91"/>
    </row>
    <row r="70" spans="1:11" s="83" customFormat="1" ht="11.25" customHeight="1">
      <c r="A70" s="95" t="s">
        <v>55</v>
      </c>
      <c r="B70" s="96"/>
      <c r="C70" s="97">
        <v>5317</v>
      </c>
      <c r="D70" s="97">
        <v>2260</v>
      </c>
      <c r="E70" s="97">
        <v>5200</v>
      </c>
      <c r="F70" s="98">
        <v>230.08849557522123</v>
      </c>
      <c r="G70" s="99"/>
      <c r="H70" s="194">
        <v>13.872</v>
      </c>
      <c r="I70" s="195">
        <v>4.3</v>
      </c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142</v>
      </c>
      <c r="D72" s="89">
        <v>93</v>
      </c>
      <c r="E72" s="89">
        <v>93</v>
      </c>
      <c r="F72" s="90"/>
      <c r="G72" s="90"/>
      <c r="H72" s="193">
        <v>0.146</v>
      </c>
      <c r="I72" s="193">
        <v>0.012</v>
      </c>
      <c r="J72" s="193"/>
      <c r="K72" s="91"/>
    </row>
    <row r="73" spans="1:11" s="92" customFormat="1" ht="11.25" customHeight="1">
      <c r="A73" s="94" t="s">
        <v>57</v>
      </c>
      <c r="B73" s="88"/>
      <c r="C73" s="89">
        <v>45495</v>
      </c>
      <c r="D73" s="89">
        <v>45270</v>
      </c>
      <c r="E73" s="89">
        <v>45510</v>
      </c>
      <c r="F73" s="90"/>
      <c r="G73" s="90"/>
      <c r="H73" s="193">
        <v>111.463</v>
      </c>
      <c r="I73" s="193">
        <v>110.813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41463</v>
      </c>
      <c r="D74" s="89">
        <v>39600</v>
      </c>
      <c r="E74" s="89">
        <v>39500</v>
      </c>
      <c r="F74" s="90"/>
      <c r="G74" s="90"/>
      <c r="H74" s="193">
        <v>97.648</v>
      </c>
      <c r="I74" s="193">
        <v>62.01</v>
      </c>
      <c r="J74" s="193"/>
      <c r="K74" s="91"/>
    </row>
    <row r="75" spans="1:11" s="92" customFormat="1" ht="11.25" customHeight="1">
      <c r="A75" s="94" t="s">
        <v>59</v>
      </c>
      <c r="B75" s="88"/>
      <c r="C75" s="89">
        <v>2325</v>
      </c>
      <c r="D75" s="89">
        <v>2023</v>
      </c>
      <c r="E75" s="89">
        <v>2294</v>
      </c>
      <c r="F75" s="90"/>
      <c r="G75" s="90"/>
      <c r="H75" s="193">
        <v>3.611</v>
      </c>
      <c r="I75" s="193">
        <v>1.374</v>
      </c>
      <c r="J75" s="193"/>
      <c r="K75" s="91"/>
    </row>
    <row r="76" spans="1:11" s="92" customFormat="1" ht="11.25" customHeight="1">
      <c r="A76" s="94" t="s">
        <v>60</v>
      </c>
      <c r="B76" s="88"/>
      <c r="C76" s="89">
        <v>9750</v>
      </c>
      <c r="D76" s="89">
        <v>10450</v>
      </c>
      <c r="E76" s="89">
        <v>10450</v>
      </c>
      <c r="F76" s="90"/>
      <c r="G76" s="90"/>
      <c r="H76" s="193">
        <v>28.763</v>
      </c>
      <c r="I76" s="193">
        <v>16.72</v>
      </c>
      <c r="J76" s="193"/>
      <c r="K76" s="91"/>
    </row>
    <row r="77" spans="1:11" s="92" customFormat="1" ht="11.25" customHeight="1">
      <c r="A77" s="94" t="s">
        <v>61</v>
      </c>
      <c r="B77" s="88"/>
      <c r="C77" s="89">
        <v>5112</v>
      </c>
      <c r="D77" s="89">
        <v>5950</v>
      </c>
      <c r="E77" s="89">
        <v>6031</v>
      </c>
      <c r="F77" s="90"/>
      <c r="G77" s="90"/>
      <c r="H77" s="193">
        <v>12.05</v>
      </c>
      <c r="I77" s="193">
        <v>6.091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12657</v>
      </c>
      <c r="D78" s="89">
        <v>13482</v>
      </c>
      <c r="E78" s="89">
        <v>13482</v>
      </c>
      <c r="F78" s="90"/>
      <c r="G78" s="90"/>
      <c r="H78" s="193">
        <v>26.89</v>
      </c>
      <c r="I78" s="193">
        <v>9.437</v>
      </c>
      <c r="J78" s="193"/>
      <c r="K78" s="91"/>
    </row>
    <row r="79" spans="1:11" s="92" customFormat="1" ht="11.25" customHeight="1">
      <c r="A79" s="94" t="s">
        <v>63</v>
      </c>
      <c r="B79" s="88"/>
      <c r="C79" s="89">
        <v>80212</v>
      </c>
      <c r="D79" s="89">
        <v>80160</v>
      </c>
      <c r="E79" s="89">
        <v>80160</v>
      </c>
      <c r="F79" s="90"/>
      <c r="G79" s="90"/>
      <c r="H79" s="193">
        <v>165.074</v>
      </c>
      <c r="I79" s="193">
        <v>80.16</v>
      </c>
      <c r="J79" s="193"/>
      <c r="K79" s="91"/>
    </row>
    <row r="80" spans="1:11" s="83" customFormat="1" ht="11.25" customHeight="1">
      <c r="A80" s="101" t="s">
        <v>64</v>
      </c>
      <c r="B80" s="96"/>
      <c r="C80" s="97">
        <v>197156</v>
      </c>
      <c r="D80" s="97">
        <v>197028</v>
      </c>
      <c r="E80" s="97">
        <v>197520</v>
      </c>
      <c r="F80" s="98">
        <v>100.24971070101711</v>
      </c>
      <c r="G80" s="99"/>
      <c r="H80" s="194">
        <v>445.64500000000004</v>
      </c>
      <c r="I80" s="195">
        <v>286.617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/>
      <c r="D82" s="89"/>
      <c r="E82" s="89"/>
      <c r="F82" s="90"/>
      <c r="G82" s="90"/>
      <c r="H82" s="193"/>
      <c r="I82" s="193"/>
      <c r="J82" s="193"/>
      <c r="K82" s="91"/>
    </row>
    <row r="83" spans="1:11" s="92" customFormat="1" ht="11.25" customHeight="1">
      <c r="A83" s="94" t="s">
        <v>66</v>
      </c>
      <c r="B83" s="88"/>
      <c r="C83" s="89"/>
      <c r="D83" s="89"/>
      <c r="E83" s="89"/>
      <c r="F83" s="90"/>
      <c r="G83" s="90"/>
      <c r="H83" s="193"/>
      <c r="I83" s="193"/>
      <c r="J83" s="193"/>
      <c r="K83" s="91"/>
    </row>
    <row r="84" spans="1:11" s="83" customFormat="1" ht="11.25" customHeight="1">
      <c r="A84" s="95" t="s">
        <v>67</v>
      </c>
      <c r="B84" s="96"/>
      <c r="C84" s="97"/>
      <c r="D84" s="97"/>
      <c r="E84" s="97"/>
      <c r="F84" s="98"/>
      <c r="G84" s="99"/>
      <c r="H84" s="194"/>
      <c r="I84" s="195"/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278668</v>
      </c>
      <c r="D87" s="108">
        <v>268475</v>
      </c>
      <c r="E87" s="108">
        <v>274520</v>
      </c>
      <c r="F87" s="109">
        <v>102.2516062948133</v>
      </c>
      <c r="G87" s="99"/>
      <c r="H87" s="202">
        <v>664.402</v>
      </c>
      <c r="I87" s="203">
        <v>431.79900000000004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72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1635</v>
      </c>
      <c r="D9" s="89">
        <v>1392</v>
      </c>
      <c r="E9" s="89">
        <v>1109</v>
      </c>
      <c r="F9" s="90"/>
      <c r="G9" s="90"/>
      <c r="H9" s="193">
        <v>5.158</v>
      </c>
      <c r="I9" s="193">
        <v>5.496</v>
      </c>
      <c r="J9" s="193"/>
      <c r="K9" s="91"/>
    </row>
    <row r="10" spans="1:11" s="92" customFormat="1" ht="11.25" customHeight="1">
      <c r="A10" s="94" t="s">
        <v>9</v>
      </c>
      <c r="B10" s="88"/>
      <c r="C10" s="89">
        <v>3498</v>
      </c>
      <c r="D10" s="89">
        <v>2050</v>
      </c>
      <c r="E10" s="89">
        <v>1900</v>
      </c>
      <c r="F10" s="90"/>
      <c r="G10" s="90"/>
      <c r="H10" s="193">
        <v>9.532</v>
      </c>
      <c r="I10" s="193">
        <v>5.485</v>
      </c>
      <c r="J10" s="193"/>
      <c r="K10" s="91"/>
    </row>
    <row r="11" spans="1:11" s="92" customFormat="1" ht="11.25" customHeight="1">
      <c r="A11" s="87" t="s">
        <v>10</v>
      </c>
      <c r="B11" s="88"/>
      <c r="C11" s="89">
        <v>8140</v>
      </c>
      <c r="D11" s="89">
        <v>9123</v>
      </c>
      <c r="E11" s="89">
        <v>7625</v>
      </c>
      <c r="F11" s="90"/>
      <c r="G11" s="90"/>
      <c r="H11" s="193">
        <v>24.339</v>
      </c>
      <c r="I11" s="193">
        <v>20.201</v>
      </c>
      <c r="J11" s="193"/>
      <c r="K11" s="91"/>
    </row>
    <row r="12" spans="1:11" s="92" customFormat="1" ht="11.25" customHeight="1">
      <c r="A12" s="94" t="s">
        <v>11</v>
      </c>
      <c r="B12" s="88"/>
      <c r="C12" s="89">
        <v>175</v>
      </c>
      <c r="D12" s="89">
        <v>241</v>
      </c>
      <c r="E12" s="89">
        <v>259</v>
      </c>
      <c r="F12" s="90"/>
      <c r="G12" s="90"/>
      <c r="H12" s="193">
        <v>0.406</v>
      </c>
      <c r="I12" s="193">
        <v>0.425</v>
      </c>
      <c r="J12" s="193"/>
      <c r="K12" s="91"/>
    </row>
    <row r="13" spans="1:11" s="83" customFormat="1" ht="11.25" customHeight="1">
      <c r="A13" s="95" t="s">
        <v>12</v>
      </c>
      <c r="B13" s="96"/>
      <c r="C13" s="97">
        <v>13448</v>
      </c>
      <c r="D13" s="97">
        <v>12806</v>
      </c>
      <c r="E13" s="97">
        <v>10893</v>
      </c>
      <c r="F13" s="98">
        <v>85.06168983289083</v>
      </c>
      <c r="G13" s="99"/>
      <c r="H13" s="194">
        <v>39.434999999999995</v>
      </c>
      <c r="I13" s="195">
        <v>31.607000000000003</v>
      </c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>
        <v>56</v>
      </c>
      <c r="D15" s="97">
        <v>65</v>
      </c>
      <c r="E15" s="97">
        <v>62</v>
      </c>
      <c r="F15" s="98">
        <v>95.38461538461539</v>
      </c>
      <c r="G15" s="99"/>
      <c r="H15" s="194">
        <v>0.106</v>
      </c>
      <c r="I15" s="195">
        <v>0.117</v>
      </c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>
        <v>770</v>
      </c>
      <c r="D17" s="97">
        <v>834</v>
      </c>
      <c r="E17" s="97">
        <v>748</v>
      </c>
      <c r="F17" s="98">
        <v>89.68824940047962</v>
      </c>
      <c r="G17" s="99"/>
      <c r="H17" s="194">
        <v>1.995</v>
      </c>
      <c r="I17" s="195">
        <v>1.501</v>
      </c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>
        <v>20804</v>
      </c>
      <c r="D19" s="89">
        <v>18315</v>
      </c>
      <c r="E19" s="89">
        <v>19324</v>
      </c>
      <c r="F19" s="90"/>
      <c r="G19" s="90"/>
      <c r="H19" s="193">
        <v>93.618</v>
      </c>
      <c r="I19" s="193">
        <v>106.292</v>
      </c>
      <c r="J19" s="193"/>
      <c r="K19" s="91"/>
    </row>
    <row r="20" spans="1:11" s="92" customFormat="1" ht="11.25" customHeight="1">
      <c r="A20" s="94" t="s">
        <v>16</v>
      </c>
      <c r="B20" s="88"/>
      <c r="C20" s="89">
        <v>1</v>
      </c>
      <c r="D20" s="89"/>
      <c r="E20" s="89"/>
      <c r="F20" s="90"/>
      <c r="G20" s="90"/>
      <c r="H20" s="193">
        <v>0.004</v>
      </c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>
        <v>20805</v>
      </c>
      <c r="D22" s="97">
        <v>18315</v>
      </c>
      <c r="E22" s="97">
        <v>19324</v>
      </c>
      <c r="F22" s="98">
        <v>105.50914550914551</v>
      </c>
      <c r="G22" s="99"/>
      <c r="H22" s="194">
        <v>93.622</v>
      </c>
      <c r="I22" s="195">
        <v>106.292</v>
      </c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84286</v>
      </c>
      <c r="D24" s="97">
        <v>81679</v>
      </c>
      <c r="E24" s="97">
        <v>80200</v>
      </c>
      <c r="F24" s="98">
        <v>98.18925305157997</v>
      </c>
      <c r="G24" s="99"/>
      <c r="H24" s="194">
        <v>345.07</v>
      </c>
      <c r="I24" s="195">
        <v>311.058</v>
      </c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27309</v>
      </c>
      <c r="D26" s="97">
        <v>25020</v>
      </c>
      <c r="E26" s="97">
        <v>26010</v>
      </c>
      <c r="F26" s="98">
        <v>103.9568345323741</v>
      </c>
      <c r="G26" s="99"/>
      <c r="H26" s="194">
        <v>130.967</v>
      </c>
      <c r="I26" s="195">
        <v>72.04</v>
      </c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85680</v>
      </c>
      <c r="D28" s="89">
        <v>83648</v>
      </c>
      <c r="E28" s="89">
        <v>82500</v>
      </c>
      <c r="F28" s="90"/>
      <c r="G28" s="90"/>
      <c r="H28" s="193">
        <v>268.577</v>
      </c>
      <c r="I28" s="193">
        <v>235</v>
      </c>
      <c r="J28" s="193"/>
      <c r="K28" s="91"/>
    </row>
    <row r="29" spans="1:11" s="92" customFormat="1" ht="11.25" customHeight="1">
      <c r="A29" s="94" t="s">
        <v>22</v>
      </c>
      <c r="B29" s="88"/>
      <c r="C29" s="89">
        <v>44907</v>
      </c>
      <c r="D29" s="89">
        <v>43577</v>
      </c>
      <c r="E29" s="89">
        <v>44860</v>
      </c>
      <c r="F29" s="90"/>
      <c r="G29" s="90"/>
      <c r="H29" s="193">
        <v>86.04799999999999</v>
      </c>
      <c r="I29" s="193">
        <v>58.77</v>
      </c>
      <c r="J29" s="193"/>
      <c r="K29" s="91"/>
    </row>
    <row r="30" spans="1:11" s="92" customFormat="1" ht="11.25" customHeight="1">
      <c r="A30" s="94" t="s">
        <v>23</v>
      </c>
      <c r="B30" s="88"/>
      <c r="C30" s="89">
        <v>128563</v>
      </c>
      <c r="D30" s="89">
        <v>122069</v>
      </c>
      <c r="E30" s="89">
        <v>120000</v>
      </c>
      <c r="F30" s="90"/>
      <c r="G30" s="90"/>
      <c r="H30" s="193">
        <v>337.83299999999997</v>
      </c>
      <c r="I30" s="193">
        <v>223.596</v>
      </c>
      <c r="J30" s="193"/>
      <c r="K30" s="91"/>
    </row>
    <row r="31" spans="1:11" s="83" customFormat="1" ht="11.25" customHeight="1">
      <c r="A31" s="101" t="s">
        <v>24</v>
      </c>
      <c r="B31" s="96"/>
      <c r="C31" s="97">
        <v>259150</v>
      </c>
      <c r="D31" s="97">
        <v>249294</v>
      </c>
      <c r="E31" s="97">
        <v>247360</v>
      </c>
      <c r="F31" s="98">
        <v>99.22420916668672</v>
      </c>
      <c r="G31" s="99"/>
      <c r="H31" s="194">
        <v>692.458</v>
      </c>
      <c r="I31" s="195">
        <v>517.366</v>
      </c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24783</v>
      </c>
      <c r="D33" s="89">
        <v>24154</v>
      </c>
      <c r="E33" s="89">
        <v>19300</v>
      </c>
      <c r="F33" s="90"/>
      <c r="G33" s="90"/>
      <c r="H33" s="193">
        <v>76.26</v>
      </c>
      <c r="I33" s="193">
        <v>37.573</v>
      </c>
      <c r="J33" s="193"/>
      <c r="K33" s="91"/>
    </row>
    <row r="34" spans="1:11" s="92" customFormat="1" ht="11.25" customHeight="1">
      <c r="A34" s="94" t="s">
        <v>26</v>
      </c>
      <c r="B34" s="88"/>
      <c r="C34" s="89">
        <v>13838</v>
      </c>
      <c r="D34" s="89">
        <v>15530</v>
      </c>
      <c r="E34" s="89">
        <v>9518</v>
      </c>
      <c r="F34" s="90"/>
      <c r="G34" s="90"/>
      <c r="H34" s="193">
        <v>54.94199999999999</v>
      </c>
      <c r="I34" s="193">
        <v>23.017</v>
      </c>
      <c r="J34" s="193"/>
      <c r="K34" s="91"/>
    </row>
    <row r="35" spans="1:11" s="92" customFormat="1" ht="11.25" customHeight="1">
      <c r="A35" s="94" t="s">
        <v>27</v>
      </c>
      <c r="B35" s="88"/>
      <c r="C35" s="89">
        <v>56847</v>
      </c>
      <c r="D35" s="89">
        <v>57322</v>
      </c>
      <c r="E35" s="89">
        <v>55666</v>
      </c>
      <c r="F35" s="90"/>
      <c r="G35" s="90"/>
      <c r="H35" s="193">
        <v>213.694</v>
      </c>
      <c r="I35" s="193">
        <v>120.643</v>
      </c>
      <c r="J35" s="193"/>
      <c r="K35" s="91"/>
    </row>
    <row r="36" spans="1:11" s="92" customFormat="1" ht="11.25" customHeight="1">
      <c r="A36" s="94" t="s">
        <v>28</v>
      </c>
      <c r="B36" s="88"/>
      <c r="C36" s="89">
        <v>6310</v>
      </c>
      <c r="D36" s="89">
        <v>6310</v>
      </c>
      <c r="E36" s="89">
        <v>5927</v>
      </c>
      <c r="F36" s="90"/>
      <c r="G36" s="90"/>
      <c r="H36" s="193">
        <v>13.797</v>
      </c>
      <c r="I36" s="193">
        <v>4.964</v>
      </c>
      <c r="J36" s="193"/>
      <c r="K36" s="91"/>
    </row>
    <row r="37" spans="1:11" s="83" customFormat="1" ht="11.25" customHeight="1">
      <c r="A37" s="95" t="s">
        <v>29</v>
      </c>
      <c r="B37" s="96"/>
      <c r="C37" s="97">
        <v>101778</v>
      </c>
      <c r="D37" s="97">
        <v>103316</v>
      </c>
      <c r="E37" s="97">
        <v>90411</v>
      </c>
      <c r="F37" s="98">
        <v>87.50919509078942</v>
      </c>
      <c r="G37" s="99"/>
      <c r="H37" s="194">
        <v>358.693</v>
      </c>
      <c r="I37" s="195">
        <v>186.197</v>
      </c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5096</v>
      </c>
      <c r="D39" s="97">
        <v>5020</v>
      </c>
      <c r="E39" s="97">
        <v>5608</v>
      </c>
      <c r="F39" s="98">
        <v>111.71314741035856</v>
      </c>
      <c r="G39" s="99"/>
      <c r="H39" s="194">
        <v>8.663</v>
      </c>
      <c r="I39" s="195">
        <v>8.33</v>
      </c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>
        <v>36151</v>
      </c>
      <c r="D41" s="89">
        <v>29193</v>
      </c>
      <c r="E41" s="89">
        <v>29265</v>
      </c>
      <c r="F41" s="90"/>
      <c r="G41" s="90"/>
      <c r="H41" s="193">
        <v>75.419</v>
      </c>
      <c r="I41" s="193">
        <v>38.445</v>
      </c>
      <c r="J41" s="193"/>
      <c r="K41" s="91"/>
    </row>
    <row r="42" spans="1:11" s="92" customFormat="1" ht="11.25" customHeight="1">
      <c r="A42" s="94" t="s">
        <v>32</v>
      </c>
      <c r="B42" s="88"/>
      <c r="C42" s="89">
        <v>211245</v>
      </c>
      <c r="D42" s="89">
        <v>185670</v>
      </c>
      <c r="E42" s="89">
        <v>207936</v>
      </c>
      <c r="F42" s="90"/>
      <c r="G42" s="90"/>
      <c r="H42" s="193">
        <v>713.6070000000001</v>
      </c>
      <c r="I42" s="193">
        <v>504.871</v>
      </c>
      <c r="J42" s="193"/>
      <c r="K42" s="91"/>
    </row>
    <row r="43" spans="1:11" s="92" customFormat="1" ht="11.25" customHeight="1">
      <c r="A43" s="94" t="s">
        <v>33</v>
      </c>
      <c r="B43" s="88"/>
      <c r="C43" s="89">
        <v>59097</v>
      </c>
      <c r="D43" s="89">
        <v>45483</v>
      </c>
      <c r="E43" s="89">
        <v>40030</v>
      </c>
      <c r="F43" s="90"/>
      <c r="G43" s="90"/>
      <c r="H43" s="193">
        <v>199.46200000000002</v>
      </c>
      <c r="I43" s="193">
        <v>139.434</v>
      </c>
      <c r="J43" s="193"/>
      <c r="K43" s="91"/>
    </row>
    <row r="44" spans="1:11" s="92" customFormat="1" ht="11.25" customHeight="1">
      <c r="A44" s="94" t="s">
        <v>34</v>
      </c>
      <c r="B44" s="88"/>
      <c r="C44" s="89">
        <v>137192</v>
      </c>
      <c r="D44" s="89">
        <v>116681</v>
      </c>
      <c r="E44" s="89">
        <v>121649</v>
      </c>
      <c r="F44" s="90"/>
      <c r="G44" s="90"/>
      <c r="H44" s="193">
        <v>503.48600000000005</v>
      </c>
      <c r="I44" s="193">
        <v>351.475</v>
      </c>
      <c r="J44" s="193"/>
      <c r="K44" s="91"/>
    </row>
    <row r="45" spans="1:11" s="92" customFormat="1" ht="11.25" customHeight="1">
      <c r="A45" s="94" t="s">
        <v>35</v>
      </c>
      <c r="B45" s="88"/>
      <c r="C45" s="89">
        <v>70526</v>
      </c>
      <c r="D45" s="89">
        <v>57532</v>
      </c>
      <c r="E45" s="89">
        <v>63025</v>
      </c>
      <c r="F45" s="90"/>
      <c r="G45" s="90"/>
      <c r="H45" s="193">
        <v>207.314</v>
      </c>
      <c r="I45" s="193">
        <v>159.134</v>
      </c>
      <c r="J45" s="193"/>
      <c r="K45" s="91"/>
    </row>
    <row r="46" spans="1:11" s="92" customFormat="1" ht="11.25" customHeight="1">
      <c r="A46" s="94" t="s">
        <v>36</v>
      </c>
      <c r="B46" s="88"/>
      <c r="C46" s="89">
        <v>69503</v>
      </c>
      <c r="D46" s="89">
        <v>63989</v>
      </c>
      <c r="E46" s="89">
        <v>67050</v>
      </c>
      <c r="F46" s="90"/>
      <c r="G46" s="90"/>
      <c r="H46" s="193">
        <v>166.735</v>
      </c>
      <c r="I46" s="193">
        <v>104.546</v>
      </c>
      <c r="J46" s="193"/>
      <c r="K46" s="91"/>
    </row>
    <row r="47" spans="1:11" s="92" customFormat="1" ht="11.25" customHeight="1">
      <c r="A47" s="94" t="s">
        <v>37</v>
      </c>
      <c r="B47" s="88"/>
      <c r="C47" s="89">
        <v>111510</v>
      </c>
      <c r="D47" s="89">
        <v>92862</v>
      </c>
      <c r="E47" s="89">
        <v>78210</v>
      </c>
      <c r="F47" s="90"/>
      <c r="G47" s="90"/>
      <c r="H47" s="193">
        <v>256.33099999999996</v>
      </c>
      <c r="I47" s="193">
        <v>97.989</v>
      </c>
      <c r="J47" s="193"/>
      <c r="K47" s="91"/>
    </row>
    <row r="48" spans="1:11" s="92" customFormat="1" ht="11.25" customHeight="1">
      <c r="A48" s="94" t="s">
        <v>38</v>
      </c>
      <c r="B48" s="88"/>
      <c r="C48" s="89">
        <v>123250</v>
      </c>
      <c r="D48" s="89">
        <v>106498</v>
      </c>
      <c r="E48" s="89">
        <v>106800</v>
      </c>
      <c r="F48" s="90"/>
      <c r="G48" s="90"/>
      <c r="H48" s="193">
        <v>360.024</v>
      </c>
      <c r="I48" s="193">
        <v>228.211</v>
      </c>
      <c r="J48" s="193"/>
      <c r="K48" s="91"/>
    </row>
    <row r="49" spans="1:11" s="92" customFormat="1" ht="11.25" customHeight="1">
      <c r="A49" s="94" t="s">
        <v>39</v>
      </c>
      <c r="B49" s="88"/>
      <c r="C49" s="89">
        <v>76821</v>
      </c>
      <c r="D49" s="89">
        <v>55787</v>
      </c>
      <c r="E49" s="89">
        <v>55814</v>
      </c>
      <c r="F49" s="90"/>
      <c r="G49" s="90"/>
      <c r="H49" s="193">
        <v>147.18</v>
      </c>
      <c r="I49" s="193">
        <v>114.619</v>
      </c>
      <c r="J49" s="193"/>
      <c r="K49" s="91"/>
    </row>
    <row r="50" spans="1:11" s="83" customFormat="1" ht="11.25" customHeight="1">
      <c r="A50" s="101" t="s">
        <v>40</v>
      </c>
      <c r="B50" s="96"/>
      <c r="C50" s="97">
        <v>895295</v>
      </c>
      <c r="D50" s="97">
        <v>753695</v>
      </c>
      <c r="E50" s="97">
        <v>769779</v>
      </c>
      <c r="F50" s="98">
        <v>102.13401972946616</v>
      </c>
      <c r="G50" s="99"/>
      <c r="H50" s="194">
        <v>2629.558</v>
      </c>
      <c r="I50" s="195">
        <v>1738.724</v>
      </c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27958</v>
      </c>
      <c r="D52" s="97">
        <v>26598</v>
      </c>
      <c r="E52" s="97">
        <v>20925</v>
      </c>
      <c r="F52" s="98">
        <v>78.67132867132867</v>
      </c>
      <c r="G52" s="99"/>
      <c r="H52" s="194">
        <v>78.199</v>
      </c>
      <c r="I52" s="195">
        <v>26.81</v>
      </c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71750</v>
      </c>
      <c r="D54" s="89">
        <v>62507</v>
      </c>
      <c r="E54" s="89">
        <v>57750</v>
      </c>
      <c r="F54" s="90"/>
      <c r="G54" s="90"/>
      <c r="H54" s="193">
        <v>226.126</v>
      </c>
      <c r="I54" s="193">
        <v>135.925</v>
      </c>
      <c r="J54" s="193"/>
      <c r="K54" s="91"/>
    </row>
    <row r="55" spans="1:11" s="92" customFormat="1" ht="11.25" customHeight="1">
      <c r="A55" s="94" t="s">
        <v>43</v>
      </c>
      <c r="B55" s="88"/>
      <c r="C55" s="89">
        <v>50674</v>
      </c>
      <c r="D55" s="89">
        <v>45312</v>
      </c>
      <c r="E55" s="89">
        <v>45312</v>
      </c>
      <c r="F55" s="90"/>
      <c r="G55" s="90"/>
      <c r="H55" s="193">
        <v>142.154</v>
      </c>
      <c r="I55" s="193">
        <v>44.824</v>
      </c>
      <c r="J55" s="193"/>
      <c r="K55" s="91"/>
    </row>
    <row r="56" spans="1:11" s="92" customFormat="1" ht="11.25" customHeight="1">
      <c r="A56" s="94" t="s">
        <v>44</v>
      </c>
      <c r="B56" s="88"/>
      <c r="C56" s="89">
        <v>52562</v>
      </c>
      <c r="D56" s="89">
        <v>47650</v>
      </c>
      <c r="E56" s="89">
        <v>46550</v>
      </c>
      <c r="F56" s="90"/>
      <c r="G56" s="90"/>
      <c r="H56" s="193">
        <v>108.17</v>
      </c>
      <c r="I56" s="193">
        <v>41.61</v>
      </c>
      <c r="J56" s="193"/>
      <c r="K56" s="91"/>
    </row>
    <row r="57" spans="1:11" s="92" customFormat="1" ht="11.25" customHeight="1">
      <c r="A57" s="94" t="s">
        <v>45</v>
      </c>
      <c r="B57" s="88"/>
      <c r="C57" s="89">
        <v>77026</v>
      </c>
      <c r="D57" s="89">
        <v>75470</v>
      </c>
      <c r="E57" s="89">
        <v>60207</v>
      </c>
      <c r="F57" s="90"/>
      <c r="G57" s="90"/>
      <c r="H57" s="193">
        <v>250.914</v>
      </c>
      <c r="I57" s="193">
        <v>142.225</v>
      </c>
      <c r="J57" s="193"/>
      <c r="K57" s="91"/>
    </row>
    <row r="58" spans="1:11" s="92" customFormat="1" ht="11.25" customHeight="1">
      <c r="A58" s="94" t="s">
        <v>46</v>
      </c>
      <c r="B58" s="88"/>
      <c r="C58" s="89">
        <v>57973</v>
      </c>
      <c r="D58" s="89">
        <v>52874</v>
      </c>
      <c r="E58" s="89">
        <v>56400</v>
      </c>
      <c r="F58" s="90"/>
      <c r="G58" s="90"/>
      <c r="H58" s="193">
        <v>126.902</v>
      </c>
      <c r="I58" s="193">
        <v>42.808</v>
      </c>
      <c r="J58" s="193"/>
      <c r="K58" s="91"/>
    </row>
    <row r="59" spans="1:11" s="83" customFormat="1" ht="11.25" customHeight="1">
      <c r="A59" s="95" t="s">
        <v>47</v>
      </c>
      <c r="B59" s="96"/>
      <c r="C59" s="97">
        <v>309985</v>
      </c>
      <c r="D59" s="97">
        <v>283813</v>
      </c>
      <c r="E59" s="97">
        <v>266219</v>
      </c>
      <c r="F59" s="98">
        <v>93.80084774129445</v>
      </c>
      <c r="G59" s="99"/>
      <c r="H59" s="194">
        <v>854.2660000000001</v>
      </c>
      <c r="I59" s="195">
        <v>407.39200000000005</v>
      </c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1482</v>
      </c>
      <c r="D61" s="89">
        <v>1412</v>
      </c>
      <c r="E61" s="89">
        <v>1154</v>
      </c>
      <c r="F61" s="90"/>
      <c r="G61" s="90"/>
      <c r="H61" s="193">
        <v>3.482</v>
      </c>
      <c r="I61" s="193">
        <v>1.498</v>
      </c>
      <c r="J61" s="193"/>
      <c r="K61" s="91"/>
    </row>
    <row r="62" spans="1:11" s="92" customFormat="1" ht="11.25" customHeight="1">
      <c r="A62" s="94" t="s">
        <v>49</v>
      </c>
      <c r="B62" s="88"/>
      <c r="C62" s="89">
        <v>720</v>
      </c>
      <c r="D62" s="89">
        <v>883</v>
      </c>
      <c r="E62" s="89">
        <v>883</v>
      </c>
      <c r="F62" s="90"/>
      <c r="G62" s="90"/>
      <c r="H62" s="193">
        <v>1.117</v>
      </c>
      <c r="I62" s="193">
        <v>0.663</v>
      </c>
      <c r="J62" s="193"/>
      <c r="K62" s="91"/>
    </row>
    <row r="63" spans="1:11" s="92" customFormat="1" ht="11.25" customHeight="1">
      <c r="A63" s="94" t="s">
        <v>50</v>
      </c>
      <c r="B63" s="88"/>
      <c r="C63" s="89">
        <v>2898</v>
      </c>
      <c r="D63" s="89">
        <v>2751</v>
      </c>
      <c r="E63" s="89">
        <v>2751</v>
      </c>
      <c r="F63" s="90"/>
      <c r="G63" s="90"/>
      <c r="H63" s="193">
        <v>5.332000000000001</v>
      </c>
      <c r="I63" s="193">
        <v>1.112</v>
      </c>
      <c r="J63" s="193"/>
      <c r="K63" s="91"/>
    </row>
    <row r="64" spans="1:11" s="83" customFormat="1" ht="11.25" customHeight="1">
      <c r="A64" s="95" t="s">
        <v>51</v>
      </c>
      <c r="B64" s="96"/>
      <c r="C64" s="97">
        <v>5100</v>
      </c>
      <c r="D64" s="97">
        <v>5046</v>
      </c>
      <c r="E64" s="97">
        <v>4788</v>
      </c>
      <c r="F64" s="98">
        <v>94.88703923900118</v>
      </c>
      <c r="G64" s="99"/>
      <c r="H64" s="194">
        <v>9.931000000000001</v>
      </c>
      <c r="I64" s="195">
        <v>3.273</v>
      </c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11560</v>
      </c>
      <c r="D66" s="97">
        <v>11550</v>
      </c>
      <c r="E66" s="97">
        <v>8439</v>
      </c>
      <c r="F66" s="98">
        <v>73.06493506493507</v>
      </c>
      <c r="G66" s="99"/>
      <c r="H66" s="194">
        <v>24.541999999999998</v>
      </c>
      <c r="I66" s="195">
        <v>6.86</v>
      </c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80536</v>
      </c>
      <c r="D68" s="89">
        <v>48600</v>
      </c>
      <c r="E68" s="89">
        <v>71000</v>
      </c>
      <c r="F68" s="90"/>
      <c r="G68" s="90"/>
      <c r="H68" s="193">
        <v>229.072</v>
      </c>
      <c r="I68" s="193">
        <v>94</v>
      </c>
      <c r="J68" s="193"/>
      <c r="K68" s="91"/>
    </row>
    <row r="69" spans="1:11" s="92" customFormat="1" ht="11.25" customHeight="1">
      <c r="A69" s="94" t="s">
        <v>54</v>
      </c>
      <c r="B69" s="88"/>
      <c r="C69" s="89">
        <v>4685</v>
      </c>
      <c r="D69" s="89">
        <v>2660</v>
      </c>
      <c r="E69" s="89">
        <v>4700</v>
      </c>
      <c r="F69" s="90"/>
      <c r="G69" s="90"/>
      <c r="H69" s="193">
        <v>14.682</v>
      </c>
      <c r="I69" s="193">
        <v>6.3</v>
      </c>
      <c r="J69" s="193"/>
      <c r="K69" s="91"/>
    </row>
    <row r="70" spans="1:11" s="83" customFormat="1" ht="11.25" customHeight="1">
      <c r="A70" s="95" t="s">
        <v>55</v>
      </c>
      <c r="B70" s="96"/>
      <c r="C70" s="97">
        <v>85221</v>
      </c>
      <c r="D70" s="97">
        <v>51260</v>
      </c>
      <c r="E70" s="97">
        <v>75700</v>
      </c>
      <c r="F70" s="98">
        <v>147.67850175575498</v>
      </c>
      <c r="G70" s="99"/>
      <c r="H70" s="194">
        <v>243.754</v>
      </c>
      <c r="I70" s="195">
        <v>100.3</v>
      </c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3110</v>
      </c>
      <c r="D72" s="89">
        <v>2248</v>
      </c>
      <c r="E72" s="89">
        <v>2248</v>
      </c>
      <c r="F72" s="90"/>
      <c r="G72" s="90"/>
      <c r="H72" s="193">
        <v>3.496</v>
      </c>
      <c r="I72" s="193">
        <v>0.444</v>
      </c>
      <c r="J72" s="193"/>
      <c r="K72" s="91"/>
    </row>
    <row r="73" spans="1:11" s="92" customFormat="1" ht="11.25" customHeight="1">
      <c r="A73" s="94" t="s">
        <v>57</v>
      </c>
      <c r="B73" s="88"/>
      <c r="C73" s="89">
        <v>58398</v>
      </c>
      <c r="D73" s="89">
        <v>57320</v>
      </c>
      <c r="E73" s="89">
        <v>57630</v>
      </c>
      <c r="F73" s="90"/>
      <c r="G73" s="90"/>
      <c r="H73" s="193">
        <v>149.527</v>
      </c>
      <c r="I73" s="193">
        <v>146.367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67228</v>
      </c>
      <c r="D74" s="89">
        <v>62500</v>
      </c>
      <c r="E74" s="89">
        <v>62500</v>
      </c>
      <c r="F74" s="90"/>
      <c r="G74" s="90"/>
      <c r="H74" s="193">
        <v>159.163</v>
      </c>
      <c r="I74" s="193">
        <v>95.09</v>
      </c>
      <c r="J74" s="193"/>
      <c r="K74" s="91"/>
    </row>
    <row r="75" spans="1:11" s="92" customFormat="1" ht="11.25" customHeight="1">
      <c r="A75" s="94" t="s">
        <v>59</v>
      </c>
      <c r="B75" s="88"/>
      <c r="C75" s="89">
        <v>13902</v>
      </c>
      <c r="D75" s="89">
        <v>11799</v>
      </c>
      <c r="E75" s="89">
        <v>12371</v>
      </c>
      <c r="F75" s="90"/>
      <c r="G75" s="90"/>
      <c r="H75" s="193">
        <v>13.394</v>
      </c>
      <c r="I75" s="193">
        <v>6.941</v>
      </c>
      <c r="J75" s="193"/>
      <c r="K75" s="91"/>
    </row>
    <row r="76" spans="1:11" s="92" customFormat="1" ht="11.25" customHeight="1">
      <c r="A76" s="94" t="s">
        <v>60</v>
      </c>
      <c r="B76" s="88"/>
      <c r="C76" s="89">
        <v>14185</v>
      </c>
      <c r="D76" s="89">
        <v>14700</v>
      </c>
      <c r="E76" s="89">
        <v>14700</v>
      </c>
      <c r="F76" s="90"/>
      <c r="G76" s="90"/>
      <c r="H76" s="193">
        <v>40.959</v>
      </c>
      <c r="I76" s="193">
        <v>24.37</v>
      </c>
      <c r="J76" s="193"/>
      <c r="K76" s="91"/>
    </row>
    <row r="77" spans="1:11" s="92" customFormat="1" ht="11.25" customHeight="1">
      <c r="A77" s="94" t="s">
        <v>61</v>
      </c>
      <c r="B77" s="88"/>
      <c r="C77" s="89">
        <v>7533</v>
      </c>
      <c r="D77" s="89">
        <v>8597</v>
      </c>
      <c r="E77" s="89">
        <v>8661</v>
      </c>
      <c r="F77" s="90"/>
      <c r="G77" s="90"/>
      <c r="H77" s="193">
        <v>17.655</v>
      </c>
      <c r="I77" s="193">
        <v>8.351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18273</v>
      </c>
      <c r="D78" s="89">
        <v>18564</v>
      </c>
      <c r="E78" s="89">
        <v>18564</v>
      </c>
      <c r="F78" s="90"/>
      <c r="G78" s="90"/>
      <c r="H78" s="193">
        <v>39.615</v>
      </c>
      <c r="I78" s="193">
        <v>13.502</v>
      </c>
      <c r="J78" s="193"/>
      <c r="K78" s="91"/>
    </row>
    <row r="79" spans="1:11" s="92" customFormat="1" ht="11.25" customHeight="1">
      <c r="A79" s="94" t="s">
        <v>63</v>
      </c>
      <c r="B79" s="88"/>
      <c r="C79" s="89">
        <v>140436</v>
      </c>
      <c r="D79" s="89">
        <v>146120</v>
      </c>
      <c r="E79" s="89">
        <v>146120</v>
      </c>
      <c r="F79" s="90"/>
      <c r="G79" s="90"/>
      <c r="H79" s="193">
        <v>311.66700000000003</v>
      </c>
      <c r="I79" s="193">
        <v>165.908</v>
      </c>
      <c r="J79" s="193"/>
      <c r="K79" s="91"/>
    </row>
    <row r="80" spans="1:11" s="83" customFormat="1" ht="11.25" customHeight="1">
      <c r="A80" s="101" t="s">
        <v>64</v>
      </c>
      <c r="B80" s="96"/>
      <c r="C80" s="97">
        <v>323065</v>
      </c>
      <c r="D80" s="97">
        <v>321848</v>
      </c>
      <c r="E80" s="97">
        <v>322794</v>
      </c>
      <c r="F80" s="98">
        <v>100.29392756829311</v>
      </c>
      <c r="G80" s="99"/>
      <c r="H80" s="194">
        <v>735.4760000000001</v>
      </c>
      <c r="I80" s="195">
        <v>460.97299999999996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106</v>
      </c>
      <c r="D82" s="89">
        <v>106</v>
      </c>
      <c r="E82" s="89">
        <v>93</v>
      </c>
      <c r="F82" s="90"/>
      <c r="G82" s="90"/>
      <c r="H82" s="193">
        <v>0.125</v>
      </c>
      <c r="I82" s="193">
        <v>0.125</v>
      </c>
      <c r="J82" s="193"/>
      <c r="K82" s="91"/>
    </row>
    <row r="83" spans="1:11" s="92" customFormat="1" ht="11.25" customHeight="1">
      <c r="A83" s="94" t="s">
        <v>66</v>
      </c>
      <c r="B83" s="88"/>
      <c r="C83" s="89">
        <v>135</v>
      </c>
      <c r="D83" s="89">
        <v>135</v>
      </c>
      <c r="E83" s="89">
        <v>137</v>
      </c>
      <c r="F83" s="90"/>
      <c r="G83" s="90"/>
      <c r="H83" s="193">
        <v>0.148</v>
      </c>
      <c r="I83" s="193">
        <v>0.148</v>
      </c>
      <c r="J83" s="193"/>
      <c r="K83" s="91"/>
    </row>
    <row r="84" spans="1:11" s="83" customFormat="1" ht="11.25" customHeight="1">
      <c r="A84" s="95" t="s">
        <v>67</v>
      </c>
      <c r="B84" s="96"/>
      <c r="C84" s="97">
        <v>241</v>
      </c>
      <c r="D84" s="97">
        <v>241</v>
      </c>
      <c r="E84" s="97">
        <v>230</v>
      </c>
      <c r="F84" s="98">
        <v>95.4356846473029</v>
      </c>
      <c r="G84" s="99"/>
      <c r="H84" s="194">
        <v>0.273</v>
      </c>
      <c r="I84" s="195">
        <v>0.273</v>
      </c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2171123</v>
      </c>
      <c r="D87" s="108">
        <v>1950400</v>
      </c>
      <c r="E87" s="108">
        <v>1949490</v>
      </c>
      <c r="F87" s="109">
        <v>99.95334290401969</v>
      </c>
      <c r="G87" s="99"/>
      <c r="H87" s="202">
        <v>6247.007999999999</v>
      </c>
      <c r="I87" s="203">
        <v>3979.1130000000007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73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/>
      <c r="D9" s="89"/>
      <c r="E9" s="89"/>
      <c r="F9" s="90"/>
      <c r="G9" s="90"/>
      <c r="H9" s="193"/>
      <c r="I9" s="193"/>
      <c r="J9" s="193"/>
      <c r="K9" s="91"/>
    </row>
    <row r="10" spans="1:11" s="92" customFormat="1" ht="11.25" customHeight="1">
      <c r="A10" s="94" t="s">
        <v>9</v>
      </c>
      <c r="B10" s="88"/>
      <c r="C10" s="89"/>
      <c r="D10" s="89"/>
      <c r="E10" s="89"/>
      <c r="F10" s="90"/>
      <c r="G10" s="90"/>
      <c r="H10" s="193"/>
      <c r="I10" s="193"/>
      <c r="J10" s="193"/>
      <c r="K10" s="91"/>
    </row>
    <row r="11" spans="1:11" s="92" customFormat="1" ht="11.25" customHeight="1">
      <c r="A11" s="87" t="s">
        <v>10</v>
      </c>
      <c r="B11" s="88"/>
      <c r="C11" s="89"/>
      <c r="D11" s="89"/>
      <c r="E11" s="89"/>
      <c r="F11" s="90"/>
      <c r="G11" s="90"/>
      <c r="H11" s="193"/>
      <c r="I11" s="193"/>
      <c r="J11" s="193"/>
      <c r="K11" s="91"/>
    </row>
    <row r="12" spans="1:11" s="92" customFormat="1" ht="11.25" customHeight="1">
      <c r="A12" s="94" t="s">
        <v>11</v>
      </c>
      <c r="B12" s="88"/>
      <c r="C12" s="89"/>
      <c r="D12" s="89"/>
      <c r="E12" s="89"/>
      <c r="F12" s="90"/>
      <c r="G12" s="90"/>
      <c r="H12" s="193"/>
      <c r="I12" s="193"/>
      <c r="J12" s="193"/>
      <c r="K12" s="91"/>
    </row>
    <row r="13" spans="1:11" s="83" customFormat="1" ht="11.25" customHeight="1">
      <c r="A13" s="95" t="s">
        <v>12</v>
      </c>
      <c r="B13" s="96"/>
      <c r="C13" s="97"/>
      <c r="D13" s="97"/>
      <c r="E13" s="97"/>
      <c r="F13" s="98"/>
      <c r="G13" s="99"/>
      <c r="H13" s="194"/>
      <c r="I13" s="195"/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/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/>
      <c r="D17" s="97"/>
      <c r="E17" s="97"/>
      <c r="F17" s="98"/>
      <c r="G17" s="99"/>
      <c r="H17" s="194"/>
      <c r="I17" s="195"/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/>
      <c r="D19" s="89"/>
      <c r="E19" s="89"/>
      <c r="F19" s="90"/>
      <c r="G19" s="90"/>
      <c r="H19" s="193"/>
      <c r="I19" s="193"/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/>
      <c r="D22" s="97"/>
      <c r="E22" s="97"/>
      <c r="F22" s="98"/>
      <c r="G22" s="99"/>
      <c r="H22" s="194"/>
      <c r="I22" s="195"/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/>
      <c r="D24" s="97"/>
      <c r="E24" s="97"/>
      <c r="F24" s="98"/>
      <c r="G24" s="99"/>
      <c r="H24" s="194"/>
      <c r="I24" s="195"/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/>
      <c r="D26" s="97"/>
      <c r="E26" s="97"/>
      <c r="F26" s="98"/>
      <c r="G26" s="99"/>
      <c r="H26" s="194"/>
      <c r="I26" s="195"/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2744</v>
      </c>
      <c r="D28" s="89">
        <v>2862</v>
      </c>
      <c r="E28" s="89">
        <v>2800</v>
      </c>
      <c r="F28" s="90"/>
      <c r="G28" s="90"/>
      <c r="H28" s="193">
        <v>8.459</v>
      </c>
      <c r="I28" s="193">
        <v>9</v>
      </c>
      <c r="J28" s="193"/>
      <c r="K28" s="91"/>
    </row>
    <row r="29" spans="1:11" s="92" customFormat="1" ht="11.25" customHeight="1">
      <c r="A29" s="94" t="s">
        <v>22</v>
      </c>
      <c r="B29" s="88"/>
      <c r="C29" s="89">
        <v>5345</v>
      </c>
      <c r="D29" s="89">
        <v>4444</v>
      </c>
      <c r="E29" s="89">
        <v>4488</v>
      </c>
      <c r="F29" s="90"/>
      <c r="G29" s="90"/>
      <c r="H29" s="193">
        <v>10.679</v>
      </c>
      <c r="I29" s="193">
        <v>1.471</v>
      </c>
      <c r="J29" s="193"/>
      <c r="K29" s="91"/>
    </row>
    <row r="30" spans="1:11" s="92" customFormat="1" ht="11.25" customHeight="1">
      <c r="A30" s="94" t="s">
        <v>23</v>
      </c>
      <c r="B30" s="88"/>
      <c r="C30" s="89">
        <v>3374</v>
      </c>
      <c r="D30" s="89">
        <v>6614</v>
      </c>
      <c r="E30" s="89">
        <v>6500</v>
      </c>
      <c r="F30" s="90"/>
      <c r="G30" s="90"/>
      <c r="H30" s="193">
        <v>6.649</v>
      </c>
      <c r="I30" s="193">
        <v>4.137</v>
      </c>
      <c r="J30" s="193"/>
      <c r="K30" s="91"/>
    </row>
    <row r="31" spans="1:11" s="83" customFormat="1" ht="11.25" customHeight="1">
      <c r="A31" s="101" t="s">
        <v>24</v>
      </c>
      <c r="B31" s="96"/>
      <c r="C31" s="97">
        <v>11463</v>
      </c>
      <c r="D31" s="97">
        <v>13920</v>
      </c>
      <c r="E31" s="97">
        <v>13788</v>
      </c>
      <c r="F31" s="98">
        <v>99.05172413793103</v>
      </c>
      <c r="G31" s="99"/>
      <c r="H31" s="194">
        <v>25.787</v>
      </c>
      <c r="I31" s="195">
        <v>14.608</v>
      </c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319</v>
      </c>
      <c r="D33" s="89">
        <v>280</v>
      </c>
      <c r="E33" s="89">
        <v>290</v>
      </c>
      <c r="F33" s="90"/>
      <c r="G33" s="90"/>
      <c r="H33" s="193">
        <v>0.986</v>
      </c>
      <c r="I33" s="193">
        <v>0.352</v>
      </c>
      <c r="J33" s="193"/>
      <c r="K33" s="91"/>
    </row>
    <row r="34" spans="1:11" s="92" customFormat="1" ht="11.25" customHeight="1">
      <c r="A34" s="94" t="s">
        <v>26</v>
      </c>
      <c r="B34" s="88"/>
      <c r="C34" s="89">
        <v>648</v>
      </c>
      <c r="D34" s="89">
        <v>750</v>
      </c>
      <c r="E34" s="89">
        <v>520</v>
      </c>
      <c r="F34" s="90"/>
      <c r="G34" s="90"/>
      <c r="H34" s="193">
        <v>1.814</v>
      </c>
      <c r="I34" s="193">
        <v>0.985</v>
      </c>
      <c r="J34" s="193"/>
      <c r="K34" s="91"/>
    </row>
    <row r="35" spans="1:11" s="92" customFormat="1" ht="11.25" customHeight="1">
      <c r="A35" s="94" t="s">
        <v>27</v>
      </c>
      <c r="B35" s="88"/>
      <c r="C35" s="89">
        <v>386</v>
      </c>
      <c r="D35" s="89">
        <v>350</v>
      </c>
      <c r="E35" s="89">
        <v>300</v>
      </c>
      <c r="F35" s="90"/>
      <c r="G35" s="90"/>
      <c r="H35" s="193">
        <v>1.469</v>
      </c>
      <c r="I35" s="193">
        <v>0.69</v>
      </c>
      <c r="J35" s="193"/>
      <c r="K35" s="91"/>
    </row>
    <row r="36" spans="1:11" s="92" customFormat="1" ht="11.25" customHeight="1">
      <c r="A36" s="94" t="s">
        <v>28</v>
      </c>
      <c r="B36" s="88"/>
      <c r="C36" s="89"/>
      <c r="D36" s="89"/>
      <c r="E36" s="89"/>
      <c r="F36" s="90"/>
      <c r="G36" s="90"/>
      <c r="H36" s="193"/>
      <c r="I36" s="193"/>
      <c r="J36" s="193"/>
      <c r="K36" s="91"/>
    </row>
    <row r="37" spans="1:11" s="83" customFormat="1" ht="11.25" customHeight="1">
      <c r="A37" s="95" t="s">
        <v>29</v>
      </c>
      <c r="B37" s="96"/>
      <c r="C37" s="97">
        <v>1353</v>
      </c>
      <c r="D37" s="97">
        <v>1380</v>
      </c>
      <c r="E37" s="97">
        <v>1110</v>
      </c>
      <c r="F37" s="98">
        <v>80.43478260869566</v>
      </c>
      <c r="G37" s="99"/>
      <c r="H37" s="194">
        <v>4.269</v>
      </c>
      <c r="I37" s="195">
        <v>2.027</v>
      </c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11182</v>
      </c>
      <c r="D39" s="97">
        <v>11200</v>
      </c>
      <c r="E39" s="97">
        <v>10300</v>
      </c>
      <c r="F39" s="98">
        <v>91.96428571428571</v>
      </c>
      <c r="G39" s="99"/>
      <c r="H39" s="194">
        <v>18.45</v>
      </c>
      <c r="I39" s="195">
        <v>18.2</v>
      </c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>
        <v>4457</v>
      </c>
      <c r="D41" s="89">
        <v>2494</v>
      </c>
      <c r="E41" s="89">
        <v>2500</v>
      </c>
      <c r="F41" s="90"/>
      <c r="G41" s="90"/>
      <c r="H41" s="193">
        <v>9.047</v>
      </c>
      <c r="I41" s="193">
        <v>2.283</v>
      </c>
      <c r="J41" s="193"/>
      <c r="K41" s="91"/>
    </row>
    <row r="42" spans="1:11" s="92" customFormat="1" ht="11.25" customHeight="1">
      <c r="A42" s="94" t="s">
        <v>32</v>
      </c>
      <c r="B42" s="88"/>
      <c r="C42" s="89">
        <v>4500</v>
      </c>
      <c r="D42" s="89">
        <v>4200</v>
      </c>
      <c r="E42" s="89">
        <v>4400</v>
      </c>
      <c r="F42" s="90"/>
      <c r="G42" s="90"/>
      <c r="H42" s="193">
        <v>15.62</v>
      </c>
      <c r="I42" s="193">
        <v>9.782</v>
      </c>
      <c r="J42" s="193"/>
      <c r="K42" s="91"/>
    </row>
    <row r="43" spans="1:11" s="92" customFormat="1" ht="11.25" customHeight="1">
      <c r="A43" s="94" t="s">
        <v>33</v>
      </c>
      <c r="B43" s="88"/>
      <c r="C43" s="89">
        <v>1400</v>
      </c>
      <c r="D43" s="89">
        <v>1000</v>
      </c>
      <c r="E43" s="89">
        <v>1000</v>
      </c>
      <c r="F43" s="90"/>
      <c r="G43" s="90"/>
      <c r="H43" s="193">
        <v>2.758</v>
      </c>
      <c r="I43" s="193">
        <v>1.53</v>
      </c>
      <c r="J43" s="193"/>
      <c r="K43" s="91"/>
    </row>
    <row r="44" spans="1:11" s="92" customFormat="1" ht="11.25" customHeight="1">
      <c r="A44" s="94" t="s">
        <v>34</v>
      </c>
      <c r="B44" s="88"/>
      <c r="C44" s="89">
        <v>10000</v>
      </c>
      <c r="D44" s="89">
        <v>10000</v>
      </c>
      <c r="E44" s="89">
        <v>10000</v>
      </c>
      <c r="F44" s="90"/>
      <c r="G44" s="90"/>
      <c r="H44" s="193">
        <v>35.7</v>
      </c>
      <c r="I44" s="193">
        <v>23.292</v>
      </c>
      <c r="J44" s="193"/>
      <c r="K44" s="91"/>
    </row>
    <row r="45" spans="1:11" s="92" customFormat="1" ht="11.25" customHeight="1">
      <c r="A45" s="94" t="s">
        <v>35</v>
      </c>
      <c r="B45" s="88"/>
      <c r="C45" s="89">
        <v>700</v>
      </c>
      <c r="D45" s="89">
        <v>650</v>
      </c>
      <c r="E45" s="89">
        <v>600</v>
      </c>
      <c r="F45" s="90"/>
      <c r="G45" s="90"/>
      <c r="H45" s="193">
        <v>1.82</v>
      </c>
      <c r="I45" s="193">
        <v>1.203</v>
      </c>
      <c r="J45" s="193"/>
      <c r="K45" s="91"/>
    </row>
    <row r="46" spans="1:11" s="92" customFormat="1" ht="11.25" customHeight="1">
      <c r="A46" s="94" t="s">
        <v>36</v>
      </c>
      <c r="B46" s="88"/>
      <c r="C46" s="89">
        <v>10000</v>
      </c>
      <c r="D46" s="89">
        <v>8500</v>
      </c>
      <c r="E46" s="89">
        <v>8000</v>
      </c>
      <c r="F46" s="90"/>
      <c r="G46" s="90"/>
      <c r="H46" s="193">
        <v>24.42</v>
      </c>
      <c r="I46" s="193">
        <v>14.748</v>
      </c>
      <c r="J46" s="193"/>
      <c r="K46" s="91"/>
    </row>
    <row r="47" spans="1:11" s="92" customFormat="1" ht="11.25" customHeight="1">
      <c r="A47" s="94" t="s">
        <v>37</v>
      </c>
      <c r="B47" s="88"/>
      <c r="C47" s="89">
        <v>5040</v>
      </c>
      <c r="D47" s="89">
        <v>5050</v>
      </c>
      <c r="E47" s="89">
        <v>5050</v>
      </c>
      <c r="F47" s="90"/>
      <c r="G47" s="90"/>
      <c r="H47" s="193">
        <v>11.347</v>
      </c>
      <c r="I47" s="193">
        <v>4.705</v>
      </c>
      <c r="J47" s="193"/>
      <c r="K47" s="91"/>
    </row>
    <row r="48" spans="1:11" s="92" customFormat="1" ht="11.25" customHeight="1">
      <c r="A48" s="94" t="s">
        <v>38</v>
      </c>
      <c r="B48" s="88"/>
      <c r="C48" s="89">
        <v>1750</v>
      </c>
      <c r="D48" s="89">
        <v>1750</v>
      </c>
      <c r="E48" s="89">
        <v>1750</v>
      </c>
      <c r="F48" s="90"/>
      <c r="G48" s="90"/>
      <c r="H48" s="193">
        <v>5.093</v>
      </c>
      <c r="I48" s="193">
        <v>3.326</v>
      </c>
      <c r="J48" s="193"/>
      <c r="K48" s="91"/>
    </row>
    <row r="49" spans="1:11" s="92" customFormat="1" ht="11.25" customHeight="1">
      <c r="A49" s="94" t="s">
        <v>39</v>
      </c>
      <c r="B49" s="88"/>
      <c r="C49" s="89">
        <v>2953</v>
      </c>
      <c r="D49" s="89">
        <v>2854</v>
      </c>
      <c r="E49" s="89">
        <v>2854</v>
      </c>
      <c r="F49" s="90"/>
      <c r="G49" s="90"/>
      <c r="H49" s="193">
        <v>6.1</v>
      </c>
      <c r="I49" s="193">
        <v>5.667</v>
      </c>
      <c r="J49" s="193"/>
      <c r="K49" s="91"/>
    </row>
    <row r="50" spans="1:11" s="83" customFormat="1" ht="11.25" customHeight="1">
      <c r="A50" s="101" t="s">
        <v>40</v>
      </c>
      <c r="B50" s="96"/>
      <c r="C50" s="97">
        <v>40800</v>
      </c>
      <c r="D50" s="97">
        <v>36498</v>
      </c>
      <c r="E50" s="97">
        <v>36154</v>
      </c>
      <c r="F50" s="98">
        <v>99.0574826017864</v>
      </c>
      <c r="G50" s="99"/>
      <c r="H50" s="194">
        <v>111.90499999999999</v>
      </c>
      <c r="I50" s="195">
        <v>66.536</v>
      </c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597</v>
      </c>
      <c r="D52" s="97">
        <v>359</v>
      </c>
      <c r="E52" s="97">
        <v>466</v>
      </c>
      <c r="F52" s="98">
        <v>129.8050139275766</v>
      </c>
      <c r="G52" s="99"/>
      <c r="H52" s="194">
        <v>1.574</v>
      </c>
      <c r="I52" s="195">
        <v>0.296</v>
      </c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22000</v>
      </c>
      <c r="D54" s="89">
        <v>19440</v>
      </c>
      <c r="E54" s="89">
        <v>19000</v>
      </c>
      <c r="F54" s="90"/>
      <c r="G54" s="90"/>
      <c r="H54" s="193">
        <v>53.65</v>
      </c>
      <c r="I54" s="193">
        <v>13.876</v>
      </c>
      <c r="J54" s="193"/>
      <c r="K54" s="91"/>
    </row>
    <row r="55" spans="1:11" s="92" customFormat="1" ht="11.25" customHeight="1">
      <c r="A55" s="94" t="s">
        <v>43</v>
      </c>
      <c r="B55" s="88"/>
      <c r="C55" s="89">
        <v>40236</v>
      </c>
      <c r="D55" s="89">
        <v>41043</v>
      </c>
      <c r="E55" s="89">
        <v>41043</v>
      </c>
      <c r="F55" s="90"/>
      <c r="G55" s="90"/>
      <c r="H55" s="193">
        <v>119.184</v>
      </c>
      <c r="I55" s="193">
        <v>36.528</v>
      </c>
      <c r="J55" s="193"/>
      <c r="K55" s="91"/>
    </row>
    <row r="56" spans="1:11" s="92" customFormat="1" ht="11.25" customHeight="1">
      <c r="A56" s="94" t="s">
        <v>44</v>
      </c>
      <c r="B56" s="88"/>
      <c r="C56" s="89">
        <v>36450</v>
      </c>
      <c r="D56" s="89">
        <v>12200</v>
      </c>
      <c r="E56" s="89">
        <v>16500</v>
      </c>
      <c r="F56" s="90"/>
      <c r="G56" s="90"/>
      <c r="H56" s="193">
        <v>84.437</v>
      </c>
      <c r="I56" s="193">
        <v>11.9</v>
      </c>
      <c r="J56" s="193"/>
      <c r="K56" s="91"/>
    </row>
    <row r="57" spans="1:11" s="92" customFormat="1" ht="11.25" customHeight="1">
      <c r="A57" s="94" t="s">
        <v>45</v>
      </c>
      <c r="B57" s="88"/>
      <c r="C57" s="89">
        <v>3361</v>
      </c>
      <c r="D57" s="89">
        <v>2491</v>
      </c>
      <c r="E57" s="89">
        <v>3200</v>
      </c>
      <c r="F57" s="90"/>
      <c r="G57" s="90"/>
      <c r="H57" s="193">
        <v>10.325</v>
      </c>
      <c r="I57" s="193">
        <v>3.963</v>
      </c>
      <c r="J57" s="193"/>
      <c r="K57" s="91"/>
    </row>
    <row r="58" spans="1:11" s="92" customFormat="1" ht="11.25" customHeight="1">
      <c r="A58" s="94" t="s">
        <v>46</v>
      </c>
      <c r="B58" s="88"/>
      <c r="C58" s="89">
        <v>18804</v>
      </c>
      <c r="D58" s="89">
        <v>12446</v>
      </c>
      <c r="E58" s="89">
        <v>12400</v>
      </c>
      <c r="F58" s="90"/>
      <c r="G58" s="90"/>
      <c r="H58" s="193">
        <v>44.548</v>
      </c>
      <c r="I58" s="193">
        <v>9.772</v>
      </c>
      <c r="J58" s="193"/>
      <c r="K58" s="91"/>
    </row>
    <row r="59" spans="1:11" s="83" customFormat="1" ht="11.25" customHeight="1">
      <c r="A59" s="95" t="s">
        <v>47</v>
      </c>
      <c r="B59" s="96"/>
      <c r="C59" s="97">
        <v>120851</v>
      </c>
      <c r="D59" s="97">
        <v>87620</v>
      </c>
      <c r="E59" s="97">
        <v>92143</v>
      </c>
      <c r="F59" s="98">
        <v>105.162063455832</v>
      </c>
      <c r="G59" s="99"/>
      <c r="H59" s="194">
        <v>312.144</v>
      </c>
      <c r="I59" s="195">
        <v>76.039</v>
      </c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649</v>
      </c>
      <c r="D61" s="89">
        <v>252</v>
      </c>
      <c r="E61" s="89">
        <v>203</v>
      </c>
      <c r="F61" s="90"/>
      <c r="G61" s="90"/>
      <c r="H61" s="193">
        <v>1.116</v>
      </c>
      <c r="I61" s="193">
        <v>0.256</v>
      </c>
      <c r="J61" s="193"/>
      <c r="K61" s="91"/>
    </row>
    <row r="62" spans="1:11" s="92" customFormat="1" ht="11.25" customHeight="1">
      <c r="A62" s="94" t="s">
        <v>49</v>
      </c>
      <c r="B62" s="88"/>
      <c r="C62" s="89"/>
      <c r="D62" s="89">
        <v>42</v>
      </c>
      <c r="E62" s="89">
        <v>42</v>
      </c>
      <c r="F62" s="90"/>
      <c r="G62" s="90"/>
      <c r="H62" s="193"/>
      <c r="I62" s="193">
        <v>0.03</v>
      </c>
      <c r="J62" s="193"/>
      <c r="K62" s="91"/>
    </row>
    <row r="63" spans="1:11" s="92" customFormat="1" ht="11.25" customHeight="1">
      <c r="A63" s="94" t="s">
        <v>50</v>
      </c>
      <c r="B63" s="88"/>
      <c r="C63" s="89">
        <v>169</v>
      </c>
      <c r="D63" s="89">
        <v>296</v>
      </c>
      <c r="E63" s="89">
        <v>296</v>
      </c>
      <c r="F63" s="90"/>
      <c r="G63" s="90"/>
      <c r="H63" s="193">
        <v>0.338</v>
      </c>
      <c r="I63" s="193">
        <v>0.166</v>
      </c>
      <c r="J63" s="193"/>
      <c r="K63" s="91"/>
    </row>
    <row r="64" spans="1:11" s="83" customFormat="1" ht="11.25" customHeight="1">
      <c r="A64" s="95" t="s">
        <v>51</v>
      </c>
      <c r="B64" s="96"/>
      <c r="C64" s="97">
        <v>818</v>
      </c>
      <c r="D64" s="97">
        <v>590</v>
      </c>
      <c r="E64" s="97">
        <v>541</v>
      </c>
      <c r="F64" s="98">
        <v>91.69491525423729</v>
      </c>
      <c r="G64" s="99"/>
      <c r="H64" s="194">
        <v>1.4540000000000002</v>
      </c>
      <c r="I64" s="195">
        <v>0.45200000000000007</v>
      </c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10450</v>
      </c>
      <c r="D66" s="97">
        <v>10450</v>
      </c>
      <c r="E66" s="97">
        <v>5810</v>
      </c>
      <c r="F66" s="98">
        <v>55.59808612440192</v>
      </c>
      <c r="G66" s="99"/>
      <c r="H66" s="194">
        <v>33.194</v>
      </c>
      <c r="I66" s="195">
        <v>9</v>
      </c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1001</v>
      </c>
      <c r="D68" s="89">
        <v>1500</v>
      </c>
      <c r="E68" s="89">
        <v>2500</v>
      </c>
      <c r="F68" s="90"/>
      <c r="G68" s="90"/>
      <c r="H68" s="193">
        <v>2.248</v>
      </c>
      <c r="I68" s="193">
        <v>1.5</v>
      </c>
      <c r="J68" s="193"/>
      <c r="K68" s="91"/>
    </row>
    <row r="69" spans="1:11" s="92" customFormat="1" ht="11.25" customHeight="1">
      <c r="A69" s="94" t="s">
        <v>54</v>
      </c>
      <c r="B69" s="88"/>
      <c r="C69" s="89">
        <v>9</v>
      </c>
      <c r="D69" s="89">
        <v>40</v>
      </c>
      <c r="E69" s="89">
        <v>100</v>
      </c>
      <c r="F69" s="90"/>
      <c r="G69" s="90"/>
      <c r="H69" s="193">
        <v>0.011</v>
      </c>
      <c r="I69" s="193">
        <v>0.05</v>
      </c>
      <c r="J69" s="193"/>
      <c r="K69" s="91"/>
    </row>
    <row r="70" spans="1:11" s="83" customFormat="1" ht="11.25" customHeight="1">
      <c r="A70" s="95" t="s">
        <v>55</v>
      </c>
      <c r="B70" s="96"/>
      <c r="C70" s="97">
        <v>1010</v>
      </c>
      <c r="D70" s="97">
        <v>1540</v>
      </c>
      <c r="E70" s="97">
        <v>2600</v>
      </c>
      <c r="F70" s="98">
        <v>168.83116883116884</v>
      </c>
      <c r="G70" s="99"/>
      <c r="H70" s="194">
        <v>2.2590000000000003</v>
      </c>
      <c r="I70" s="195">
        <v>1.55</v>
      </c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7854</v>
      </c>
      <c r="D72" s="89">
        <v>8886</v>
      </c>
      <c r="E72" s="89">
        <v>8886</v>
      </c>
      <c r="F72" s="90"/>
      <c r="G72" s="90"/>
      <c r="H72" s="193">
        <v>8.813</v>
      </c>
      <c r="I72" s="193">
        <v>1.013</v>
      </c>
      <c r="J72" s="193"/>
      <c r="K72" s="91"/>
    </row>
    <row r="73" spans="1:11" s="92" customFormat="1" ht="11.25" customHeight="1">
      <c r="A73" s="94" t="s">
        <v>57</v>
      </c>
      <c r="B73" s="88"/>
      <c r="C73" s="89">
        <v>550</v>
      </c>
      <c r="D73" s="89">
        <v>590</v>
      </c>
      <c r="E73" s="89">
        <v>548</v>
      </c>
      <c r="F73" s="90"/>
      <c r="G73" s="90"/>
      <c r="H73" s="193">
        <v>1.664</v>
      </c>
      <c r="I73" s="193">
        <v>1.77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10458</v>
      </c>
      <c r="D74" s="89">
        <v>13280</v>
      </c>
      <c r="E74" s="89">
        <v>14000</v>
      </c>
      <c r="F74" s="90"/>
      <c r="G74" s="90"/>
      <c r="H74" s="193">
        <v>23.148</v>
      </c>
      <c r="I74" s="193">
        <v>15.936</v>
      </c>
      <c r="J74" s="193"/>
      <c r="K74" s="91"/>
    </row>
    <row r="75" spans="1:11" s="92" customFormat="1" ht="11.25" customHeight="1">
      <c r="A75" s="94" t="s">
        <v>59</v>
      </c>
      <c r="B75" s="88"/>
      <c r="C75" s="89">
        <v>20147</v>
      </c>
      <c r="D75" s="89">
        <v>14055</v>
      </c>
      <c r="E75" s="89">
        <v>10116</v>
      </c>
      <c r="F75" s="90"/>
      <c r="G75" s="90"/>
      <c r="H75" s="193">
        <v>15.07</v>
      </c>
      <c r="I75" s="193">
        <v>7.309</v>
      </c>
      <c r="J75" s="193"/>
      <c r="K75" s="91"/>
    </row>
    <row r="76" spans="1:11" s="92" customFormat="1" ht="11.25" customHeight="1">
      <c r="A76" s="94" t="s">
        <v>60</v>
      </c>
      <c r="B76" s="88"/>
      <c r="C76" s="89">
        <v>70</v>
      </c>
      <c r="D76" s="89">
        <v>140</v>
      </c>
      <c r="E76" s="89">
        <v>140</v>
      </c>
      <c r="F76" s="90"/>
      <c r="G76" s="90"/>
      <c r="H76" s="193">
        <v>0.182</v>
      </c>
      <c r="I76" s="193">
        <v>0.126</v>
      </c>
      <c r="J76" s="193"/>
      <c r="K76" s="91"/>
    </row>
    <row r="77" spans="1:11" s="92" customFormat="1" ht="11.25" customHeight="1">
      <c r="A77" s="94" t="s">
        <v>61</v>
      </c>
      <c r="B77" s="88"/>
      <c r="C77" s="89">
        <v>1376</v>
      </c>
      <c r="D77" s="89">
        <v>2078</v>
      </c>
      <c r="E77" s="89">
        <v>2067</v>
      </c>
      <c r="F77" s="90"/>
      <c r="G77" s="90"/>
      <c r="H77" s="193">
        <v>2.2</v>
      </c>
      <c r="I77" s="193">
        <v>1.364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150</v>
      </c>
      <c r="D78" s="89">
        <v>678</v>
      </c>
      <c r="E78" s="89">
        <v>678</v>
      </c>
      <c r="F78" s="90"/>
      <c r="G78" s="90"/>
      <c r="H78" s="193">
        <v>0.415</v>
      </c>
      <c r="I78" s="193">
        <v>0.65</v>
      </c>
      <c r="J78" s="193"/>
      <c r="K78" s="91"/>
    </row>
    <row r="79" spans="1:11" s="92" customFormat="1" ht="11.25" customHeight="1">
      <c r="A79" s="94" t="s">
        <v>63</v>
      </c>
      <c r="B79" s="88"/>
      <c r="C79" s="89">
        <v>3225</v>
      </c>
      <c r="D79" s="89">
        <v>5340</v>
      </c>
      <c r="E79" s="89">
        <v>5340</v>
      </c>
      <c r="F79" s="90"/>
      <c r="G79" s="90"/>
      <c r="H79" s="193">
        <v>7.6</v>
      </c>
      <c r="I79" s="193">
        <v>4.272</v>
      </c>
      <c r="J79" s="193"/>
      <c r="K79" s="91"/>
    </row>
    <row r="80" spans="1:11" s="83" customFormat="1" ht="11.25" customHeight="1">
      <c r="A80" s="101" t="s">
        <v>64</v>
      </c>
      <c r="B80" s="96"/>
      <c r="C80" s="97">
        <v>43830</v>
      </c>
      <c r="D80" s="97">
        <v>45047</v>
      </c>
      <c r="E80" s="97">
        <v>41775</v>
      </c>
      <c r="F80" s="98">
        <v>92.73647523697471</v>
      </c>
      <c r="G80" s="99"/>
      <c r="H80" s="194">
        <v>59.092000000000006</v>
      </c>
      <c r="I80" s="195">
        <v>32.440000000000005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/>
      <c r="D82" s="89"/>
      <c r="E82" s="89"/>
      <c r="F82" s="90"/>
      <c r="G82" s="90"/>
      <c r="H82" s="193"/>
      <c r="I82" s="193"/>
      <c r="J82" s="193"/>
      <c r="K82" s="91"/>
    </row>
    <row r="83" spans="1:11" s="92" customFormat="1" ht="11.25" customHeight="1">
      <c r="A83" s="94" t="s">
        <v>66</v>
      </c>
      <c r="B83" s="88"/>
      <c r="C83" s="89"/>
      <c r="D83" s="89"/>
      <c r="E83" s="89"/>
      <c r="F83" s="90"/>
      <c r="G83" s="90"/>
      <c r="H83" s="193"/>
      <c r="I83" s="193"/>
      <c r="J83" s="193"/>
      <c r="K83" s="91"/>
    </row>
    <row r="84" spans="1:11" s="83" customFormat="1" ht="11.25" customHeight="1">
      <c r="A84" s="95" t="s">
        <v>67</v>
      </c>
      <c r="B84" s="96"/>
      <c r="C84" s="97"/>
      <c r="D84" s="97"/>
      <c r="E84" s="97"/>
      <c r="F84" s="98"/>
      <c r="G84" s="99"/>
      <c r="H84" s="194"/>
      <c r="I84" s="195"/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242354</v>
      </c>
      <c r="D87" s="108">
        <v>208604</v>
      </c>
      <c r="E87" s="108">
        <v>204687</v>
      </c>
      <c r="F87" s="109">
        <v>98.12227953442887</v>
      </c>
      <c r="G87" s="99"/>
      <c r="H87" s="202">
        <v>570.128</v>
      </c>
      <c r="I87" s="203">
        <v>221.14800000000002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74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203</v>
      </c>
      <c r="D9" s="89">
        <v>500</v>
      </c>
      <c r="E9" s="89">
        <v>156</v>
      </c>
      <c r="F9" s="90"/>
      <c r="G9" s="90"/>
      <c r="H9" s="193">
        <v>0.472</v>
      </c>
      <c r="I9" s="193">
        <v>1.95</v>
      </c>
      <c r="J9" s="193"/>
      <c r="K9" s="91"/>
    </row>
    <row r="10" spans="1:11" s="92" customFormat="1" ht="11.25" customHeight="1">
      <c r="A10" s="94" t="s">
        <v>9</v>
      </c>
      <c r="B10" s="88"/>
      <c r="C10" s="89">
        <v>49</v>
      </c>
      <c r="D10" s="89">
        <v>70</v>
      </c>
      <c r="E10" s="89">
        <v>85</v>
      </c>
      <c r="F10" s="90"/>
      <c r="G10" s="90"/>
      <c r="H10" s="193">
        <v>0.116</v>
      </c>
      <c r="I10" s="193">
        <v>0.245</v>
      </c>
      <c r="J10" s="193"/>
      <c r="K10" s="91"/>
    </row>
    <row r="11" spans="1:11" s="92" customFormat="1" ht="11.25" customHeight="1">
      <c r="A11" s="87" t="s">
        <v>10</v>
      </c>
      <c r="B11" s="88"/>
      <c r="C11" s="89">
        <v>646</v>
      </c>
      <c r="D11" s="89">
        <v>750</v>
      </c>
      <c r="E11" s="89">
        <v>580</v>
      </c>
      <c r="F11" s="90"/>
      <c r="G11" s="90"/>
      <c r="H11" s="193">
        <v>1.567</v>
      </c>
      <c r="I11" s="193">
        <v>2.925</v>
      </c>
      <c r="J11" s="193"/>
      <c r="K11" s="91"/>
    </row>
    <row r="12" spans="1:11" s="92" customFormat="1" ht="11.25" customHeight="1">
      <c r="A12" s="94" t="s">
        <v>11</v>
      </c>
      <c r="B12" s="88"/>
      <c r="C12" s="89">
        <v>7</v>
      </c>
      <c r="D12" s="89">
        <v>19</v>
      </c>
      <c r="E12" s="89">
        <v>21</v>
      </c>
      <c r="F12" s="90"/>
      <c r="G12" s="90"/>
      <c r="H12" s="193">
        <v>0.015</v>
      </c>
      <c r="I12" s="193">
        <v>0.072</v>
      </c>
      <c r="J12" s="193"/>
      <c r="K12" s="91"/>
    </row>
    <row r="13" spans="1:11" s="83" customFormat="1" ht="11.25" customHeight="1">
      <c r="A13" s="95" t="s">
        <v>12</v>
      </c>
      <c r="B13" s="96"/>
      <c r="C13" s="97">
        <v>905</v>
      </c>
      <c r="D13" s="97">
        <v>1339</v>
      </c>
      <c r="E13" s="97">
        <v>842</v>
      </c>
      <c r="F13" s="98">
        <v>62.88274831964152</v>
      </c>
      <c r="G13" s="99"/>
      <c r="H13" s="194">
        <v>2.17</v>
      </c>
      <c r="I13" s="195">
        <v>5.191999999999999</v>
      </c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>
        <v>1</v>
      </c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>
        <v>156</v>
      </c>
      <c r="D17" s="97">
        <v>137</v>
      </c>
      <c r="E17" s="97">
        <v>142</v>
      </c>
      <c r="F17" s="98">
        <v>103.64963503649635</v>
      </c>
      <c r="G17" s="99"/>
      <c r="H17" s="194">
        <v>0.329</v>
      </c>
      <c r="I17" s="195">
        <v>0.158</v>
      </c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>
        <v>14416</v>
      </c>
      <c r="D19" s="89">
        <v>12857</v>
      </c>
      <c r="E19" s="89">
        <v>12857</v>
      </c>
      <c r="F19" s="90"/>
      <c r="G19" s="90"/>
      <c r="H19" s="193">
        <v>63.43</v>
      </c>
      <c r="I19" s="193">
        <v>70.713</v>
      </c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>
        <v>14416</v>
      </c>
      <c r="D22" s="97">
        <v>12857</v>
      </c>
      <c r="E22" s="97">
        <v>12857</v>
      </c>
      <c r="F22" s="98">
        <v>100</v>
      </c>
      <c r="G22" s="99"/>
      <c r="H22" s="194">
        <v>63.43</v>
      </c>
      <c r="I22" s="195">
        <v>70.713</v>
      </c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67363</v>
      </c>
      <c r="D24" s="97">
        <v>69580</v>
      </c>
      <c r="E24" s="97">
        <v>70000</v>
      </c>
      <c r="F24" s="98">
        <v>100.6036217303823</v>
      </c>
      <c r="G24" s="99"/>
      <c r="H24" s="194">
        <v>260.962</v>
      </c>
      <c r="I24" s="195">
        <v>227.649</v>
      </c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17241</v>
      </c>
      <c r="D26" s="97">
        <v>19000</v>
      </c>
      <c r="E26" s="97">
        <v>18500</v>
      </c>
      <c r="F26" s="98">
        <v>97.36842105263158</v>
      </c>
      <c r="G26" s="99"/>
      <c r="H26" s="194">
        <v>78.882</v>
      </c>
      <c r="I26" s="195">
        <v>51.5</v>
      </c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165953</v>
      </c>
      <c r="D28" s="89">
        <v>173109</v>
      </c>
      <c r="E28" s="89">
        <v>170000</v>
      </c>
      <c r="F28" s="90"/>
      <c r="G28" s="90"/>
      <c r="H28" s="193">
        <v>535.386</v>
      </c>
      <c r="I28" s="193">
        <v>480</v>
      </c>
      <c r="J28" s="193"/>
      <c r="K28" s="91"/>
    </row>
    <row r="29" spans="1:11" s="92" customFormat="1" ht="11.25" customHeight="1">
      <c r="A29" s="94" t="s">
        <v>22</v>
      </c>
      <c r="B29" s="88"/>
      <c r="C29" s="89">
        <v>100171</v>
      </c>
      <c r="D29" s="89">
        <v>96795</v>
      </c>
      <c r="E29" s="89">
        <v>99699</v>
      </c>
      <c r="F29" s="90"/>
      <c r="G29" s="90"/>
      <c r="H29" s="193">
        <v>216.071</v>
      </c>
      <c r="I29" s="193">
        <v>60.099</v>
      </c>
      <c r="J29" s="193"/>
      <c r="K29" s="91"/>
    </row>
    <row r="30" spans="1:11" s="92" customFormat="1" ht="11.25" customHeight="1">
      <c r="A30" s="94" t="s">
        <v>23</v>
      </c>
      <c r="B30" s="88"/>
      <c r="C30" s="89">
        <v>165310</v>
      </c>
      <c r="D30" s="89">
        <v>160716</v>
      </c>
      <c r="E30" s="89">
        <v>160500</v>
      </c>
      <c r="F30" s="90"/>
      <c r="G30" s="90"/>
      <c r="H30" s="193">
        <v>434.191</v>
      </c>
      <c r="I30" s="193">
        <v>243.861</v>
      </c>
      <c r="J30" s="193"/>
      <c r="K30" s="91"/>
    </row>
    <row r="31" spans="1:11" s="83" customFormat="1" ht="11.25" customHeight="1">
      <c r="A31" s="101" t="s">
        <v>24</v>
      </c>
      <c r="B31" s="96"/>
      <c r="C31" s="97">
        <v>431434</v>
      </c>
      <c r="D31" s="97">
        <v>430620</v>
      </c>
      <c r="E31" s="97">
        <v>430199</v>
      </c>
      <c r="F31" s="98">
        <v>99.90223398820305</v>
      </c>
      <c r="G31" s="99"/>
      <c r="H31" s="194">
        <v>1185.648</v>
      </c>
      <c r="I31" s="195">
        <v>783.96</v>
      </c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32771</v>
      </c>
      <c r="D33" s="89">
        <v>35718</v>
      </c>
      <c r="E33" s="89">
        <v>28710</v>
      </c>
      <c r="F33" s="90"/>
      <c r="G33" s="90"/>
      <c r="H33" s="193">
        <v>90.263</v>
      </c>
      <c r="I33" s="193">
        <v>34.889</v>
      </c>
      <c r="J33" s="193"/>
      <c r="K33" s="91"/>
    </row>
    <row r="34" spans="1:11" s="92" customFormat="1" ht="11.25" customHeight="1">
      <c r="A34" s="94" t="s">
        <v>26</v>
      </c>
      <c r="B34" s="88"/>
      <c r="C34" s="89">
        <v>15552</v>
      </c>
      <c r="D34" s="89">
        <v>18000</v>
      </c>
      <c r="E34" s="89">
        <v>12480</v>
      </c>
      <c r="F34" s="90"/>
      <c r="G34" s="90"/>
      <c r="H34" s="193">
        <v>54.858</v>
      </c>
      <c r="I34" s="193">
        <v>29.806</v>
      </c>
      <c r="J34" s="193"/>
      <c r="K34" s="91"/>
    </row>
    <row r="35" spans="1:11" s="92" customFormat="1" ht="11.25" customHeight="1">
      <c r="A35" s="94" t="s">
        <v>27</v>
      </c>
      <c r="B35" s="88"/>
      <c r="C35" s="89">
        <v>96171</v>
      </c>
      <c r="D35" s="89">
        <v>98150</v>
      </c>
      <c r="E35" s="89">
        <v>94500</v>
      </c>
      <c r="F35" s="90"/>
      <c r="G35" s="90"/>
      <c r="H35" s="193">
        <v>365.845</v>
      </c>
      <c r="I35" s="193">
        <v>216.582</v>
      </c>
      <c r="J35" s="193"/>
      <c r="K35" s="91"/>
    </row>
    <row r="36" spans="1:11" s="92" customFormat="1" ht="11.25" customHeight="1">
      <c r="A36" s="94" t="s">
        <v>28</v>
      </c>
      <c r="B36" s="88"/>
      <c r="C36" s="89">
        <v>12701</v>
      </c>
      <c r="D36" s="89">
        <v>12701</v>
      </c>
      <c r="E36" s="89">
        <v>12937</v>
      </c>
      <c r="F36" s="90"/>
      <c r="G36" s="90"/>
      <c r="H36" s="193">
        <v>27.463</v>
      </c>
      <c r="I36" s="193">
        <v>7.545</v>
      </c>
      <c r="J36" s="193"/>
      <c r="K36" s="91"/>
    </row>
    <row r="37" spans="1:11" s="83" customFormat="1" ht="11.25" customHeight="1">
      <c r="A37" s="95" t="s">
        <v>29</v>
      </c>
      <c r="B37" s="96"/>
      <c r="C37" s="97">
        <v>157195</v>
      </c>
      <c r="D37" s="97">
        <v>164569</v>
      </c>
      <c r="E37" s="97">
        <v>148627</v>
      </c>
      <c r="F37" s="98">
        <v>90.3128778810104</v>
      </c>
      <c r="G37" s="99"/>
      <c r="H37" s="194">
        <v>538.429</v>
      </c>
      <c r="I37" s="195">
        <v>288.822</v>
      </c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7454</v>
      </c>
      <c r="D39" s="97">
        <v>7500</v>
      </c>
      <c r="E39" s="97">
        <v>7500</v>
      </c>
      <c r="F39" s="98">
        <v>100</v>
      </c>
      <c r="G39" s="99"/>
      <c r="H39" s="194">
        <v>12.3</v>
      </c>
      <c r="I39" s="195">
        <v>12.1</v>
      </c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>
        <v>47254</v>
      </c>
      <c r="D41" s="89">
        <v>42928</v>
      </c>
      <c r="E41" s="89">
        <v>43150</v>
      </c>
      <c r="F41" s="90"/>
      <c r="G41" s="90"/>
      <c r="H41" s="193">
        <v>104.806</v>
      </c>
      <c r="I41" s="193">
        <v>48.64</v>
      </c>
      <c r="J41" s="193"/>
      <c r="K41" s="91"/>
    </row>
    <row r="42" spans="1:11" s="92" customFormat="1" ht="11.25" customHeight="1">
      <c r="A42" s="94" t="s">
        <v>32</v>
      </c>
      <c r="B42" s="88"/>
      <c r="C42" s="89">
        <v>140362</v>
      </c>
      <c r="D42" s="89">
        <v>135372</v>
      </c>
      <c r="E42" s="89">
        <v>141056</v>
      </c>
      <c r="F42" s="90"/>
      <c r="G42" s="90"/>
      <c r="H42" s="193">
        <v>495.208</v>
      </c>
      <c r="I42" s="193">
        <v>331.172</v>
      </c>
      <c r="J42" s="193"/>
      <c r="K42" s="91"/>
    </row>
    <row r="43" spans="1:11" s="92" customFormat="1" ht="11.25" customHeight="1">
      <c r="A43" s="94" t="s">
        <v>33</v>
      </c>
      <c r="B43" s="88"/>
      <c r="C43" s="89">
        <v>19681</v>
      </c>
      <c r="D43" s="89">
        <v>20009</v>
      </c>
      <c r="E43" s="89">
        <v>20000</v>
      </c>
      <c r="F43" s="90"/>
      <c r="G43" s="90"/>
      <c r="H43" s="193">
        <v>50.224</v>
      </c>
      <c r="I43" s="193">
        <v>46.69</v>
      </c>
      <c r="J43" s="193"/>
      <c r="K43" s="91"/>
    </row>
    <row r="44" spans="1:11" s="92" customFormat="1" ht="11.25" customHeight="1">
      <c r="A44" s="94" t="s">
        <v>34</v>
      </c>
      <c r="B44" s="88"/>
      <c r="C44" s="89">
        <v>103091</v>
      </c>
      <c r="D44" s="89">
        <v>96963</v>
      </c>
      <c r="E44" s="89">
        <v>98786</v>
      </c>
      <c r="F44" s="90"/>
      <c r="G44" s="90"/>
      <c r="H44" s="193">
        <v>366.388</v>
      </c>
      <c r="I44" s="193">
        <v>225.784</v>
      </c>
      <c r="J44" s="193"/>
      <c r="K44" s="91"/>
    </row>
    <row r="45" spans="1:11" s="92" customFormat="1" ht="11.25" customHeight="1">
      <c r="A45" s="94" t="s">
        <v>35</v>
      </c>
      <c r="B45" s="88"/>
      <c r="C45" s="89">
        <v>36293</v>
      </c>
      <c r="D45" s="89">
        <v>30891</v>
      </c>
      <c r="E45" s="89">
        <v>31900</v>
      </c>
      <c r="F45" s="90"/>
      <c r="G45" s="90"/>
      <c r="H45" s="193">
        <v>102.556</v>
      </c>
      <c r="I45" s="193">
        <v>73.093</v>
      </c>
      <c r="J45" s="193"/>
      <c r="K45" s="91"/>
    </row>
    <row r="46" spans="1:11" s="92" customFormat="1" ht="11.25" customHeight="1">
      <c r="A46" s="94" t="s">
        <v>36</v>
      </c>
      <c r="B46" s="88"/>
      <c r="C46" s="89">
        <v>57845</v>
      </c>
      <c r="D46" s="89">
        <v>57106</v>
      </c>
      <c r="E46" s="89">
        <v>60600</v>
      </c>
      <c r="F46" s="90"/>
      <c r="G46" s="90"/>
      <c r="H46" s="193">
        <v>149.242</v>
      </c>
      <c r="I46" s="193">
        <v>98.554</v>
      </c>
      <c r="J46" s="193"/>
      <c r="K46" s="91"/>
    </row>
    <row r="47" spans="1:11" s="92" customFormat="1" ht="11.25" customHeight="1">
      <c r="A47" s="94" t="s">
        <v>37</v>
      </c>
      <c r="B47" s="88"/>
      <c r="C47" s="89">
        <v>71079</v>
      </c>
      <c r="D47" s="89">
        <v>70875</v>
      </c>
      <c r="E47" s="89">
        <v>83200</v>
      </c>
      <c r="F47" s="90"/>
      <c r="G47" s="90"/>
      <c r="H47" s="193">
        <v>168.352</v>
      </c>
      <c r="I47" s="193">
        <v>71.145</v>
      </c>
      <c r="J47" s="193"/>
      <c r="K47" s="91"/>
    </row>
    <row r="48" spans="1:11" s="92" customFormat="1" ht="11.25" customHeight="1">
      <c r="A48" s="94" t="s">
        <v>38</v>
      </c>
      <c r="B48" s="88"/>
      <c r="C48" s="89">
        <v>170902</v>
      </c>
      <c r="D48" s="89">
        <v>160015</v>
      </c>
      <c r="E48" s="89">
        <v>159500</v>
      </c>
      <c r="F48" s="90"/>
      <c r="G48" s="90"/>
      <c r="H48" s="193">
        <v>500.839</v>
      </c>
      <c r="I48" s="193">
        <v>309.458</v>
      </c>
      <c r="J48" s="193"/>
      <c r="K48" s="91"/>
    </row>
    <row r="49" spans="1:11" s="92" customFormat="1" ht="11.25" customHeight="1">
      <c r="A49" s="94" t="s">
        <v>39</v>
      </c>
      <c r="B49" s="88"/>
      <c r="C49" s="89">
        <v>58875</v>
      </c>
      <c r="D49" s="89">
        <v>54226</v>
      </c>
      <c r="E49" s="89">
        <v>54226</v>
      </c>
      <c r="F49" s="90"/>
      <c r="G49" s="90"/>
      <c r="H49" s="193">
        <v>120.329</v>
      </c>
      <c r="I49" s="193">
        <v>107.658</v>
      </c>
      <c r="J49" s="193"/>
      <c r="K49" s="91"/>
    </row>
    <row r="50" spans="1:11" s="83" customFormat="1" ht="11.25" customHeight="1">
      <c r="A50" s="101" t="s">
        <v>40</v>
      </c>
      <c r="B50" s="96"/>
      <c r="C50" s="97">
        <v>705382</v>
      </c>
      <c r="D50" s="97">
        <v>668385</v>
      </c>
      <c r="E50" s="97">
        <v>692418</v>
      </c>
      <c r="F50" s="98">
        <v>103.5956821293117</v>
      </c>
      <c r="G50" s="99"/>
      <c r="H50" s="194">
        <v>2057.944</v>
      </c>
      <c r="I50" s="195">
        <v>1312.194</v>
      </c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40112</v>
      </c>
      <c r="D52" s="97">
        <v>34479</v>
      </c>
      <c r="E52" s="97">
        <v>46131</v>
      </c>
      <c r="F52" s="98">
        <v>133.79448359871225</v>
      </c>
      <c r="G52" s="99"/>
      <c r="H52" s="194">
        <v>113.961</v>
      </c>
      <c r="I52" s="195">
        <v>29.012</v>
      </c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96995</v>
      </c>
      <c r="D54" s="89">
        <v>97970</v>
      </c>
      <c r="E54" s="89">
        <v>96000</v>
      </c>
      <c r="F54" s="90"/>
      <c r="G54" s="90"/>
      <c r="H54" s="193">
        <v>291.374</v>
      </c>
      <c r="I54" s="193">
        <v>148.805</v>
      </c>
      <c r="J54" s="193"/>
      <c r="K54" s="91"/>
    </row>
    <row r="55" spans="1:11" s="92" customFormat="1" ht="11.25" customHeight="1">
      <c r="A55" s="94" t="s">
        <v>43</v>
      </c>
      <c r="B55" s="88"/>
      <c r="C55" s="89">
        <v>93884</v>
      </c>
      <c r="D55" s="89">
        <v>95765</v>
      </c>
      <c r="E55" s="89">
        <v>95765</v>
      </c>
      <c r="F55" s="90"/>
      <c r="G55" s="90"/>
      <c r="H55" s="193">
        <v>262.851</v>
      </c>
      <c r="I55" s="193">
        <v>80.443</v>
      </c>
      <c r="J55" s="193"/>
      <c r="K55" s="91"/>
    </row>
    <row r="56" spans="1:11" s="92" customFormat="1" ht="11.25" customHeight="1">
      <c r="A56" s="94" t="s">
        <v>44</v>
      </c>
      <c r="B56" s="88"/>
      <c r="C56" s="89">
        <v>206896</v>
      </c>
      <c r="D56" s="89">
        <v>223040</v>
      </c>
      <c r="E56" s="89">
        <v>225500</v>
      </c>
      <c r="F56" s="90"/>
      <c r="G56" s="90"/>
      <c r="H56" s="193">
        <v>479.361</v>
      </c>
      <c r="I56" s="193">
        <v>213.75</v>
      </c>
      <c r="J56" s="193"/>
      <c r="K56" s="91"/>
    </row>
    <row r="57" spans="1:11" s="92" customFormat="1" ht="11.25" customHeight="1">
      <c r="A57" s="94" t="s">
        <v>45</v>
      </c>
      <c r="B57" s="88"/>
      <c r="C57" s="89">
        <v>80868</v>
      </c>
      <c r="D57" s="89">
        <v>76976</v>
      </c>
      <c r="E57" s="89">
        <v>81800</v>
      </c>
      <c r="F57" s="90"/>
      <c r="G57" s="90"/>
      <c r="H57" s="193">
        <v>248.522</v>
      </c>
      <c r="I57" s="193">
        <v>128.316</v>
      </c>
      <c r="J57" s="193"/>
      <c r="K57" s="91"/>
    </row>
    <row r="58" spans="1:11" s="92" customFormat="1" ht="11.25" customHeight="1">
      <c r="A58" s="94" t="s">
        <v>46</v>
      </c>
      <c r="B58" s="88"/>
      <c r="C58" s="89">
        <v>118374</v>
      </c>
      <c r="D58" s="89">
        <v>125842</v>
      </c>
      <c r="E58" s="89">
        <v>125000</v>
      </c>
      <c r="F58" s="90"/>
      <c r="G58" s="90"/>
      <c r="H58" s="193">
        <v>286.058</v>
      </c>
      <c r="I58" s="193">
        <v>98.755</v>
      </c>
      <c r="J58" s="193"/>
      <c r="K58" s="91"/>
    </row>
    <row r="59" spans="1:11" s="83" customFormat="1" ht="11.25" customHeight="1">
      <c r="A59" s="95" t="s">
        <v>47</v>
      </c>
      <c r="B59" s="96"/>
      <c r="C59" s="97">
        <v>597017</v>
      </c>
      <c r="D59" s="97">
        <v>619593</v>
      </c>
      <c r="E59" s="97">
        <v>624065</v>
      </c>
      <c r="F59" s="98">
        <v>100.72176412580517</v>
      </c>
      <c r="G59" s="99"/>
      <c r="H59" s="194">
        <v>1568.166</v>
      </c>
      <c r="I59" s="195">
        <v>670.069</v>
      </c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1925</v>
      </c>
      <c r="D61" s="89">
        <v>2271</v>
      </c>
      <c r="E61" s="89">
        <v>1840</v>
      </c>
      <c r="F61" s="90"/>
      <c r="G61" s="90"/>
      <c r="H61" s="193">
        <v>3.5</v>
      </c>
      <c r="I61" s="193">
        <v>2.3</v>
      </c>
      <c r="J61" s="193"/>
      <c r="K61" s="91"/>
    </row>
    <row r="62" spans="1:11" s="92" customFormat="1" ht="11.25" customHeight="1">
      <c r="A62" s="94" t="s">
        <v>49</v>
      </c>
      <c r="B62" s="88"/>
      <c r="C62" s="89">
        <v>2877</v>
      </c>
      <c r="D62" s="89">
        <v>2611</v>
      </c>
      <c r="E62" s="89">
        <v>2611</v>
      </c>
      <c r="F62" s="90"/>
      <c r="G62" s="90"/>
      <c r="H62" s="193">
        <v>3.89</v>
      </c>
      <c r="I62" s="193">
        <v>2.084</v>
      </c>
      <c r="J62" s="193"/>
      <c r="K62" s="91"/>
    </row>
    <row r="63" spans="1:11" s="92" customFormat="1" ht="11.25" customHeight="1">
      <c r="A63" s="94" t="s">
        <v>50</v>
      </c>
      <c r="B63" s="88"/>
      <c r="C63" s="89">
        <v>7465</v>
      </c>
      <c r="D63" s="89">
        <v>6704</v>
      </c>
      <c r="E63" s="89">
        <v>6704</v>
      </c>
      <c r="F63" s="90"/>
      <c r="G63" s="90"/>
      <c r="H63" s="193">
        <v>15.062</v>
      </c>
      <c r="I63" s="193">
        <v>3.772</v>
      </c>
      <c r="J63" s="193"/>
      <c r="K63" s="91"/>
    </row>
    <row r="64" spans="1:11" s="83" customFormat="1" ht="11.25" customHeight="1">
      <c r="A64" s="95" t="s">
        <v>51</v>
      </c>
      <c r="B64" s="96"/>
      <c r="C64" s="97">
        <v>12267</v>
      </c>
      <c r="D64" s="97">
        <v>11586</v>
      </c>
      <c r="E64" s="97">
        <v>11155</v>
      </c>
      <c r="F64" s="98">
        <v>96.27999309511479</v>
      </c>
      <c r="G64" s="99"/>
      <c r="H64" s="194">
        <v>22.451999999999998</v>
      </c>
      <c r="I64" s="195">
        <v>8.156</v>
      </c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9586</v>
      </c>
      <c r="D66" s="97">
        <v>9580</v>
      </c>
      <c r="E66" s="97">
        <v>13556</v>
      </c>
      <c r="F66" s="98">
        <v>141.50313152400835</v>
      </c>
      <c r="G66" s="99"/>
      <c r="H66" s="194">
        <v>24.415</v>
      </c>
      <c r="I66" s="195">
        <v>7.1</v>
      </c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45293</v>
      </c>
      <c r="D68" s="89">
        <v>29500</v>
      </c>
      <c r="E68" s="89">
        <v>50000</v>
      </c>
      <c r="F68" s="90"/>
      <c r="G68" s="90"/>
      <c r="H68" s="193">
        <v>120.762</v>
      </c>
      <c r="I68" s="193">
        <v>36</v>
      </c>
      <c r="J68" s="193"/>
      <c r="K68" s="91"/>
    </row>
    <row r="69" spans="1:11" s="92" customFormat="1" ht="11.25" customHeight="1">
      <c r="A69" s="94" t="s">
        <v>54</v>
      </c>
      <c r="B69" s="88"/>
      <c r="C69" s="89">
        <v>699</v>
      </c>
      <c r="D69" s="89">
        <v>710</v>
      </c>
      <c r="E69" s="89">
        <v>700</v>
      </c>
      <c r="F69" s="90"/>
      <c r="G69" s="90"/>
      <c r="H69" s="193">
        <v>1.17</v>
      </c>
      <c r="I69" s="193">
        <v>0.85</v>
      </c>
      <c r="J69" s="193"/>
      <c r="K69" s="91"/>
    </row>
    <row r="70" spans="1:11" s="83" customFormat="1" ht="11.25" customHeight="1">
      <c r="A70" s="95" t="s">
        <v>55</v>
      </c>
      <c r="B70" s="96"/>
      <c r="C70" s="97">
        <v>45992</v>
      </c>
      <c r="D70" s="97">
        <v>30210</v>
      </c>
      <c r="E70" s="97">
        <v>50700</v>
      </c>
      <c r="F70" s="98">
        <v>167.82522343594837</v>
      </c>
      <c r="G70" s="99"/>
      <c r="H70" s="194">
        <v>121.932</v>
      </c>
      <c r="I70" s="195">
        <v>36.85</v>
      </c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/>
      <c r="D72" s="89"/>
      <c r="E72" s="89"/>
      <c r="F72" s="90"/>
      <c r="G72" s="90"/>
      <c r="H72" s="193"/>
      <c r="I72" s="193"/>
      <c r="J72" s="193"/>
      <c r="K72" s="91"/>
    </row>
    <row r="73" spans="1:11" s="92" customFormat="1" ht="11.25" customHeight="1">
      <c r="A73" s="94" t="s">
        <v>57</v>
      </c>
      <c r="B73" s="88"/>
      <c r="C73" s="89">
        <v>6330</v>
      </c>
      <c r="D73" s="89">
        <v>8263</v>
      </c>
      <c r="E73" s="89">
        <v>6240</v>
      </c>
      <c r="F73" s="90"/>
      <c r="G73" s="90"/>
      <c r="H73" s="193">
        <v>18.8</v>
      </c>
      <c r="I73" s="193">
        <v>24.64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4233</v>
      </c>
      <c r="D74" s="89">
        <v>4020</v>
      </c>
      <c r="E74" s="89">
        <v>4000</v>
      </c>
      <c r="F74" s="90"/>
      <c r="G74" s="90"/>
      <c r="H74" s="193">
        <v>8.241</v>
      </c>
      <c r="I74" s="193">
        <v>4.18</v>
      </c>
      <c r="J74" s="193"/>
      <c r="K74" s="91"/>
    </row>
    <row r="75" spans="1:11" s="92" customFormat="1" ht="11.25" customHeight="1">
      <c r="A75" s="94" t="s">
        <v>59</v>
      </c>
      <c r="B75" s="88"/>
      <c r="C75" s="89">
        <v>13080</v>
      </c>
      <c r="D75" s="89">
        <v>18631</v>
      </c>
      <c r="E75" s="89">
        <v>23863</v>
      </c>
      <c r="F75" s="90"/>
      <c r="G75" s="90"/>
      <c r="H75" s="193">
        <v>10.333</v>
      </c>
      <c r="I75" s="193">
        <v>9.689</v>
      </c>
      <c r="J75" s="193"/>
      <c r="K75" s="91"/>
    </row>
    <row r="76" spans="1:11" s="92" customFormat="1" ht="11.25" customHeight="1">
      <c r="A76" s="94" t="s">
        <v>60</v>
      </c>
      <c r="B76" s="88"/>
      <c r="C76" s="89">
        <v>590</v>
      </c>
      <c r="D76" s="89">
        <v>935</v>
      </c>
      <c r="E76" s="89">
        <v>935</v>
      </c>
      <c r="F76" s="90"/>
      <c r="G76" s="90"/>
      <c r="H76" s="193">
        <v>1.543</v>
      </c>
      <c r="I76" s="193">
        <v>0.842</v>
      </c>
      <c r="J76" s="193"/>
      <c r="K76" s="91"/>
    </row>
    <row r="77" spans="1:11" s="92" customFormat="1" ht="11.25" customHeight="1">
      <c r="A77" s="94" t="s">
        <v>61</v>
      </c>
      <c r="B77" s="88"/>
      <c r="C77" s="89">
        <v>4128</v>
      </c>
      <c r="D77" s="89">
        <v>3251</v>
      </c>
      <c r="E77" s="89">
        <v>3233</v>
      </c>
      <c r="F77" s="90"/>
      <c r="G77" s="90"/>
      <c r="H77" s="193">
        <v>7.342</v>
      </c>
      <c r="I77" s="193">
        <v>2.441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9641</v>
      </c>
      <c r="D78" s="89">
        <v>10700</v>
      </c>
      <c r="E78" s="89">
        <v>9000</v>
      </c>
      <c r="F78" s="90"/>
      <c r="G78" s="90"/>
      <c r="H78" s="193">
        <v>22.56</v>
      </c>
      <c r="I78" s="193">
        <v>10.75</v>
      </c>
      <c r="J78" s="193"/>
      <c r="K78" s="91"/>
    </row>
    <row r="79" spans="1:11" s="92" customFormat="1" ht="11.25" customHeight="1">
      <c r="A79" s="94" t="s">
        <v>63</v>
      </c>
      <c r="B79" s="88"/>
      <c r="C79" s="89">
        <v>11029</v>
      </c>
      <c r="D79" s="89">
        <v>17060</v>
      </c>
      <c r="E79" s="89">
        <v>17060</v>
      </c>
      <c r="F79" s="90"/>
      <c r="G79" s="90"/>
      <c r="H79" s="193">
        <v>27.197</v>
      </c>
      <c r="I79" s="193">
        <v>17.06</v>
      </c>
      <c r="J79" s="193"/>
      <c r="K79" s="91"/>
    </row>
    <row r="80" spans="1:11" s="83" customFormat="1" ht="11.25" customHeight="1">
      <c r="A80" s="101" t="s">
        <v>64</v>
      </c>
      <c r="B80" s="96"/>
      <c r="C80" s="97">
        <v>49031</v>
      </c>
      <c r="D80" s="97">
        <v>62860</v>
      </c>
      <c r="E80" s="97">
        <v>64331</v>
      </c>
      <c r="F80" s="98">
        <v>102.34012090359529</v>
      </c>
      <c r="G80" s="99"/>
      <c r="H80" s="194">
        <v>96.016</v>
      </c>
      <c r="I80" s="195">
        <v>69.602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58</v>
      </c>
      <c r="D82" s="89">
        <v>58</v>
      </c>
      <c r="E82" s="89">
        <v>48</v>
      </c>
      <c r="F82" s="90"/>
      <c r="G82" s="90"/>
      <c r="H82" s="193">
        <v>0.093</v>
      </c>
      <c r="I82" s="193">
        <v>0.093</v>
      </c>
      <c r="J82" s="193"/>
      <c r="K82" s="91"/>
    </row>
    <row r="83" spans="1:11" s="92" customFormat="1" ht="11.25" customHeight="1">
      <c r="A83" s="94" t="s">
        <v>66</v>
      </c>
      <c r="B83" s="88"/>
      <c r="C83" s="89">
        <v>33</v>
      </c>
      <c r="D83" s="89">
        <v>33</v>
      </c>
      <c r="E83" s="89">
        <v>40</v>
      </c>
      <c r="F83" s="90"/>
      <c r="G83" s="90"/>
      <c r="H83" s="193">
        <v>0.034</v>
      </c>
      <c r="I83" s="193">
        <v>0.034</v>
      </c>
      <c r="J83" s="193"/>
      <c r="K83" s="91"/>
    </row>
    <row r="84" spans="1:11" s="83" customFormat="1" ht="11.25" customHeight="1">
      <c r="A84" s="95" t="s">
        <v>67</v>
      </c>
      <c r="B84" s="96"/>
      <c r="C84" s="97">
        <v>91</v>
      </c>
      <c r="D84" s="97">
        <v>91</v>
      </c>
      <c r="E84" s="97">
        <v>88</v>
      </c>
      <c r="F84" s="98">
        <v>96.7032967032967</v>
      </c>
      <c r="G84" s="99"/>
      <c r="H84" s="194">
        <v>0.127</v>
      </c>
      <c r="I84" s="195">
        <v>0.127</v>
      </c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2155642</v>
      </c>
      <c r="D87" s="108">
        <v>2142386</v>
      </c>
      <c r="E87" s="108">
        <v>2191112</v>
      </c>
      <c r="F87" s="109">
        <v>102.2743800603626</v>
      </c>
      <c r="G87" s="99"/>
      <c r="H87" s="202">
        <v>6147.1630000000005</v>
      </c>
      <c r="I87" s="203">
        <v>3573.2039999999997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K625"/>
  <sheetViews>
    <sheetView view="pageBreakPreview" zoomScale="90" zoomScaleSheetLayoutView="90" zoomScalePageLayoutView="0" workbookViewId="0" topLeftCell="A11">
      <selection activeCell="A1" sqref="A1:K88"/>
    </sheetView>
  </sheetViews>
  <sheetFormatPr defaultColWidth="9.8515625" defaultRowHeight="11.25" customHeight="1"/>
  <cols>
    <col min="1" max="1" width="19.421875" style="117" customWidth="1"/>
    <col min="2" max="2" width="0.85546875" style="117" customWidth="1"/>
    <col min="3" max="6" width="12.421875" style="117" customWidth="1"/>
    <col min="7" max="7" width="0.71875" style="117" customWidth="1"/>
    <col min="8" max="11" width="12.421875" style="117" customWidth="1"/>
    <col min="12" max="12" width="9.8515625" style="117" customWidth="1"/>
    <col min="13" max="14" width="11.421875" style="66" customWidth="1"/>
    <col min="15" max="16384" width="9.8515625" style="117" customWidth="1"/>
  </cols>
  <sheetData>
    <row r="1" spans="1:11" s="61" customFormat="1" ht="12.75" customHeight="1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61" customFormat="1" ht="11.25" customHeight="1">
      <c r="A2" s="63" t="s">
        <v>75</v>
      </c>
      <c r="B2" s="62"/>
      <c r="C2" s="62"/>
      <c r="D2" s="62"/>
      <c r="E2" s="64"/>
      <c r="F2" s="62"/>
      <c r="G2" s="62"/>
      <c r="H2" s="62"/>
      <c r="I2" s="65"/>
      <c r="J2" s="240" t="s">
        <v>70</v>
      </c>
      <c r="K2" s="240"/>
    </row>
    <row r="3" spans="1:11" s="61" customFormat="1" ht="11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9" customFormat="1" ht="11.25" customHeight="1">
      <c r="A4" s="67" t="s">
        <v>2</v>
      </c>
      <c r="B4" s="68"/>
      <c r="C4" s="241" t="s">
        <v>3</v>
      </c>
      <c r="D4" s="242"/>
      <c r="E4" s="242"/>
      <c r="F4" s="243"/>
      <c r="G4" s="68"/>
      <c r="H4" s="244" t="s">
        <v>4</v>
      </c>
      <c r="I4" s="245"/>
      <c r="J4" s="245"/>
      <c r="K4" s="246"/>
    </row>
    <row r="5" spans="1:11" s="69" customFormat="1" ht="11.25" customHeight="1" thickBot="1">
      <c r="A5" s="70" t="s">
        <v>5</v>
      </c>
      <c r="B5" s="68"/>
      <c r="C5" s="71"/>
      <c r="D5" s="72"/>
      <c r="E5" s="72"/>
      <c r="F5" s="73"/>
      <c r="G5" s="68"/>
      <c r="H5" s="71"/>
      <c r="I5" s="72"/>
      <c r="J5" s="72"/>
      <c r="K5" s="73"/>
    </row>
    <row r="6" spans="1:11" s="69" customFormat="1" ht="11.25" customHeight="1">
      <c r="A6" s="70" t="s">
        <v>6</v>
      </c>
      <c r="B6" s="68"/>
      <c r="C6" s="74">
        <f>E6-2</f>
        <v>2022</v>
      </c>
      <c r="D6" s="75">
        <f>E6-1</f>
        <v>2023</v>
      </c>
      <c r="E6" s="75">
        <v>2024</v>
      </c>
      <c r="F6" s="76">
        <f>E6</f>
        <v>2024</v>
      </c>
      <c r="G6" s="77"/>
      <c r="H6" s="74">
        <f>J6-2</f>
        <v>2022</v>
      </c>
      <c r="I6" s="75">
        <f>J6-1</f>
        <v>2023</v>
      </c>
      <c r="J6" s="75">
        <v>2024</v>
      </c>
      <c r="K6" s="76">
        <f>J6</f>
        <v>2024</v>
      </c>
    </row>
    <row r="7" spans="1:11" s="69" customFormat="1" ht="11.25" customHeight="1" thickBot="1">
      <c r="A7" s="78"/>
      <c r="B7" s="68"/>
      <c r="C7" s="79" t="s">
        <v>251</v>
      </c>
      <c r="D7" s="80" t="s">
        <v>7</v>
      </c>
      <c r="E7" s="80">
        <v>1</v>
      </c>
      <c r="F7" s="81" t="str">
        <f>CONCATENATE(D6,"=100")</f>
        <v>2023=100</v>
      </c>
      <c r="G7" s="82"/>
      <c r="H7" s="79" t="s">
        <v>251</v>
      </c>
      <c r="I7" s="80" t="s">
        <v>7</v>
      </c>
      <c r="J7" s="80"/>
      <c r="K7" s="81" t="str">
        <f>CONCATENATE(I6,"=100")</f>
        <v>2023=100</v>
      </c>
    </row>
    <row r="8" spans="1:11" s="61" customFormat="1" ht="11.25" customHeight="1">
      <c r="A8" s="84"/>
      <c r="B8" s="85"/>
      <c r="C8" s="85"/>
      <c r="D8" s="85"/>
      <c r="E8" s="85"/>
      <c r="F8" s="85"/>
      <c r="G8" s="62"/>
      <c r="H8" s="85"/>
      <c r="I8" s="85"/>
      <c r="J8" s="205"/>
      <c r="K8" s="86"/>
    </row>
    <row r="9" spans="1:11" s="92" customFormat="1" ht="11.25" customHeight="1">
      <c r="A9" s="87" t="s">
        <v>8</v>
      </c>
      <c r="B9" s="88"/>
      <c r="C9" s="89">
        <v>203</v>
      </c>
      <c r="D9" s="89">
        <v>500</v>
      </c>
      <c r="E9" s="89">
        <v>156</v>
      </c>
      <c r="F9" s="90"/>
      <c r="G9" s="90"/>
      <c r="H9" s="193">
        <v>0.472</v>
      </c>
      <c r="I9" s="193">
        <v>1.95</v>
      </c>
      <c r="J9" s="193"/>
      <c r="K9" s="91"/>
    </row>
    <row r="10" spans="1:11" s="92" customFormat="1" ht="11.25" customHeight="1">
      <c r="A10" s="94" t="s">
        <v>9</v>
      </c>
      <c r="B10" s="88"/>
      <c r="C10" s="89">
        <v>49</v>
      </c>
      <c r="D10" s="89">
        <v>70</v>
      </c>
      <c r="E10" s="89">
        <v>85</v>
      </c>
      <c r="F10" s="90"/>
      <c r="G10" s="90"/>
      <c r="H10" s="193">
        <v>0.116</v>
      </c>
      <c r="I10" s="193">
        <v>0.245</v>
      </c>
      <c r="J10" s="193"/>
      <c r="K10" s="91"/>
    </row>
    <row r="11" spans="1:11" s="92" customFormat="1" ht="11.25" customHeight="1">
      <c r="A11" s="87" t="s">
        <v>10</v>
      </c>
      <c r="B11" s="88"/>
      <c r="C11" s="89">
        <v>646</v>
      </c>
      <c r="D11" s="89">
        <v>750</v>
      </c>
      <c r="E11" s="89">
        <v>580</v>
      </c>
      <c r="F11" s="90"/>
      <c r="G11" s="90"/>
      <c r="H11" s="193">
        <v>1.567</v>
      </c>
      <c r="I11" s="193">
        <v>2.925</v>
      </c>
      <c r="J11" s="193"/>
      <c r="K11" s="91"/>
    </row>
    <row r="12" spans="1:11" s="92" customFormat="1" ht="11.25" customHeight="1">
      <c r="A12" s="94" t="s">
        <v>11</v>
      </c>
      <c r="B12" s="88"/>
      <c r="C12" s="89">
        <v>7</v>
      </c>
      <c r="D12" s="89">
        <v>19</v>
      </c>
      <c r="E12" s="89">
        <v>21</v>
      </c>
      <c r="F12" s="90"/>
      <c r="G12" s="90"/>
      <c r="H12" s="193">
        <v>0.015</v>
      </c>
      <c r="I12" s="193">
        <v>0.072</v>
      </c>
      <c r="J12" s="193"/>
      <c r="K12" s="91"/>
    </row>
    <row r="13" spans="1:11" s="83" customFormat="1" ht="11.25" customHeight="1">
      <c r="A13" s="95" t="s">
        <v>12</v>
      </c>
      <c r="B13" s="96"/>
      <c r="C13" s="97">
        <v>905</v>
      </c>
      <c r="D13" s="97">
        <v>1339</v>
      </c>
      <c r="E13" s="97">
        <v>842</v>
      </c>
      <c r="F13" s="98">
        <v>62.88274831964152</v>
      </c>
      <c r="G13" s="99"/>
      <c r="H13" s="194">
        <v>2.17</v>
      </c>
      <c r="I13" s="195">
        <v>5.191999999999999</v>
      </c>
      <c r="J13" s="195"/>
      <c r="K13" s="100"/>
    </row>
    <row r="14" spans="1:11" s="92" customFormat="1" ht="11.25" customHeight="1">
      <c r="A14" s="94"/>
      <c r="B14" s="88"/>
      <c r="C14" s="89"/>
      <c r="D14" s="89"/>
      <c r="E14" s="89"/>
      <c r="F14" s="90"/>
      <c r="G14" s="90"/>
      <c r="H14" s="193"/>
      <c r="I14" s="193"/>
      <c r="J14" s="193"/>
      <c r="K14" s="91"/>
    </row>
    <row r="15" spans="1:11" s="83" customFormat="1" ht="11.25" customHeight="1">
      <c r="A15" s="95" t="s">
        <v>13</v>
      </c>
      <c r="B15" s="96"/>
      <c r="C15" s="97"/>
      <c r="D15" s="97"/>
      <c r="E15" s="97">
        <v>1</v>
      </c>
      <c r="F15" s="98"/>
      <c r="G15" s="99"/>
      <c r="H15" s="194"/>
      <c r="I15" s="195"/>
      <c r="J15" s="195"/>
      <c r="K15" s="100"/>
    </row>
    <row r="16" spans="1:11" s="92" customFormat="1" ht="11.25" customHeight="1">
      <c r="A16" s="93"/>
      <c r="B16" s="88"/>
      <c r="C16" s="89"/>
      <c r="D16" s="89"/>
      <c r="E16" s="89"/>
      <c r="F16" s="90"/>
      <c r="G16" s="90"/>
      <c r="H16" s="193"/>
      <c r="I16" s="193"/>
      <c r="J16" s="193"/>
      <c r="K16" s="91"/>
    </row>
    <row r="17" spans="1:11" s="83" customFormat="1" ht="11.25" customHeight="1">
      <c r="A17" s="95" t="s">
        <v>14</v>
      </c>
      <c r="B17" s="96"/>
      <c r="C17" s="97">
        <v>156</v>
      </c>
      <c r="D17" s="97">
        <v>137</v>
      </c>
      <c r="E17" s="97">
        <v>142</v>
      </c>
      <c r="F17" s="98">
        <v>103.64963503649635</v>
      </c>
      <c r="G17" s="99"/>
      <c r="H17" s="194">
        <v>0.329</v>
      </c>
      <c r="I17" s="195">
        <v>0.158</v>
      </c>
      <c r="J17" s="195"/>
      <c r="K17" s="100"/>
    </row>
    <row r="18" spans="1:11" s="92" customFormat="1" ht="11.25" customHeight="1">
      <c r="A18" s="94"/>
      <c r="B18" s="88"/>
      <c r="C18" s="89"/>
      <c r="D18" s="89"/>
      <c r="E18" s="89"/>
      <c r="F18" s="90"/>
      <c r="G18" s="90"/>
      <c r="H18" s="193"/>
      <c r="I18" s="193"/>
      <c r="J18" s="193"/>
      <c r="K18" s="91"/>
    </row>
    <row r="19" spans="1:11" s="92" customFormat="1" ht="11.25" customHeight="1">
      <c r="A19" s="87" t="s">
        <v>15</v>
      </c>
      <c r="B19" s="88"/>
      <c r="C19" s="89">
        <v>14416</v>
      </c>
      <c r="D19" s="89">
        <v>12857</v>
      </c>
      <c r="E19" s="89">
        <v>12857</v>
      </c>
      <c r="F19" s="90"/>
      <c r="G19" s="90"/>
      <c r="H19" s="193">
        <v>63.43</v>
      </c>
      <c r="I19" s="193">
        <v>70.713</v>
      </c>
      <c r="J19" s="193"/>
      <c r="K19" s="91"/>
    </row>
    <row r="20" spans="1:11" s="92" customFormat="1" ht="11.25" customHeight="1">
      <c r="A20" s="94" t="s">
        <v>16</v>
      </c>
      <c r="B20" s="88"/>
      <c r="C20" s="89"/>
      <c r="D20" s="89"/>
      <c r="E20" s="89"/>
      <c r="F20" s="90"/>
      <c r="G20" s="90"/>
      <c r="H20" s="193"/>
      <c r="I20" s="193"/>
      <c r="J20" s="193"/>
      <c r="K20" s="91"/>
    </row>
    <row r="21" spans="1:11" s="92" customFormat="1" ht="11.25" customHeight="1">
      <c r="A21" s="94" t="s">
        <v>17</v>
      </c>
      <c r="B21" s="88"/>
      <c r="C21" s="89"/>
      <c r="D21" s="89"/>
      <c r="E21" s="89"/>
      <c r="F21" s="90"/>
      <c r="G21" s="90"/>
      <c r="H21" s="193"/>
      <c r="I21" s="193"/>
      <c r="J21" s="193"/>
      <c r="K21" s="91"/>
    </row>
    <row r="22" spans="1:11" s="83" customFormat="1" ht="11.25" customHeight="1">
      <c r="A22" s="95" t="s">
        <v>18</v>
      </c>
      <c r="B22" s="96"/>
      <c r="C22" s="97">
        <v>14416</v>
      </c>
      <c r="D22" s="97">
        <v>12857</v>
      </c>
      <c r="E22" s="97">
        <v>12857</v>
      </c>
      <c r="F22" s="98">
        <v>100</v>
      </c>
      <c r="G22" s="99"/>
      <c r="H22" s="194">
        <v>63.43</v>
      </c>
      <c r="I22" s="195">
        <v>70.713</v>
      </c>
      <c r="J22" s="195"/>
      <c r="K22" s="100"/>
    </row>
    <row r="23" spans="1:11" s="92" customFormat="1" ht="11.25" customHeight="1">
      <c r="A23" s="94"/>
      <c r="B23" s="88"/>
      <c r="C23" s="89"/>
      <c r="D23" s="89"/>
      <c r="E23" s="89"/>
      <c r="F23" s="90"/>
      <c r="G23" s="90"/>
      <c r="H23" s="193"/>
      <c r="I23" s="193"/>
      <c r="J23" s="193"/>
      <c r="K23" s="91"/>
    </row>
    <row r="24" spans="1:11" s="83" customFormat="1" ht="11.25" customHeight="1">
      <c r="A24" s="95" t="s">
        <v>19</v>
      </c>
      <c r="B24" s="96"/>
      <c r="C24" s="97">
        <v>67363</v>
      </c>
      <c r="D24" s="97">
        <v>69580</v>
      </c>
      <c r="E24" s="97">
        <v>70000</v>
      </c>
      <c r="F24" s="98">
        <v>100.6036217303823</v>
      </c>
      <c r="G24" s="99"/>
      <c r="H24" s="194">
        <v>260.962</v>
      </c>
      <c r="I24" s="195">
        <v>227.649</v>
      </c>
      <c r="J24" s="195"/>
      <c r="K24" s="100"/>
    </row>
    <row r="25" spans="1:11" s="92" customFormat="1" ht="11.25" customHeight="1">
      <c r="A25" s="94"/>
      <c r="B25" s="88"/>
      <c r="C25" s="89"/>
      <c r="D25" s="89"/>
      <c r="E25" s="89"/>
      <c r="F25" s="90"/>
      <c r="G25" s="90"/>
      <c r="H25" s="193"/>
      <c r="I25" s="193"/>
      <c r="J25" s="193"/>
      <c r="K25" s="91"/>
    </row>
    <row r="26" spans="1:11" s="83" customFormat="1" ht="11.25" customHeight="1">
      <c r="A26" s="95" t="s">
        <v>20</v>
      </c>
      <c r="B26" s="96"/>
      <c r="C26" s="97">
        <v>17241</v>
      </c>
      <c r="D26" s="97">
        <v>19000</v>
      </c>
      <c r="E26" s="97">
        <v>18500</v>
      </c>
      <c r="F26" s="98">
        <v>97.36842105263158</v>
      </c>
      <c r="G26" s="99"/>
      <c r="H26" s="194">
        <v>78.882</v>
      </c>
      <c r="I26" s="195">
        <v>51.5</v>
      </c>
      <c r="J26" s="195"/>
      <c r="K26" s="100"/>
    </row>
    <row r="27" spans="1:11" s="92" customFormat="1" ht="11.25" customHeight="1">
      <c r="A27" s="94"/>
      <c r="B27" s="88"/>
      <c r="C27" s="89"/>
      <c r="D27" s="89"/>
      <c r="E27" s="89"/>
      <c r="F27" s="90"/>
      <c r="G27" s="90"/>
      <c r="H27" s="193"/>
      <c r="I27" s="193"/>
      <c r="J27" s="193"/>
      <c r="K27" s="91"/>
    </row>
    <row r="28" spans="1:11" s="92" customFormat="1" ht="11.25" customHeight="1">
      <c r="A28" s="94" t="s">
        <v>21</v>
      </c>
      <c r="B28" s="88"/>
      <c r="C28" s="89">
        <v>168697</v>
      </c>
      <c r="D28" s="89">
        <v>175971</v>
      </c>
      <c r="E28" s="89">
        <v>172800</v>
      </c>
      <c r="F28" s="90"/>
      <c r="G28" s="90"/>
      <c r="H28" s="193">
        <v>543.8449999999999</v>
      </c>
      <c r="I28" s="193">
        <v>489</v>
      </c>
      <c r="J28" s="193"/>
      <c r="K28" s="91"/>
    </row>
    <row r="29" spans="1:11" s="92" customFormat="1" ht="11.25" customHeight="1">
      <c r="A29" s="94" t="s">
        <v>22</v>
      </c>
      <c r="B29" s="88"/>
      <c r="C29" s="89">
        <v>105516</v>
      </c>
      <c r="D29" s="89">
        <v>101239</v>
      </c>
      <c r="E29" s="89">
        <v>104187</v>
      </c>
      <c r="F29" s="90"/>
      <c r="G29" s="90"/>
      <c r="H29" s="193">
        <v>226.75</v>
      </c>
      <c r="I29" s="193">
        <v>61.57</v>
      </c>
      <c r="J29" s="193"/>
      <c r="K29" s="91"/>
    </row>
    <row r="30" spans="1:11" s="92" customFormat="1" ht="11.25" customHeight="1">
      <c r="A30" s="94" t="s">
        <v>23</v>
      </c>
      <c r="B30" s="88"/>
      <c r="C30" s="89">
        <v>168684</v>
      </c>
      <c r="D30" s="89">
        <v>167330</v>
      </c>
      <c r="E30" s="89">
        <v>167000</v>
      </c>
      <c r="F30" s="90"/>
      <c r="G30" s="90"/>
      <c r="H30" s="193">
        <v>440.84</v>
      </c>
      <c r="I30" s="193">
        <v>247.998</v>
      </c>
      <c r="J30" s="193"/>
      <c r="K30" s="91"/>
    </row>
    <row r="31" spans="1:11" s="83" customFormat="1" ht="11.25" customHeight="1">
      <c r="A31" s="101" t="s">
        <v>24</v>
      </c>
      <c r="B31" s="96"/>
      <c r="C31" s="97">
        <v>442897</v>
      </c>
      <c r="D31" s="97">
        <v>444540</v>
      </c>
      <c r="E31" s="97">
        <v>443987</v>
      </c>
      <c r="F31" s="98">
        <v>99.87560174562469</v>
      </c>
      <c r="G31" s="99"/>
      <c r="H31" s="194">
        <v>1211.435</v>
      </c>
      <c r="I31" s="195">
        <v>798.568</v>
      </c>
      <c r="J31" s="195"/>
      <c r="K31" s="100"/>
    </row>
    <row r="32" spans="1:11" s="92" customFormat="1" ht="11.25" customHeight="1">
      <c r="A32" s="94"/>
      <c r="B32" s="88"/>
      <c r="C32" s="89"/>
      <c r="D32" s="89"/>
      <c r="E32" s="89"/>
      <c r="F32" s="90"/>
      <c r="G32" s="90"/>
      <c r="H32" s="193"/>
      <c r="I32" s="193"/>
      <c r="J32" s="193"/>
      <c r="K32" s="91"/>
    </row>
    <row r="33" spans="1:11" s="92" customFormat="1" ht="11.25" customHeight="1">
      <c r="A33" s="94" t="s">
        <v>25</v>
      </c>
      <c r="B33" s="88"/>
      <c r="C33" s="89">
        <v>33090</v>
      </c>
      <c r="D33" s="89">
        <v>35998</v>
      </c>
      <c r="E33" s="89">
        <v>29000</v>
      </c>
      <c r="F33" s="90"/>
      <c r="G33" s="90"/>
      <c r="H33" s="193">
        <v>91.24900000000001</v>
      </c>
      <c r="I33" s="193">
        <v>35.241</v>
      </c>
      <c r="J33" s="193"/>
      <c r="K33" s="91"/>
    </row>
    <row r="34" spans="1:11" s="92" customFormat="1" ht="11.25" customHeight="1">
      <c r="A34" s="94" t="s">
        <v>26</v>
      </c>
      <c r="B34" s="88"/>
      <c r="C34" s="89">
        <v>16200</v>
      </c>
      <c r="D34" s="89">
        <v>18750</v>
      </c>
      <c r="E34" s="89">
        <v>13000</v>
      </c>
      <c r="F34" s="90"/>
      <c r="G34" s="90"/>
      <c r="H34" s="193">
        <v>56.672</v>
      </c>
      <c r="I34" s="193">
        <v>30.791</v>
      </c>
      <c r="J34" s="193"/>
      <c r="K34" s="91"/>
    </row>
    <row r="35" spans="1:11" s="92" customFormat="1" ht="11.25" customHeight="1">
      <c r="A35" s="94" t="s">
        <v>27</v>
      </c>
      <c r="B35" s="88"/>
      <c r="C35" s="89">
        <v>96557</v>
      </c>
      <c r="D35" s="89">
        <v>98500</v>
      </c>
      <c r="E35" s="89">
        <v>94800</v>
      </c>
      <c r="F35" s="90"/>
      <c r="G35" s="90"/>
      <c r="H35" s="193">
        <v>367.314</v>
      </c>
      <c r="I35" s="193">
        <v>217.272</v>
      </c>
      <c r="J35" s="193"/>
      <c r="K35" s="91"/>
    </row>
    <row r="36" spans="1:11" s="92" customFormat="1" ht="11.25" customHeight="1">
      <c r="A36" s="94" t="s">
        <v>28</v>
      </c>
      <c r="B36" s="88"/>
      <c r="C36" s="89">
        <v>12701</v>
      </c>
      <c r="D36" s="89">
        <v>12701</v>
      </c>
      <c r="E36" s="89">
        <v>12937</v>
      </c>
      <c r="F36" s="90"/>
      <c r="G36" s="90"/>
      <c r="H36" s="193">
        <v>27.463</v>
      </c>
      <c r="I36" s="193">
        <v>7.545</v>
      </c>
      <c r="J36" s="193"/>
      <c r="K36" s="91"/>
    </row>
    <row r="37" spans="1:11" s="83" customFormat="1" ht="11.25" customHeight="1">
      <c r="A37" s="95" t="s">
        <v>29</v>
      </c>
      <c r="B37" s="96"/>
      <c r="C37" s="97">
        <v>158548</v>
      </c>
      <c r="D37" s="97">
        <v>165949</v>
      </c>
      <c r="E37" s="97">
        <v>149737</v>
      </c>
      <c r="F37" s="98">
        <v>90.23073353861729</v>
      </c>
      <c r="G37" s="99"/>
      <c r="H37" s="194">
        <v>542.698</v>
      </c>
      <c r="I37" s="195">
        <v>290.849</v>
      </c>
      <c r="J37" s="195"/>
      <c r="K37" s="100"/>
    </row>
    <row r="38" spans="1:11" s="92" customFormat="1" ht="11.25" customHeight="1">
      <c r="A38" s="94"/>
      <c r="B38" s="88"/>
      <c r="C38" s="89"/>
      <c r="D38" s="89"/>
      <c r="E38" s="89"/>
      <c r="F38" s="90"/>
      <c r="G38" s="90"/>
      <c r="H38" s="193"/>
      <c r="I38" s="193"/>
      <c r="J38" s="193"/>
      <c r="K38" s="91"/>
    </row>
    <row r="39" spans="1:11" s="83" customFormat="1" ht="11.25" customHeight="1">
      <c r="A39" s="95" t="s">
        <v>30</v>
      </c>
      <c r="B39" s="96"/>
      <c r="C39" s="97">
        <v>18636</v>
      </c>
      <c r="D39" s="97">
        <v>18700</v>
      </c>
      <c r="E39" s="97">
        <v>17800</v>
      </c>
      <c r="F39" s="98">
        <v>95.18716577540107</v>
      </c>
      <c r="G39" s="99"/>
      <c r="H39" s="194">
        <v>30.75</v>
      </c>
      <c r="I39" s="195">
        <v>30.3</v>
      </c>
      <c r="J39" s="195"/>
      <c r="K39" s="100"/>
    </row>
    <row r="40" spans="1:11" s="92" customFormat="1" ht="11.25" customHeight="1">
      <c r="A40" s="94"/>
      <c r="B40" s="88"/>
      <c r="C40" s="89"/>
      <c r="D40" s="89"/>
      <c r="E40" s="89"/>
      <c r="F40" s="90"/>
      <c r="G40" s="90"/>
      <c r="H40" s="193"/>
      <c r="I40" s="193"/>
      <c r="J40" s="193"/>
      <c r="K40" s="91"/>
    </row>
    <row r="41" spans="1:11" s="92" customFormat="1" ht="11.25" customHeight="1">
      <c r="A41" s="87" t="s">
        <v>31</v>
      </c>
      <c r="B41" s="88"/>
      <c r="C41" s="89">
        <v>51711</v>
      </c>
      <c r="D41" s="89">
        <v>45422</v>
      </c>
      <c r="E41" s="89">
        <v>45650</v>
      </c>
      <c r="F41" s="90"/>
      <c r="G41" s="90"/>
      <c r="H41" s="193">
        <v>113.853</v>
      </c>
      <c r="I41" s="193">
        <v>50.923</v>
      </c>
      <c r="J41" s="193"/>
      <c r="K41" s="91"/>
    </row>
    <row r="42" spans="1:11" s="92" customFormat="1" ht="11.25" customHeight="1">
      <c r="A42" s="94" t="s">
        <v>32</v>
      </c>
      <c r="B42" s="88"/>
      <c r="C42" s="89">
        <v>144862</v>
      </c>
      <c r="D42" s="89">
        <v>139572</v>
      </c>
      <c r="E42" s="89">
        <v>145456</v>
      </c>
      <c r="F42" s="90"/>
      <c r="G42" s="90"/>
      <c r="H42" s="193">
        <v>510.82800000000003</v>
      </c>
      <c r="I42" s="193">
        <v>340.954</v>
      </c>
      <c r="J42" s="193"/>
      <c r="K42" s="91"/>
    </row>
    <row r="43" spans="1:11" s="92" customFormat="1" ht="11.25" customHeight="1">
      <c r="A43" s="94" t="s">
        <v>33</v>
      </c>
      <c r="B43" s="88"/>
      <c r="C43" s="89">
        <v>21081</v>
      </c>
      <c r="D43" s="89">
        <v>21009</v>
      </c>
      <c r="E43" s="89">
        <v>21000</v>
      </c>
      <c r="F43" s="90"/>
      <c r="G43" s="90"/>
      <c r="H43" s="193">
        <v>52.982</v>
      </c>
      <c r="I43" s="193">
        <v>48.22</v>
      </c>
      <c r="J43" s="193"/>
      <c r="K43" s="91"/>
    </row>
    <row r="44" spans="1:11" s="92" customFormat="1" ht="11.25" customHeight="1">
      <c r="A44" s="94" t="s">
        <v>34</v>
      </c>
      <c r="B44" s="88"/>
      <c r="C44" s="89">
        <v>113091</v>
      </c>
      <c r="D44" s="89">
        <v>106963</v>
      </c>
      <c r="E44" s="89">
        <v>108786</v>
      </c>
      <c r="F44" s="90"/>
      <c r="G44" s="90"/>
      <c r="H44" s="193">
        <v>402.08799999999997</v>
      </c>
      <c r="I44" s="193">
        <v>249.076</v>
      </c>
      <c r="J44" s="193"/>
      <c r="K44" s="91"/>
    </row>
    <row r="45" spans="1:11" s="92" customFormat="1" ht="11.25" customHeight="1">
      <c r="A45" s="94" t="s">
        <v>35</v>
      </c>
      <c r="B45" s="88"/>
      <c r="C45" s="89">
        <v>36993</v>
      </c>
      <c r="D45" s="89">
        <v>31541</v>
      </c>
      <c r="E45" s="89">
        <v>32500</v>
      </c>
      <c r="F45" s="90"/>
      <c r="G45" s="90"/>
      <c r="H45" s="193">
        <v>104.37599999999999</v>
      </c>
      <c r="I45" s="193">
        <v>74.296</v>
      </c>
      <c r="J45" s="193"/>
      <c r="K45" s="91"/>
    </row>
    <row r="46" spans="1:11" s="92" customFormat="1" ht="11.25" customHeight="1">
      <c r="A46" s="94" t="s">
        <v>36</v>
      </c>
      <c r="B46" s="88"/>
      <c r="C46" s="89">
        <v>67845</v>
      </c>
      <c r="D46" s="89">
        <v>65606</v>
      </c>
      <c r="E46" s="89">
        <v>68600</v>
      </c>
      <c r="F46" s="90"/>
      <c r="G46" s="90"/>
      <c r="H46" s="193">
        <v>173.66199999999998</v>
      </c>
      <c r="I46" s="193">
        <v>113.302</v>
      </c>
      <c r="J46" s="193"/>
      <c r="K46" s="91"/>
    </row>
    <row r="47" spans="1:11" s="92" customFormat="1" ht="11.25" customHeight="1">
      <c r="A47" s="94" t="s">
        <v>37</v>
      </c>
      <c r="B47" s="88"/>
      <c r="C47" s="89">
        <v>76119</v>
      </c>
      <c r="D47" s="89">
        <v>75925</v>
      </c>
      <c r="E47" s="89">
        <v>88250</v>
      </c>
      <c r="F47" s="90"/>
      <c r="G47" s="90"/>
      <c r="H47" s="193">
        <v>179.699</v>
      </c>
      <c r="I47" s="193">
        <v>75.85</v>
      </c>
      <c r="J47" s="193"/>
      <c r="K47" s="91"/>
    </row>
    <row r="48" spans="1:11" s="92" customFormat="1" ht="11.25" customHeight="1">
      <c r="A48" s="94" t="s">
        <v>38</v>
      </c>
      <c r="B48" s="88"/>
      <c r="C48" s="89">
        <v>172652</v>
      </c>
      <c r="D48" s="89">
        <v>161765</v>
      </c>
      <c r="E48" s="89">
        <v>161250</v>
      </c>
      <c r="F48" s="90"/>
      <c r="G48" s="90"/>
      <c r="H48" s="193">
        <v>505.932</v>
      </c>
      <c r="I48" s="193">
        <v>312.784</v>
      </c>
      <c r="J48" s="193"/>
      <c r="K48" s="91"/>
    </row>
    <row r="49" spans="1:11" s="92" customFormat="1" ht="11.25" customHeight="1">
      <c r="A49" s="94" t="s">
        <v>39</v>
      </c>
      <c r="B49" s="88"/>
      <c r="C49" s="89">
        <v>61828</v>
      </c>
      <c r="D49" s="89">
        <v>57080</v>
      </c>
      <c r="E49" s="89">
        <v>57080</v>
      </c>
      <c r="F49" s="90"/>
      <c r="G49" s="90"/>
      <c r="H49" s="193">
        <v>126.42899999999999</v>
      </c>
      <c r="I49" s="193">
        <v>113.325</v>
      </c>
      <c r="J49" s="193"/>
      <c r="K49" s="91"/>
    </row>
    <row r="50" spans="1:11" s="83" customFormat="1" ht="11.25" customHeight="1">
      <c r="A50" s="101" t="s">
        <v>40</v>
      </c>
      <c r="B50" s="96"/>
      <c r="C50" s="97">
        <v>746182</v>
      </c>
      <c r="D50" s="97">
        <v>704883</v>
      </c>
      <c r="E50" s="97">
        <v>728572</v>
      </c>
      <c r="F50" s="98">
        <v>103.36069957709293</v>
      </c>
      <c r="G50" s="99"/>
      <c r="H50" s="194">
        <v>2169.849</v>
      </c>
      <c r="I50" s="195">
        <v>1378.7300000000002</v>
      </c>
      <c r="J50" s="195"/>
      <c r="K50" s="100"/>
    </row>
    <row r="51" spans="1:11" s="92" customFormat="1" ht="11.25" customHeight="1">
      <c r="A51" s="94"/>
      <c r="B51" s="88"/>
      <c r="C51" s="89"/>
      <c r="D51" s="89"/>
      <c r="E51" s="89"/>
      <c r="F51" s="90"/>
      <c r="G51" s="90"/>
      <c r="H51" s="193"/>
      <c r="I51" s="193"/>
      <c r="J51" s="193"/>
      <c r="K51" s="91"/>
    </row>
    <row r="52" spans="1:11" s="83" customFormat="1" ht="11.25" customHeight="1">
      <c r="A52" s="95" t="s">
        <v>41</v>
      </c>
      <c r="B52" s="96"/>
      <c r="C52" s="97">
        <v>40709</v>
      </c>
      <c r="D52" s="97">
        <v>34838</v>
      </c>
      <c r="E52" s="97">
        <v>46597</v>
      </c>
      <c r="F52" s="98">
        <v>133.75337275388944</v>
      </c>
      <c r="G52" s="99"/>
      <c r="H52" s="194">
        <v>115.535</v>
      </c>
      <c r="I52" s="195">
        <v>29.308</v>
      </c>
      <c r="J52" s="195"/>
      <c r="K52" s="100"/>
    </row>
    <row r="53" spans="1:11" s="92" customFormat="1" ht="11.25" customHeight="1">
      <c r="A53" s="94"/>
      <c r="B53" s="88"/>
      <c r="C53" s="89"/>
      <c r="D53" s="89"/>
      <c r="E53" s="89"/>
      <c r="F53" s="90"/>
      <c r="G53" s="90"/>
      <c r="H53" s="193"/>
      <c r="I53" s="193"/>
      <c r="J53" s="193"/>
      <c r="K53" s="91"/>
    </row>
    <row r="54" spans="1:11" s="92" customFormat="1" ht="11.25" customHeight="1">
      <c r="A54" s="94" t="s">
        <v>42</v>
      </c>
      <c r="B54" s="88"/>
      <c r="C54" s="89">
        <v>118995</v>
      </c>
      <c r="D54" s="89">
        <v>117410</v>
      </c>
      <c r="E54" s="89">
        <v>115000</v>
      </c>
      <c r="F54" s="90"/>
      <c r="G54" s="90"/>
      <c r="H54" s="193">
        <v>345.024</v>
      </c>
      <c r="I54" s="193">
        <v>162.681</v>
      </c>
      <c r="J54" s="193"/>
      <c r="K54" s="91"/>
    </row>
    <row r="55" spans="1:11" s="92" customFormat="1" ht="11.25" customHeight="1">
      <c r="A55" s="94" t="s">
        <v>43</v>
      </c>
      <c r="B55" s="88"/>
      <c r="C55" s="89">
        <v>134120</v>
      </c>
      <c r="D55" s="89">
        <v>136808</v>
      </c>
      <c r="E55" s="89">
        <v>136808</v>
      </c>
      <c r="F55" s="90"/>
      <c r="G55" s="90"/>
      <c r="H55" s="193">
        <v>382.03499999999997</v>
      </c>
      <c r="I55" s="193">
        <v>116.971</v>
      </c>
      <c r="J55" s="193"/>
      <c r="K55" s="91"/>
    </row>
    <row r="56" spans="1:11" s="92" customFormat="1" ht="11.25" customHeight="1">
      <c r="A56" s="94" t="s">
        <v>44</v>
      </c>
      <c r="B56" s="88"/>
      <c r="C56" s="89">
        <v>243346</v>
      </c>
      <c r="D56" s="89">
        <v>235240</v>
      </c>
      <c r="E56" s="89">
        <v>242000</v>
      </c>
      <c r="F56" s="90"/>
      <c r="G56" s="90"/>
      <c r="H56" s="193">
        <v>563.798</v>
      </c>
      <c r="I56" s="193">
        <v>225.65</v>
      </c>
      <c r="J56" s="193"/>
      <c r="K56" s="91"/>
    </row>
    <row r="57" spans="1:11" s="92" customFormat="1" ht="11.25" customHeight="1">
      <c r="A57" s="94" t="s">
        <v>45</v>
      </c>
      <c r="B57" s="88"/>
      <c r="C57" s="89">
        <v>84229</v>
      </c>
      <c r="D57" s="89">
        <v>79467</v>
      </c>
      <c r="E57" s="89">
        <v>85000</v>
      </c>
      <c r="F57" s="90"/>
      <c r="G57" s="90"/>
      <c r="H57" s="193">
        <v>258.847</v>
      </c>
      <c r="I57" s="193">
        <v>132.285</v>
      </c>
      <c r="J57" s="193"/>
      <c r="K57" s="91"/>
    </row>
    <row r="58" spans="1:11" s="92" customFormat="1" ht="11.25" customHeight="1">
      <c r="A58" s="94" t="s">
        <v>46</v>
      </c>
      <c r="B58" s="88"/>
      <c r="C58" s="89">
        <v>137178</v>
      </c>
      <c r="D58" s="89">
        <v>138288</v>
      </c>
      <c r="E58" s="89">
        <v>137400</v>
      </c>
      <c r="F58" s="90"/>
      <c r="G58" s="90"/>
      <c r="H58" s="193">
        <v>330.606</v>
      </c>
      <c r="I58" s="193">
        <v>108.527</v>
      </c>
      <c r="J58" s="193"/>
      <c r="K58" s="91"/>
    </row>
    <row r="59" spans="1:11" s="83" customFormat="1" ht="11.25" customHeight="1">
      <c r="A59" s="95" t="s">
        <v>47</v>
      </c>
      <c r="B59" s="96"/>
      <c r="C59" s="97">
        <v>717868</v>
      </c>
      <c r="D59" s="97">
        <v>707213</v>
      </c>
      <c r="E59" s="97">
        <v>716208</v>
      </c>
      <c r="F59" s="98">
        <v>101.27189404040932</v>
      </c>
      <c r="G59" s="99"/>
      <c r="H59" s="194">
        <v>1880.31</v>
      </c>
      <c r="I59" s="195">
        <v>746.114</v>
      </c>
      <c r="J59" s="195"/>
      <c r="K59" s="100"/>
    </row>
    <row r="60" spans="1:11" s="92" customFormat="1" ht="11.25" customHeight="1">
      <c r="A60" s="94"/>
      <c r="B60" s="88"/>
      <c r="C60" s="89"/>
      <c r="D60" s="89"/>
      <c r="E60" s="89"/>
      <c r="F60" s="90"/>
      <c r="G60" s="90"/>
      <c r="H60" s="193"/>
      <c r="I60" s="193"/>
      <c r="J60" s="193"/>
      <c r="K60" s="91"/>
    </row>
    <row r="61" spans="1:11" s="92" customFormat="1" ht="11.25" customHeight="1">
      <c r="A61" s="94" t="s">
        <v>48</v>
      </c>
      <c r="B61" s="88"/>
      <c r="C61" s="89">
        <v>2574</v>
      </c>
      <c r="D61" s="89">
        <v>2523</v>
      </c>
      <c r="E61" s="89">
        <v>2042</v>
      </c>
      <c r="F61" s="90"/>
      <c r="G61" s="90"/>
      <c r="H61" s="193">
        <v>4.616</v>
      </c>
      <c r="I61" s="193">
        <v>2.556</v>
      </c>
      <c r="J61" s="193"/>
      <c r="K61" s="91"/>
    </row>
    <row r="62" spans="1:11" s="92" customFormat="1" ht="11.25" customHeight="1">
      <c r="A62" s="94" t="s">
        <v>49</v>
      </c>
      <c r="B62" s="88"/>
      <c r="C62" s="89">
        <v>2877</v>
      </c>
      <c r="D62" s="89">
        <v>2653</v>
      </c>
      <c r="E62" s="89">
        <v>2653</v>
      </c>
      <c r="F62" s="90"/>
      <c r="G62" s="90"/>
      <c r="H62" s="193">
        <v>3.89</v>
      </c>
      <c r="I62" s="193">
        <v>2.114</v>
      </c>
      <c r="J62" s="193"/>
      <c r="K62" s="91"/>
    </row>
    <row r="63" spans="1:11" s="92" customFormat="1" ht="11.25" customHeight="1">
      <c r="A63" s="94" t="s">
        <v>50</v>
      </c>
      <c r="B63" s="88"/>
      <c r="C63" s="89">
        <v>7634</v>
      </c>
      <c r="D63" s="89">
        <v>7000</v>
      </c>
      <c r="E63" s="89">
        <v>7000</v>
      </c>
      <c r="F63" s="90"/>
      <c r="G63" s="90"/>
      <c r="H63" s="193">
        <v>15.399999999999999</v>
      </c>
      <c r="I63" s="193">
        <v>3.983</v>
      </c>
      <c r="J63" s="193"/>
      <c r="K63" s="91"/>
    </row>
    <row r="64" spans="1:11" s="83" customFormat="1" ht="11.25" customHeight="1">
      <c r="A64" s="95" t="s">
        <v>51</v>
      </c>
      <c r="B64" s="96"/>
      <c r="C64" s="97">
        <v>13085</v>
      </c>
      <c r="D64" s="97">
        <v>12176</v>
      </c>
      <c r="E64" s="97">
        <v>11695</v>
      </c>
      <c r="F64" s="98">
        <v>96.04960578186596</v>
      </c>
      <c r="G64" s="99"/>
      <c r="H64" s="194">
        <v>23.906</v>
      </c>
      <c r="I64" s="195">
        <v>8.653</v>
      </c>
      <c r="J64" s="195"/>
      <c r="K64" s="100"/>
    </row>
    <row r="65" spans="1:11" s="92" customFormat="1" ht="11.25" customHeight="1">
      <c r="A65" s="94"/>
      <c r="B65" s="88"/>
      <c r="C65" s="89"/>
      <c r="D65" s="89"/>
      <c r="E65" s="89"/>
      <c r="F65" s="90"/>
      <c r="G65" s="90"/>
      <c r="H65" s="193"/>
      <c r="I65" s="193"/>
      <c r="J65" s="193"/>
      <c r="K65" s="91"/>
    </row>
    <row r="66" spans="1:11" s="83" customFormat="1" ht="11.25" customHeight="1">
      <c r="A66" s="95" t="s">
        <v>52</v>
      </c>
      <c r="B66" s="96"/>
      <c r="C66" s="97">
        <v>20036</v>
      </c>
      <c r="D66" s="97">
        <v>20030</v>
      </c>
      <c r="E66" s="97">
        <v>19366</v>
      </c>
      <c r="F66" s="98">
        <v>96.68497254118822</v>
      </c>
      <c r="G66" s="99"/>
      <c r="H66" s="194">
        <v>57.609</v>
      </c>
      <c r="I66" s="195">
        <v>16.1</v>
      </c>
      <c r="J66" s="195"/>
      <c r="K66" s="100"/>
    </row>
    <row r="67" spans="1:11" s="92" customFormat="1" ht="11.25" customHeight="1">
      <c r="A67" s="94"/>
      <c r="B67" s="88"/>
      <c r="C67" s="89"/>
      <c r="D67" s="89"/>
      <c r="E67" s="89"/>
      <c r="F67" s="90"/>
      <c r="G67" s="90"/>
      <c r="H67" s="193"/>
      <c r="I67" s="193"/>
      <c r="J67" s="193"/>
      <c r="K67" s="91"/>
    </row>
    <row r="68" spans="1:11" s="92" customFormat="1" ht="11.25" customHeight="1">
      <c r="A68" s="94" t="s">
        <v>53</v>
      </c>
      <c r="B68" s="88"/>
      <c r="C68" s="89">
        <v>46294</v>
      </c>
      <c r="D68" s="89">
        <v>31000</v>
      </c>
      <c r="E68" s="89">
        <v>52500</v>
      </c>
      <c r="F68" s="90"/>
      <c r="G68" s="90"/>
      <c r="H68" s="193">
        <v>123.01</v>
      </c>
      <c r="I68" s="193">
        <v>37.5</v>
      </c>
      <c r="J68" s="193"/>
      <c r="K68" s="91"/>
    </row>
    <row r="69" spans="1:11" s="92" customFormat="1" ht="11.25" customHeight="1">
      <c r="A69" s="94" t="s">
        <v>54</v>
      </c>
      <c r="B69" s="88"/>
      <c r="C69" s="89">
        <v>708</v>
      </c>
      <c r="D69" s="89">
        <v>750</v>
      </c>
      <c r="E69" s="89">
        <v>800</v>
      </c>
      <c r="F69" s="90"/>
      <c r="G69" s="90"/>
      <c r="H69" s="193">
        <v>1.1809999999999998</v>
      </c>
      <c r="I69" s="193">
        <v>0.9</v>
      </c>
      <c r="J69" s="193"/>
      <c r="K69" s="91"/>
    </row>
    <row r="70" spans="1:11" s="83" customFormat="1" ht="11.25" customHeight="1">
      <c r="A70" s="95" t="s">
        <v>55</v>
      </c>
      <c r="B70" s="96"/>
      <c r="C70" s="97">
        <v>47002</v>
      </c>
      <c r="D70" s="97">
        <v>31750</v>
      </c>
      <c r="E70" s="97">
        <v>53300</v>
      </c>
      <c r="F70" s="98">
        <v>167.8740157480315</v>
      </c>
      <c r="G70" s="99"/>
      <c r="H70" s="194">
        <v>124.191</v>
      </c>
      <c r="I70" s="195">
        <v>38.4</v>
      </c>
      <c r="J70" s="195"/>
      <c r="K70" s="100"/>
    </row>
    <row r="71" spans="1:11" s="92" customFormat="1" ht="11.25" customHeight="1">
      <c r="A71" s="94"/>
      <c r="B71" s="88"/>
      <c r="C71" s="89"/>
      <c r="D71" s="89"/>
      <c r="E71" s="89"/>
      <c r="F71" s="90"/>
      <c r="G71" s="90"/>
      <c r="H71" s="193"/>
      <c r="I71" s="193"/>
      <c r="J71" s="193"/>
      <c r="K71" s="91"/>
    </row>
    <row r="72" spans="1:11" s="92" customFormat="1" ht="11.25" customHeight="1">
      <c r="A72" s="94" t="s">
        <v>56</v>
      </c>
      <c r="B72" s="88"/>
      <c r="C72" s="89">
        <v>7854</v>
      </c>
      <c r="D72" s="89">
        <v>8886</v>
      </c>
      <c r="E72" s="89">
        <v>8886</v>
      </c>
      <c r="F72" s="90"/>
      <c r="G72" s="90"/>
      <c r="H72" s="193">
        <v>8.813</v>
      </c>
      <c r="I72" s="193">
        <v>1.013</v>
      </c>
      <c r="J72" s="193"/>
      <c r="K72" s="91"/>
    </row>
    <row r="73" spans="1:11" s="92" customFormat="1" ht="11.25" customHeight="1">
      <c r="A73" s="94" t="s">
        <v>57</v>
      </c>
      <c r="B73" s="88"/>
      <c r="C73" s="89">
        <v>6880</v>
      </c>
      <c r="D73" s="89">
        <v>8853</v>
      </c>
      <c r="E73" s="89">
        <v>6788</v>
      </c>
      <c r="F73" s="90"/>
      <c r="G73" s="90"/>
      <c r="H73" s="193">
        <v>20.464000000000002</v>
      </c>
      <c r="I73" s="193">
        <v>26.41</v>
      </c>
      <c r="J73" s="193"/>
      <c r="K73" s="91"/>
    </row>
    <row r="74" spans="1:11" s="92" customFormat="1" ht="11.25" customHeight="1">
      <c r="A74" s="94" t="s">
        <v>58</v>
      </c>
      <c r="B74" s="88"/>
      <c r="C74" s="89">
        <v>14691</v>
      </c>
      <c r="D74" s="89">
        <v>17300</v>
      </c>
      <c r="E74" s="89">
        <v>18000</v>
      </c>
      <c r="F74" s="90"/>
      <c r="G74" s="90"/>
      <c r="H74" s="193">
        <v>31.389</v>
      </c>
      <c r="I74" s="193">
        <v>20.116</v>
      </c>
      <c r="J74" s="193"/>
      <c r="K74" s="91"/>
    </row>
    <row r="75" spans="1:11" s="92" customFormat="1" ht="11.25" customHeight="1">
      <c r="A75" s="94" t="s">
        <v>59</v>
      </c>
      <c r="B75" s="88"/>
      <c r="C75" s="89">
        <v>33227</v>
      </c>
      <c r="D75" s="89">
        <v>32686</v>
      </c>
      <c r="E75" s="89">
        <v>33979</v>
      </c>
      <c r="F75" s="90"/>
      <c r="G75" s="90"/>
      <c r="H75" s="193">
        <v>25.403</v>
      </c>
      <c r="I75" s="193">
        <v>16.998</v>
      </c>
      <c r="J75" s="193"/>
      <c r="K75" s="91"/>
    </row>
    <row r="76" spans="1:11" s="92" customFormat="1" ht="11.25" customHeight="1">
      <c r="A76" s="94" t="s">
        <v>60</v>
      </c>
      <c r="B76" s="88"/>
      <c r="C76" s="89">
        <v>660</v>
      </c>
      <c r="D76" s="89">
        <v>1075</v>
      </c>
      <c r="E76" s="89">
        <v>1075</v>
      </c>
      <c r="F76" s="90"/>
      <c r="G76" s="90"/>
      <c r="H76" s="193">
        <v>1.7249999999999999</v>
      </c>
      <c r="I76" s="193">
        <v>0.968</v>
      </c>
      <c r="J76" s="193"/>
      <c r="K76" s="91"/>
    </row>
    <row r="77" spans="1:11" s="92" customFormat="1" ht="11.25" customHeight="1">
      <c r="A77" s="94" t="s">
        <v>61</v>
      </c>
      <c r="B77" s="88"/>
      <c r="C77" s="89">
        <v>5504</v>
      </c>
      <c r="D77" s="89">
        <v>5329</v>
      </c>
      <c r="E77" s="89">
        <v>5300</v>
      </c>
      <c r="F77" s="90"/>
      <c r="G77" s="90"/>
      <c r="H77" s="193">
        <v>9.542</v>
      </c>
      <c r="I77" s="193">
        <v>3.805</v>
      </c>
      <c r="J77" s="193"/>
      <c r="K77" s="91"/>
    </row>
    <row r="78" spans="1:11" s="92" customFormat="1" ht="11.25" customHeight="1">
      <c r="A78" s="94" t="s">
        <v>62</v>
      </c>
      <c r="B78" s="88"/>
      <c r="C78" s="89">
        <v>9791</v>
      </c>
      <c r="D78" s="89">
        <v>11378</v>
      </c>
      <c r="E78" s="89">
        <v>9678</v>
      </c>
      <c r="F78" s="90"/>
      <c r="G78" s="90"/>
      <c r="H78" s="193">
        <v>22.974999999999998</v>
      </c>
      <c r="I78" s="193">
        <v>11.4</v>
      </c>
      <c r="J78" s="193"/>
      <c r="K78" s="91"/>
    </row>
    <row r="79" spans="1:11" s="92" customFormat="1" ht="11.25" customHeight="1">
      <c r="A79" s="94" t="s">
        <v>63</v>
      </c>
      <c r="B79" s="88"/>
      <c r="C79" s="89">
        <v>14254</v>
      </c>
      <c r="D79" s="89">
        <v>22400</v>
      </c>
      <c r="E79" s="89">
        <v>22400</v>
      </c>
      <c r="F79" s="90"/>
      <c r="G79" s="90"/>
      <c r="H79" s="193">
        <v>34.797</v>
      </c>
      <c r="I79" s="193">
        <v>21.332</v>
      </c>
      <c r="J79" s="193"/>
      <c r="K79" s="91"/>
    </row>
    <row r="80" spans="1:11" s="83" customFormat="1" ht="11.25" customHeight="1">
      <c r="A80" s="101" t="s">
        <v>64</v>
      </c>
      <c r="B80" s="96"/>
      <c r="C80" s="97">
        <v>92861</v>
      </c>
      <c r="D80" s="97">
        <v>107907</v>
      </c>
      <c r="E80" s="97">
        <v>106106</v>
      </c>
      <c r="F80" s="98">
        <v>98.3309701872909</v>
      </c>
      <c r="G80" s="99"/>
      <c r="H80" s="194">
        <v>155.10799999999998</v>
      </c>
      <c r="I80" s="195">
        <v>102.04200000000003</v>
      </c>
      <c r="J80" s="195"/>
      <c r="K80" s="100"/>
    </row>
    <row r="81" spans="1:11" s="92" customFormat="1" ht="11.25" customHeight="1">
      <c r="A81" s="94"/>
      <c r="B81" s="88"/>
      <c r="C81" s="89"/>
      <c r="D81" s="89"/>
      <c r="E81" s="89"/>
      <c r="F81" s="90"/>
      <c r="G81" s="90"/>
      <c r="H81" s="193"/>
      <c r="I81" s="193"/>
      <c r="J81" s="193"/>
      <c r="K81" s="91"/>
    </row>
    <row r="82" spans="1:11" s="92" customFormat="1" ht="11.25" customHeight="1">
      <c r="A82" s="94" t="s">
        <v>65</v>
      </c>
      <c r="B82" s="88"/>
      <c r="C82" s="89">
        <v>58</v>
      </c>
      <c r="D82" s="89">
        <v>58</v>
      </c>
      <c r="E82" s="89">
        <v>48</v>
      </c>
      <c r="F82" s="90"/>
      <c r="G82" s="90"/>
      <c r="H82" s="193">
        <v>0.093</v>
      </c>
      <c r="I82" s="193">
        <v>0.093</v>
      </c>
      <c r="J82" s="193"/>
      <c r="K82" s="91"/>
    </row>
    <row r="83" spans="1:11" s="92" customFormat="1" ht="11.25" customHeight="1">
      <c r="A83" s="94" t="s">
        <v>66</v>
      </c>
      <c r="B83" s="88"/>
      <c r="C83" s="89">
        <v>33</v>
      </c>
      <c r="D83" s="89">
        <v>33</v>
      </c>
      <c r="E83" s="89">
        <v>40</v>
      </c>
      <c r="F83" s="90"/>
      <c r="G83" s="90"/>
      <c r="H83" s="193">
        <v>0.034</v>
      </c>
      <c r="I83" s="193">
        <v>0.034</v>
      </c>
      <c r="J83" s="193"/>
      <c r="K83" s="91"/>
    </row>
    <row r="84" spans="1:11" s="83" customFormat="1" ht="11.25" customHeight="1">
      <c r="A84" s="95" t="s">
        <v>67</v>
      </c>
      <c r="B84" s="96"/>
      <c r="C84" s="97">
        <v>91</v>
      </c>
      <c r="D84" s="97">
        <v>91</v>
      </c>
      <c r="E84" s="97">
        <v>88</v>
      </c>
      <c r="F84" s="98">
        <v>96.7032967032967</v>
      </c>
      <c r="G84" s="99"/>
      <c r="H84" s="194">
        <v>0.127</v>
      </c>
      <c r="I84" s="195">
        <v>0.127</v>
      </c>
      <c r="J84" s="195"/>
      <c r="K84" s="100"/>
    </row>
    <row r="85" spans="1:11" s="92" customFormat="1" ht="11.25" customHeight="1" thickBot="1">
      <c r="A85" s="94"/>
      <c r="B85" s="88"/>
      <c r="C85" s="89"/>
      <c r="D85" s="89"/>
      <c r="E85" s="89"/>
      <c r="F85" s="90"/>
      <c r="G85" s="90"/>
      <c r="H85" s="193"/>
      <c r="I85" s="193"/>
      <c r="J85" s="193"/>
      <c r="K85" s="91"/>
    </row>
    <row r="86" spans="1:11" s="92" customFormat="1" ht="11.25" customHeight="1">
      <c r="A86" s="102"/>
      <c r="B86" s="103"/>
      <c r="C86" s="104"/>
      <c r="D86" s="104"/>
      <c r="E86" s="104"/>
      <c r="F86" s="105"/>
      <c r="G86" s="90"/>
      <c r="H86" s="200"/>
      <c r="I86" s="201"/>
      <c r="J86" s="201"/>
      <c r="K86" s="105"/>
    </row>
    <row r="87" spans="1:11" s="83" customFormat="1" ht="11.25" customHeight="1">
      <c r="A87" s="106" t="s">
        <v>68</v>
      </c>
      <c r="B87" s="107"/>
      <c r="C87" s="108">
        <v>2397996</v>
      </c>
      <c r="D87" s="108">
        <v>2350990</v>
      </c>
      <c r="E87" s="108">
        <v>2395798</v>
      </c>
      <c r="F87" s="109">
        <v>101.90592048456182</v>
      </c>
      <c r="G87" s="99"/>
      <c r="H87" s="202">
        <v>6717.291000000001</v>
      </c>
      <c r="I87" s="203">
        <v>3794.403</v>
      </c>
      <c r="J87" s="203"/>
      <c r="K87" s="109"/>
    </row>
    <row r="88" spans="1:11" ht="11.25" customHeight="1" thickBot="1">
      <c r="A88" s="110"/>
      <c r="B88" s="111"/>
      <c r="C88" s="112"/>
      <c r="D88" s="112"/>
      <c r="E88" s="112"/>
      <c r="F88" s="113"/>
      <c r="G88" s="114"/>
      <c r="H88" s="115"/>
      <c r="I88" s="116"/>
      <c r="J88" s="116"/>
      <c r="K88" s="113"/>
    </row>
    <row r="622" ht="11.25" customHeight="1">
      <c r="B622" s="118"/>
    </row>
    <row r="623" ht="11.25" customHeight="1">
      <c r="B623" s="118"/>
    </row>
    <row r="624" ht="11.25" customHeight="1">
      <c r="B624" s="118"/>
    </row>
    <row r="625" ht="11.25" customHeight="1">
      <c r="B625" s="11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Fernández Pereda, Leyre</dc:creator>
  <cp:keywords/>
  <dc:description/>
  <cp:lastModifiedBy>Fernández Pereda, Leyre</cp:lastModifiedBy>
  <cp:lastPrinted>2024-03-21T12:54:44Z</cp:lastPrinted>
  <dcterms:created xsi:type="dcterms:W3CDTF">2024-03-15T11:14:32Z</dcterms:created>
  <dcterms:modified xsi:type="dcterms:W3CDTF">2024-03-21T12:55:48Z</dcterms:modified>
  <cp:category/>
  <cp:version/>
  <cp:contentType/>
  <cp:contentStatus/>
</cp:coreProperties>
</file>