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maí8aíz" sheetId="12" r:id="rId12"/>
    <sheet name="sor9rgo" sheetId="13" r:id="rId13"/>
    <sheet name="arr10roz" sheetId="14" r:id="rId14"/>
    <sheet name="jud11cas" sheetId="15" r:id="rId15"/>
    <sheet name="pat12ión" sheetId="16" r:id="rId16"/>
    <sheet name="pat13día" sheetId="17" r:id="rId17"/>
    <sheet name="pat14tal" sheetId="18" r:id="rId18"/>
    <sheet name="rem15no)" sheetId="19" r:id="rId19"/>
    <sheet name="alg16dón" sheetId="20" r:id="rId20"/>
    <sheet name="gir17sol" sheetId="21" r:id="rId21"/>
    <sheet name="soj18oja" sheetId="22" r:id="rId22"/>
    <sheet name="col19lza" sheetId="23" r:id="rId23"/>
    <sheet name="maí20ero" sheetId="24" r:id="rId24"/>
    <sheet name="esp21ago" sheetId="25" r:id="rId25"/>
    <sheet name="san22día" sheetId="26" r:id="rId26"/>
    <sheet name="mel23lón" sheetId="27" r:id="rId27"/>
    <sheet name="tom24II)" sheetId="28" r:id="rId28"/>
    <sheet name="tom25tal" sheetId="29" r:id="rId29"/>
    <sheet name="tom26rva" sheetId="30" r:id="rId30"/>
    <sheet name="pim27rva" sheetId="31" r:id="rId31"/>
    <sheet name="ceb28osa" sheetId="32" r:id="rId32"/>
    <sheet name="ceb29ano" sheetId="33" r:id="rId33"/>
    <sheet name="esp30cas" sheetId="34" r:id="rId34"/>
    <sheet name="bró31oli" sheetId="35" r:id="rId35"/>
    <sheet name="api32pio" sheetId="36" r:id="rId36"/>
    <sheet name="pep33llo" sheetId="37" r:id="rId37"/>
    <sheet name="cal34cín" sheetId="38" r:id="rId38"/>
    <sheet name="nab35abo" sheetId="39" r:id="rId39"/>
    <sheet name="ráb36ano" sheetId="40" r:id="rId40"/>
    <sheet name="pue37rro" sheetId="41" r:id="rId41"/>
    <sheet name="man38esa" sheetId="42" r:id="rId42"/>
    <sheet name="per39tal" sheetId="43" r:id="rId43"/>
    <sheet name="alb40que" sheetId="44" r:id="rId44"/>
    <sheet name="mel41tón" sheetId="45" r:id="rId45"/>
    <sheet name="alm42dra" sheetId="46" r:id="rId46"/>
    <sheet name="ave43ana" sheetId="47" r:id="rId47"/>
    <sheet name="uva44esa" sheetId="48" r:id="rId48"/>
    <sheet name="uva45ión" sheetId="49" r:id="rId49"/>
  </sheets>
  <externalReferences>
    <externalReference r:id="rId52"/>
    <externalReference r:id="rId53"/>
    <externalReference r:id="rId54"/>
    <externalReference r:id="rId55"/>
  </externalReferences>
  <definedNames>
    <definedName name="_xlnm.Print_Area" localSheetId="0">'portada'!$A$1:$K$70</definedName>
    <definedName name="_xlnm.Print_Area" localSheetId="2">'resumen nacional'!$A$1:$AB$97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43">'alb40que'!#REF!</definedName>
    <definedName name="Menú_cuaderno" localSheetId="19">'alg16dón'!#REF!</definedName>
    <definedName name="Menú_cuaderno" localSheetId="45">'alm42dra'!#REF!</definedName>
    <definedName name="Menú_cuaderno" localSheetId="35">'api32pio'!#REF!</definedName>
    <definedName name="Menú_cuaderno" localSheetId="13">'arr10roz'!#REF!</definedName>
    <definedName name="Menú_cuaderno" localSheetId="46">'ave43ana'!#REF!</definedName>
    <definedName name="Menú_cuaderno" localSheetId="9">'ave6ena'!#REF!</definedName>
    <definedName name="Menú_cuaderno" localSheetId="34">'bró31oli'!#REF!</definedName>
    <definedName name="Menú_cuaderno" localSheetId="37">'cal34cín'!#REF!</definedName>
    <definedName name="Menú_cuaderno" localSheetId="31">'ceb28osa'!#REF!</definedName>
    <definedName name="Menú_cuaderno" localSheetId="32">'ceb29ano'!#REF!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22">'col19lza'!#REF!</definedName>
    <definedName name="Menú_cuaderno" localSheetId="24">'esp21ago'!#REF!</definedName>
    <definedName name="Menú_cuaderno" localSheetId="33">'esp30cas'!#REF!</definedName>
    <definedName name="Menú_cuaderno" localSheetId="20">'gir17sol'!#REF!</definedName>
    <definedName name="Menú_cuaderno" localSheetId="14">'jud11cas'!#REF!</definedName>
    <definedName name="Menú_cuaderno" localSheetId="23">'maí20ero'!#REF!</definedName>
    <definedName name="Menú_cuaderno" localSheetId="11">'maí8aíz'!#REF!</definedName>
    <definedName name="Menú_cuaderno" localSheetId="41">'man38esa'!#REF!</definedName>
    <definedName name="Menú_cuaderno" localSheetId="26">'mel23lón'!#REF!</definedName>
    <definedName name="Menú_cuaderno" localSheetId="44">'mel41tón'!#REF!</definedName>
    <definedName name="Menú_cuaderno" localSheetId="38">'nab35abo'!#REF!</definedName>
    <definedName name="Menú_cuaderno" localSheetId="15">'pat12ión'!#REF!</definedName>
    <definedName name="Menú_cuaderno" localSheetId="16">'pat13día'!#REF!</definedName>
    <definedName name="Menú_cuaderno" localSheetId="17">'pat14tal'!#REF!</definedName>
    <definedName name="Menú_cuaderno" localSheetId="36">'pep33llo'!#REF!</definedName>
    <definedName name="Menú_cuaderno" localSheetId="42">'per39tal'!#REF!</definedName>
    <definedName name="Menú_cuaderno" localSheetId="30">'pim27rva'!#REF!</definedName>
    <definedName name="Menú_cuaderno" localSheetId="0">'[3]tri0ndo'!#REF!</definedName>
    <definedName name="Menú_cuaderno" localSheetId="40">'pue37rro'!#REF!</definedName>
    <definedName name="Menú_cuaderno" localSheetId="39">'ráb36ano'!#REF!</definedName>
    <definedName name="Menú_cuaderno" localSheetId="18">'rem15no)'!#REF!</definedName>
    <definedName name="Menú_cuaderno" localSheetId="25">'san22día'!#REF!</definedName>
    <definedName name="Menú_cuaderno" localSheetId="21">'soj18oja'!#REF!</definedName>
    <definedName name="Menú_cuaderno" localSheetId="12">'sor9rgo'!#REF!</definedName>
    <definedName name="Menú_cuaderno" localSheetId="27">'tom24II)'!#REF!</definedName>
    <definedName name="Menú_cuaderno" localSheetId="28">'tom25tal'!#REF!</definedName>
    <definedName name="Menú_cuaderno" localSheetId="29">'tom26rva'!#REF!</definedName>
    <definedName name="Menú_cuaderno" localSheetId="4">'tri1uro'!#REF!</definedName>
    <definedName name="Menú_cuaderno" localSheetId="5">'tri2tal'!#REF!</definedName>
    <definedName name="Menú_cuaderno" localSheetId="47">'uva44esa'!#REF!</definedName>
    <definedName name="Menú_cuaderno" localSheetId="48">'uva45ión'!#REF!</definedName>
    <definedName name="Menú_cuaderno">'tri0ndo'!#REF!</definedName>
    <definedName name="Menú_índice" localSheetId="0">'[4]índice'!#REF!</definedName>
    <definedName name="Menú_índice">'índice'!$A$89:$D$106</definedName>
    <definedName name="Menú_portada" localSheetId="0">'portada'!$A$77:$D$90</definedName>
    <definedName name="Menú_portada">#REF!</definedName>
    <definedName name="Menú_resumen" localSheetId="0">'[4]resumen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<sst xmlns="http://schemas.openxmlformats.org/spreadsheetml/2006/main" count="3598" uniqueCount="333">
  <si>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</si>
  <si>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</si>
  <si>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</si>
  <si>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</si>
  <si>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</si>
  <si>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</si>
  <si>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</si>
  <si>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</si>
  <si>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</si>
  <si>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</si>
  <si>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</si>
  <si>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</si>
  <si>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</si>
  <si>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</si>
  <si>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</si>
  <si>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</si>
  <si>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</si>
  <si>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</si>
  <si>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</si>
  <si>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</si>
  <si>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</si>
  <si>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</si>
  <si>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</si>
  <si>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</si>
  <si>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</si>
  <si>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</si>
  <si>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</si>
  <si>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</si>
  <si>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</si>
  <si>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</si>
  <si>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</si>
  <si>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</si>
  <si>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</si>
  <si>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</si>
  <si>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</si>
  <si>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</si>
  <si>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</si>
  <si>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</si>
  <si>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</si>
  <si>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</si>
  <si>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</si>
  <si>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</si>
  <si>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</si>
  <si>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</si>
  <si>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</si>
  <si>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</si>
  <si>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</si>
  <si>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</si>
  <si>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</si>
  <si>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</si>
  <si>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</si>
  <si>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</si>
  <si>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</si>
  <si>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</si>
  <si>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</si>
  <si>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</si>
  <si>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</si>
  <si>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</si>
  <si>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</si>
  <si>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</si>
  <si>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</si>
  <si>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</si>
  <si>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</si>
  <si>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</si>
  <si>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</si>
  <si>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</si>
  <si>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</si>
  <si>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</si>
  <si>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</si>
  <si>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2018 JULIO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</si>
  <si>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</si>
  <si>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</si>
  <si>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</si>
  <si>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</si>
  <si>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</si>
  <si>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</si>
  <si>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</si>
  <si>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MAÍZ</t>
  </si>
  <si>
    <t>SORGO</t>
  </si>
  <si>
    <t>ARROZ</t>
  </si>
  <si>
    <t>JUDÍAS SECAS</t>
  </si>
  <si>
    <t>PATATA MEDIA ESTACIÓN</t>
  </si>
  <si>
    <t>PATATA TARDÍA</t>
  </si>
  <si>
    <t>PATATA TOTAL</t>
  </si>
  <si>
    <t>REMOLACHA AZUCARERA (R. VERANO)</t>
  </si>
  <si>
    <t>ALGODÓN</t>
  </si>
  <si>
    <t>GIRASOL</t>
  </si>
  <si>
    <t>SOJA</t>
  </si>
  <si>
    <t>COLZA</t>
  </si>
  <si>
    <t>MAÍZ FORRAJERO</t>
  </si>
  <si>
    <t>ESPÁRRAGO</t>
  </si>
  <si>
    <t>SANDÍA</t>
  </si>
  <si>
    <t>MELÓN</t>
  </si>
  <si>
    <t>TOMATE (REC. 1-X/31XII)</t>
  </si>
  <si>
    <t>TOMATE TOTAL</t>
  </si>
  <si>
    <t>TOMATE CONSERVA</t>
  </si>
  <si>
    <t>PIMIENTO CONSERVA</t>
  </si>
  <si>
    <t>CEBOLLA BABOSA</t>
  </si>
  <si>
    <t>CEBOLLA GRANO Y MEDIO GRANO</t>
  </si>
  <si>
    <t>ESPINACAS</t>
  </si>
  <si>
    <t>BRÓCOLI</t>
  </si>
  <si>
    <t>APIO</t>
  </si>
  <si>
    <t>PEPINILLO</t>
  </si>
  <si>
    <t>CALABACÍN</t>
  </si>
  <si>
    <t>NABO</t>
  </si>
  <si>
    <t>RÁBANO</t>
  </si>
  <si>
    <t>PUERRO</t>
  </si>
  <si>
    <t>MANZANA DE MESA</t>
  </si>
  <si>
    <t>PERA TOTAL</t>
  </si>
  <si>
    <t>ALBARICOQUE</t>
  </si>
  <si>
    <t>MELOCOTÓN</t>
  </si>
  <si>
    <t>ALMENDRA</t>
  </si>
  <si>
    <t>AVELLANA</t>
  </si>
  <si>
    <t>UVA DE MESA</t>
  </si>
  <si>
    <t>UVA VINIFICACIÓN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</si>
  <si>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</si>
  <si>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</si>
  <si>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</si>
  <si>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</si>
  <si>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</si>
  <si>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</si>
  <si>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</si>
  <si>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JULIO 2018</t>
  </si>
  <si>
    <t>HORTALIZAS</t>
  </si>
  <si>
    <t>apio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</si>
  <si>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</si>
  <si>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</si>
  <si>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</si>
  <si>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</si>
  <si>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</si>
  <si>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</si>
  <si>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</si>
  <si>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</si>
  <si>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</si>
  <si>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</si>
  <si>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</si>
  <si>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</si>
  <si>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</si>
  <si>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</si>
  <si>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</si>
  <si>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</si>
  <si>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</si>
  <si>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</si>
  <si>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</si>
  <si>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</si>
  <si>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</si>
  <si>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</si>
  <si>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</si>
  <si>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</si>
  <si>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</si>
  <si>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</si>
  <si>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</si>
  <si>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</si>
  <si>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</si>
  <si>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</si>
  <si>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</si>
  <si>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</si>
  <si>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</si>
  <si>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</si>
  <si>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</si>
  <si>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</si>
  <si>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</si>
  <si>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</si>
  <si>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</si>
  <si>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</si>
  <si>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</si>
  <si>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</si>
  <si>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</si>
  <si>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</si>
  <si>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</si>
  <si>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</si>
  <si>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</si>
  <si>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</si>
  <si>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</si>
  <si>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</si>
  <si>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</si>
  <si>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</si>
  <si>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</si>
  <si>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</si>
  <si>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</si>
  <si>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</si>
  <si>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</si>
  <si>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pepino</t>
  </si>
  <si>
    <t>berenjena</t>
  </si>
  <si>
    <t>calabaza</t>
  </si>
  <si>
    <t>calabacín</t>
  </si>
  <si>
    <t>zanahoria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</si>
  <si>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</si>
  <si>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</si>
  <si>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</si>
  <si>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</si>
  <si>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</si>
  <si>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</si>
  <si>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</si>
  <si>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</si>
  <si>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</si>
  <si>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</si>
  <si>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</si>
  <si>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</si>
  <si>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</si>
  <si>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</si>
  <si>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</si>
  <si>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</si>
  <si>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</si>
  <si>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</si>
  <si>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</si>
  <si>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</si>
  <si>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</si>
  <si>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</si>
  <si>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</si>
  <si>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</si>
  <si>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</si>
  <si>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</si>
  <si>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</si>
  <si>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</si>
  <si>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</si>
  <si>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</si>
  <si>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</si>
  <si>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</si>
  <si>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</si>
  <si>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</si>
  <si>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</si>
  <si>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</si>
  <si>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</si>
  <si>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</si>
  <si>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</si>
  <si>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maíz</t>
  </si>
  <si>
    <t xml:space="preserve"> sorgo</t>
  </si>
  <si>
    <t xml:space="preserve"> arroz</t>
  </si>
  <si>
    <t xml:space="preserve"> judías secas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</si>
  <si>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</si>
  <si>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</si>
  <si>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</si>
  <si>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</si>
  <si>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</si>
  <si>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</si>
  <si>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soja</t>
  </si>
  <si>
    <t xml:space="preserve"> colza</t>
  </si>
  <si>
    <t xml:space="preserve"> maíz forrajero</t>
  </si>
  <si>
    <t xml:space="preserve"> espárrago</t>
  </si>
  <si>
    <t xml:space="preserve"> sandía</t>
  </si>
  <si>
    <t xml:space="preserve"> melón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</si>
  <si>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</si>
  <si>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</si>
  <si>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</si>
  <si>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</si>
  <si>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cebolla babosa</t>
  </si>
  <si>
    <t xml:space="preserve"> cebolla grano y medio grano</t>
  </si>
  <si>
    <t xml:space="preserve"> espinacas</t>
  </si>
  <si>
    <t xml:space="preserve"> brócoli</t>
  </si>
  <si>
    <t xml:space="preserve"> apio</t>
  </si>
  <si>
    <t xml:space="preserve"> pepinillo</t>
  </si>
  <si>
    <t xml:space="preserve"> calabacín</t>
  </si>
  <si>
    <t xml:space="preserve"> nabo</t>
  </si>
  <si>
    <t xml:space="preserve"> rábano</t>
  </si>
  <si>
    <t xml:space="preserve"> puerro</t>
  </si>
  <si>
    <t xml:space="preserve"> manzana de mesa</t>
  </si>
  <si>
    <t xml:space="preserve"> pera total</t>
  </si>
  <si>
    <t xml:space="preserve"> albaricoque</t>
  </si>
  <si>
    <t xml:space="preserve"> melocotón</t>
  </si>
  <si>
    <t xml:space="preserve"> almendra</t>
  </si>
  <si>
    <t xml:space="preserve"> avellana</t>
  </si>
  <si>
    <t xml:space="preserve"> uva de mesa</t>
  </si>
  <si>
    <t xml:space="preserve"> uva vinificación</t>
  </si>
  <si>
    <t>SECRETARÍA GENERAL TÉCNICA</t>
  </si>
  <si>
    <t>AVANCES DE SUPERFICIES Y PRODUCCIONES AGRÍCOLAS</t>
  </si>
  <si>
    <t>ESTIMACIONES DE JULIO</t>
  </si>
  <si>
    <t xml:space="preserve">MINISTERIO DE AGRICULTURA, PESCA Y ALIMENTACIÓN </t>
  </si>
  <si>
    <t>SUBDIRECCIÓN GENERAL DE ESTADÍSTICA</t>
  </si>
  <si>
    <t>Área de Estadísticas Agroalimentarias Físicas</t>
  </si>
  <si>
    <t xml:space="preserve"> DISPONIBLE EN LA WEB DEL MAPAMA:</t>
  </si>
  <si>
    <t xml:space="preserve">     http://www.mapama.es/</t>
  </si>
  <si>
    <t>FECHA:  17/09/2018</t>
  </si>
  <si>
    <t>DEFINITIVO</t>
  </si>
  <si>
    <t>cereales otoño invierno</t>
  </si>
  <si>
    <t>remolacha total</t>
  </si>
  <si>
    <t>mandarina total (11)</t>
  </si>
  <si>
    <t>manzana total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</si>
  <si>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</si>
  <si>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</si>
  <si>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</si>
  <si>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</si>
  <si>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</si>
  <si>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</si>
  <si>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</si>
  <si>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</si>
  <si>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</si>
  <si>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</si>
  <si>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</si>
  <si>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</si>
  <si>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</si>
  <si>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</si>
  <si>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</si>
  <si>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</si>
  <si>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>(16)En 2016 y posteriores son datos de entrada de uva en bodega.En cosechas anteriores son la producción provincial de uva</t>
  </si>
  <si>
    <t>Nota: Madrid sin actualizar información por falta de envío de datos por parte de la comunidad autónoma</t>
  </si>
  <si>
    <t>MES (1)</t>
  </si>
  <si>
    <t>DEFINIT.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</si>
  <si>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</si>
  <si>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</si>
  <si>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</si>
  <si>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</si>
  <si>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</si>
  <si>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</si>
  <si>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</si>
  <si>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</si>
  <si>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</si>
  <si>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</si>
  <si>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</si>
  <si>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</si>
  <si>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</si>
  <si>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</si>
  <si>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</si>
  <si>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</si>
  <si>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</si>
  <si>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</si>
  <si>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</si>
  <si>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</si>
  <si>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</si>
  <si>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</si>
  <si>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</si>
  <si>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Nota: El dato de la producción de maíz en Castilla y León estimado por el MAPA</t>
  </si>
  <si>
    <t>14,613(*)</t>
  </si>
  <si>
    <t>(*) Dato de producción del maíz en Castilla y León estimado por el MAPA</t>
  </si>
  <si>
    <t>8,026(*)</t>
  </si>
  <si>
    <t>603,268(*)</t>
  </si>
  <si>
    <t>19,878(*)</t>
  </si>
  <si>
    <t>192,358(*)</t>
  </si>
  <si>
    <t>0,705(*)</t>
  </si>
  <si>
    <t>0,679(*)</t>
  </si>
  <si>
    <t>42,369(*)</t>
  </si>
  <si>
    <t>143,261(*)</t>
  </si>
  <si>
    <t>1.025,157(*)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</si>
</sst>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Fill="1" applyAlignment="1">
      <alignment horizontal="right" vertical="justify"/>
      <protection/>
    </xf>
    <xf numFmtId="0" fontId="4" fillId="0" borderId="0" xfId="56" applyFont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3" xfId="56" applyNumberFormat="1" applyFont="1" applyFill="1" applyBorder="1" applyAlignment="1" applyProtection="1">
      <alignment horizontal="center"/>
      <protection/>
    </xf>
    <xf numFmtId="0" fontId="7" fillId="0" borderId="0" xfId="56" applyFont="1" applyAlignment="1">
      <alignment horizontal="fill" vertical="justify"/>
      <protection/>
    </xf>
    <xf numFmtId="164" fontId="4" fillId="0" borderId="0" xfId="56" applyNumberFormat="1" applyFont="1" applyAlignment="1" applyProtection="1">
      <alignment vertical="justify"/>
      <protection/>
    </xf>
    <xf numFmtId="0" fontId="8" fillId="0" borderId="0" xfId="56">
      <alignment/>
      <protection/>
    </xf>
    <xf numFmtId="0" fontId="7" fillId="0" borderId="0" xfId="56" applyFont="1">
      <alignment/>
      <protection/>
    </xf>
    <xf numFmtId="165" fontId="4" fillId="0" borderId="0" xfId="56" applyNumberFormat="1" applyFont="1" applyFill="1" applyAlignment="1">
      <alignment horizontal="right" vertical="justify"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167" fontId="4" fillId="0" borderId="0" xfId="56" applyNumberFormat="1" applyFont="1">
      <alignment/>
      <protection/>
    </xf>
    <xf numFmtId="0" fontId="7" fillId="0" borderId="0" xfId="56" applyFont="1" applyBorder="1" applyAlignment="1">
      <alignment vertical="justify"/>
      <protection/>
    </xf>
    <xf numFmtId="0" fontId="47" fillId="0" borderId="0" xfId="0" applyFont="1" applyAlignment="1">
      <alignment/>
    </xf>
    <xf numFmtId="166" fontId="7" fillId="33" borderId="0" xfId="52" applyNumberFormat="1" applyFont="1" applyFill="1" applyBorder="1" applyAlignment="1" applyProtection="1">
      <alignment horizontal="right" vertical="justify"/>
      <protection/>
    </xf>
    <xf numFmtId="166" fontId="6" fillId="34" borderId="22" xfId="52" applyNumberFormat="1" applyFont="1" applyFill="1" applyBorder="1" applyAlignment="1" applyProtection="1">
      <alignment horizontal="right" vertical="justify"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31" xfId="55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0" fontId="7" fillId="0" borderId="0" xfId="56" applyNumberFormat="1" applyFont="1" applyAlignment="1">
      <alignment vertical="justify" wrapText="1"/>
      <protection/>
    </xf>
    <xf numFmtId="0" fontId="7" fillId="0" borderId="0" xfId="56" applyFont="1" applyAlignment="1">
      <alignment vertical="justify" wrapText="1"/>
      <protection/>
    </xf>
    <xf numFmtId="0" fontId="7" fillId="0" borderId="0" xfId="56" applyNumberFormat="1" applyFont="1" applyAlignment="1">
      <alignment horizontal="left" vertical="top" wrapText="1" readingOrder="1"/>
      <protection/>
    </xf>
    <xf numFmtId="0" fontId="7" fillId="0" borderId="0" xfId="56" applyNumberFormat="1" applyFont="1" applyBorder="1" applyAlignment="1">
      <alignment vertical="center" wrapText="1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  <xf numFmtId="0" fontId="4" fillId="0" borderId="16" xfId="52" applyFont="1" applyBorder="1" applyAlignment="1">
      <alignment horizontal="left" vertical="justify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2 2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externalLink" Target="externalLinks/externalLink2.xml" /><Relationship Id="rId54" Type="http://schemas.openxmlformats.org/officeDocument/2006/relationships/externalLink" Target="externalLinks/externalLink3.xml" /><Relationship Id="rId55" Type="http://schemas.openxmlformats.org/officeDocument/2006/relationships/externalLink" Target="externalLinks/externalLink4.xml" /><Relationship Id="rId5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95" zoomScaleSheetLayoutView="95" zoomScalePageLayoutView="0" workbookViewId="0" topLeftCell="A1">
      <selection activeCell="H69" sqref="H69"/>
    </sheetView>
  </sheetViews>
  <sheetFormatPr defaultColWidth="11.421875" defaultRowHeight="15"/>
  <cols>
    <col min="1" max="1" width="11.57421875" style="127" customWidth="1"/>
    <col min="2" max="2" width="14.140625" style="127" customWidth="1"/>
    <col min="3" max="10" width="11.57421875" style="127" customWidth="1"/>
    <col min="11" max="11" width="1.57421875" style="127" customWidth="1"/>
    <col min="12" max="16384" width="11.57421875" style="127" customWidth="1"/>
  </cols>
  <sheetData>
    <row r="1" spans="1:11" ht="12.75">
      <c r="A1" s="126"/>
      <c r="B1" s="171" t="s">
        <v>267</v>
      </c>
      <c r="C1" s="171"/>
      <c r="D1" s="171"/>
      <c r="E1" s="126"/>
      <c r="F1" s="126"/>
      <c r="G1" s="126"/>
      <c r="H1" s="126"/>
      <c r="I1" s="126"/>
      <c r="J1" s="126"/>
      <c r="K1" s="126"/>
    </row>
    <row r="2" spans="1:11" ht="12.75">
      <c r="A2" s="126"/>
      <c r="B2" s="171"/>
      <c r="C2" s="171"/>
      <c r="D2" s="171"/>
      <c r="E2" s="126"/>
      <c r="F2" s="126"/>
      <c r="G2" s="172"/>
      <c r="H2" s="173"/>
      <c r="I2" s="173"/>
      <c r="J2" s="174"/>
      <c r="K2" s="128"/>
    </row>
    <row r="3" spans="1:11" ht="5.25" customHeight="1">
      <c r="A3" s="126"/>
      <c r="B3" s="171"/>
      <c r="C3" s="171"/>
      <c r="D3" s="171"/>
      <c r="E3" s="126"/>
      <c r="F3" s="126"/>
      <c r="G3" s="129"/>
      <c r="H3" s="130"/>
      <c r="I3" s="130"/>
      <c r="J3" s="131"/>
      <c r="K3" s="128"/>
    </row>
    <row r="4" spans="1:11" ht="12.75">
      <c r="A4" s="126"/>
      <c r="B4" s="171"/>
      <c r="C4" s="171"/>
      <c r="D4" s="171"/>
      <c r="E4" s="126"/>
      <c r="F4" s="126"/>
      <c r="G4" s="175" t="s">
        <v>264</v>
      </c>
      <c r="H4" s="176"/>
      <c r="I4" s="176"/>
      <c r="J4" s="177"/>
      <c r="K4" s="128"/>
    </row>
    <row r="5" spans="1:11" ht="12.75">
      <c r="A5" s="126"/>
      <c r="B5" s="126"/>
      <c r="C5" s="126"/>
      <c r="D5" s="126"/>
      <c r="E5" s="126"/>
      <c r="F5" s="126"/>
      <c r="G5" s="178"/>
      <c r="H5" s="179"/>
      <c r="I5" s="179"/>
      <c r="J5" s="180"/>
      <c r="K5" s="128"/>
    </row>
    <row r="6" spans="1:11" ht="12.75">
      <c r="A6" s="126"/>
      <c r="B6" s="126"/>
      <c r="C6" s="126"/>
      <c r="D6" s="126"/>
      <c r="E6" s="126"/>
      <c r="F6" s="126"/>
      <c r="G6" s="132"/>
      <c r="H6" s="132"/>
      <c r="I6" s="132"/>
      <c r="J6" s="132"/>
      <c r="K6" s="128"/>
    </row>
    <row r="7" spans="1:11" ht="5.25" customHeight="1">
      <c r="A7" s="126"/>
      <c r="B7" s="126"/>
      <c r="C7" s="126"/>
      <c r="D7" s="126"/>
      <c r="E7" s="126"/>
      <c r="F7" s="126"/>
      <c r="G7" s="133"/>
      <c r="H7" s="133"/>
      <c r="I7" s="133"/>
      <c r="J7" s="133"/>
      <c r="K7" s="128"/>
    </row>
    <row r="8" spans="1:11" ht="12.75">
      <c r="A8" s="126"/>
      <c r="B8" s="126"/>
      <c r="C8" s="126"/>
      <c r="D8" s="126"/>
      <c r="E8" s="126"/>
      <c r="F8" s="126"/>
      <c r="G8" s="181" t="s">
        <v>268</v>
      </c>
      <c r="H8" s="181"/>
      <c r="I8" s="181"/>
      <c r="J8" s="181"/>
      <c r="K8" s="181"/>
    </row>
    <row r="9" spans="1:11" ht="16.5" customHeight="1">
      <c r="A9" s="126"/>
      <c r="B9" s="126"/>
      <c r="C9" s="126"/>
      <c r="D9" s="134"/>
      <c r="E9" s="134"/>
      <c r="F9" s="126"/>
      <c r="G9" s="182" t="s">
        <v>269</v>
      </c>
      <c r="H9" s="182"/>
      <c r="I9" s="182"/>
      <c r="J9" s="182"/>
      <c r="K9" s="182"/>
    </row>
    <row r="10" spans="1:11" ht="12.7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12.7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12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 ht="12.7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ht="12.7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1" ht="12.7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</row>
    <row r="16" spans="1:11" ht="12.7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 ht="12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</row>
    <row r="18" spans="1:11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</row>
    <row r="19" spans="1:11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1:11" ht="12.75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</row>
    <row r="21" spans="1:11" ht="12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</row>
    <row r="22" spans="1:11" ht="12.7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</row>
    <row r="23" spans="1:11" ht="13.5" thickBo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</row>
    <row r="24" spans="1:11" ht="13.5" thickTop="1">
      <c r="A24" s="126"/>
      <c r="B24" s="126"/>
      <c r="C24" s="135"/>
      <c r="D24" s="136"/>
      <c r="E24" s="136"/>
      <c r="F24" s="136"/>
      <c r="G24" s="136"/>
      <c r="H24" s="136"/>
      <c r="I24" s="137"/>
      <c r="J24" s="126"/>
      <c r="K24" s="126"/>
    </row>
    <row r="25" spans="1:11" ht="12.75">
      <c r="A25" s="126"/>
      <c r="B25" s="126"/>
      <c r="C25" s="138"/>
      <c r="D25" s="139"/>
      <c r="E25" s="139"/>
      <c r="F25" s="139"/>
      <c r="G25" s="139"/>
      <c r="H25" s="139"/>
      <c r="I25" s="140"/>
      <c r="J25" s="126"/>
      <c r="K25" s="126"/>
    </row>
    <row r="26" spans="1:11" ht="12.75">
      <c r="A26" s="126"/>
      <c r="B26" s="126"/>
      <c r="C26" s="138"/>
      <c r="D26" s="139"/>
      <c r="E26" s="139"/>
      <c r="F26" s="139"/>
      <c r="G26" s="139"/>
      <c r="H26" s="139"/>
      <c r="I26" s="140"/>
      <c r="J26" s="126"/>
      <c r="K26" s="126"/>
    </row>
    <row r="27" spans="1:11" ht="18.75" customHeight="1">
      <c r="A27" s="126"/>
      <c r="B27" s="126"/>
      <c r="C27" s="166" t="s">
        <v>265</v>
      </c>
      <c r="D27" s="167"/>
      <c r="E27" s="167"/>
      <c r="F27" s="167"/>
      <c r="G27" s="167"/>
      <c r="H27" s="167"/>
      <c r="I27" s="168"/>
      <c r="J27" s="126"/>
      <c r="K27" s="126"/>
    </row>
    <row r="28" spans="1:11" ht="12.75">
      <c r="A28" s="126"/>
      <c r="B28" s="126"/>
      <c r="C28" s="138"/>
      <c r="D28" s="139"/>
      <c r="E28" s="139"/>
      <c r="F28" s="139"/>
      <c r="G28" s="139"/>
      <c r="H28" s="139"/>
      <c r="I28" s="140"/>
      <c r="J28" s="126"/>
      <c r="K28" s="126"/>
    </row>
    <row r="29" spans="1:11" ht="12.75">
      <c r="A29" s="126"/>
      <c r="B29" s="126"/>
      <c r="C29" s="138"/>
      <c r="D29" s="139"/>
      <c r="E29" s="139"/>
      <c r="F29" s="139"/>
      <c r="G29" s="139"/>
      <c r="H29" s="139"/>
      <c r="I29" s="140"/>
      <c r="J29" s="126"/>
      <c r="K29" s="126"/>
    </row>
    <row r="30" spans="1:11" ht="18.75" customHeight="1">
      <c r="A30" s="126"/>
      <c r="B30" s="126"/>
      <c r="C30" s="166" t="s">
        <v>266</v>
      </c>
      <c r="D30" s="167"/>
      <c r="E30" s="167"/>
      <c r="F30" s="167"/>
      <c r="G30" s="167"/>
      <c r="H30" s="167"/>
      <c r="I30" s="168"/>
      <c r="J30" s="126"/>
      <c r="K30" s="126"/>
    </row>
    <row r="31" spans="1:11" ht="12.75">
      <c r="A31" s="126"/>
      <c r="B31" s="126"/>
      <c r="C31" s="138"/>
      <c r="D31" s="139"/>
      <c r="E31" s="139"/>
      <c r="F31" s="139"/>
      <c r="G31" s="139"/>
      <c r="H31" s="139"/>
      <c r="I31" s="140"/>
      <c r="J31" s="126"/>
      <c r="K31" s="126"/>
    </row>
    <row r="32" spans="1:11" ht="12.75">
      <c r="A32" s="126"/>
      <c r="B32" s="126"/>
      <c r="C32" s="138"/>
      <c r="D32" s="139"/>
      <c r="E32" s="139"/>
      <c r="F32" s="139"/>
      <c r="G32" s="139"/>
      <c r="H32" s="139"/>
      <c r="I32" s="140"/>
      <c r="J32" s="126"/>
      <c r="K32" s="126"/>
    </row>
    <row r="33" spans="1:11" ht="12.75">
      <c r="A33" s="126"/>
      <c r="B33" s="126"/>
      <c r="C33" s="138"/>
      <c r="D33" s="139"/>
      <c r="E33" s="139"/>
      <c r="F33" s="139"/>
      <c r="G33" s="139"/>
      <c r="H33" s="139"/>
      <c r="I33" s="140"/>
      <c r="J33" s="126"/>
      <c r="K33" s="126"/>
    </row>
    <row r="34" spans="1:11" ht="13.5" thickBot="1">
      <c r="A34" s="126"/>
      <c r="B34" s="126"/>
      <c r="C34" s="141"/>
      <c r="D34" s="142"/>
      <c r="E34" s="142"/>
      <c r="F34" s="142"/>
      <c r="G34" s="142"/>
      <c r="H34" s="142"/>
      <c r="I34" s="143"/>
      <c r="J34" s="126"/>
      <c r="K34" s="126"/>
    </row>
    <row r="35" spans="1:11" ht="13.5" thickTop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11" ht="12.7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 spans="1:11" ht="12.7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1" ht="12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spans="1:11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11" ht="15">
      <c r="A40" s="126"/>
      <c r="B40" s="126"/>
      <c r="C40" s="126"/>
      <c r="D40" s="126"/>
      <c r="E40" s="169"/>
      <c r="F40" s="169"/>
      <c r="G40" s="169"/>
      <c r="H40" s="126"/>
      <c r="I40" s="126"/>
      <c r="J40" s="126"/>
      <c r="K40" s="126"/>
    </row>
    <row r="41" spans="1:11" ht="12.75">
      <c r="A41" s="126"/>
      <c r="B41" s="126"/>
      <c r="C41" s="126"/>
      <c r="D41" s="126"/>
      <c r="E41" s="170"/>
      <c r="F41" s="170"/>
      <c r="G41" s="170"/>
      <c r="H41" s="126"/>
      <c r="I41" s="126"/>
      <c r="J41" s="126"/>
      <c r="K41" s="126"/>
    </row>
    <row r="42" spans="1:11" ht="15">
      <c r="A42" s="126"/>
      <c r="B42" s="126"/>
      <c r="C42" s="126"/>
      <c r="D42" s="126"/>
      <c r="E42" s="169"/>
      <c r="F42" s="169"/>
      <c r="G42" s="169"/>
      <c r="H42" s="126"/>
      <c r="I42" s="126"/>
      <c r="J42" s="126"/>
      <c r="K42" s="126"/>
    </row>
    <row r="43" spans="1:11" ht="12.75">
      <c r="A43" s="126"/>
      <c r="B43" s="126"/>
      <c r="C43" s="126"/>
      <c r="D43" s="126"/>
      <c r="E43" s="170"/>
      <c r="F43" s="170"/>
      <c r="G43" s="170"/>
      <c r="H43" s="126"/>
      <c r="I43" s="126"/>
      <c r="J43" s="126"/>
      <c r="K43" s="126"/>
    </row>
    <row r="44" spans="1:11" ht="15">
      <c r="A44" s="126"/>
      <c r="B44" s="126"/>
      <c r="C44" s="126"/>
      <c r="D44" s="126"/>
      <c r="E44" s="144" t="s">
        <v>270</v>
      </c>
      <c r="F44" s="144"/>
      <c r="G44" s="144"/>
      <c r="H44" s="126"/>
      <c r="I44" s="126"/>
      <c r="J44" s="126"/>
      <c r="K44" s="126"/>
    </row>
    <row r="45" spans="1:11" ht="12.75">
      <c r="A45" s="126"/>
      <c r="B45" s="126"/>
      <c r="C45" s="126"/>
      <c r="D45" s="126"/>
      <c r="E45" s="162" t="s">
        <v>271</v>
      </c>
      <c r="F45" s="162"/>
      <c r="G45" s="162"/>
      <c r="H45" s="126"/>
      <c r="I45" s="126"/>
      <c r="J45" s="126"/>
      <c r="K45" s="126"/>
    </row>
    <row r="46" spans="1:11" ht="12.75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</row>
    <row r="47" spans="1:11" ht="12.7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</row>
    <row r="48" spans="1:11" ht="12.7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</row>
    <row r="49" spans="1:11" ht="12.7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</row>
    <row r="50" spans="1:11" ht="12.7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</row>
    <row r="51" spans="1:11" ht="12.7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</row>
    <row r="52" spans="1:11" ht="12.7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</row>
    <row r="53" spans="1:11" ht="15">
      <c r="A53" s="126"/>
      <c r="B53" s="126"/>
      <c r="C53" s="126"/>
      <c r="D53" s="145"/>
      <c r="E53" s="126"/>
      <c r="F53" s="146"/>
      <c r="G53" s="146"/>
      <c r="H53" s="126"/>
      <c r="I53" s="126"/>
      <c r="J53" s="126"/>
      <c r="K53" s="126"/>
    </row>
    <row r="54" spans="1:11" ht="12.7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</row>
    <row r="55" spans="1:11" ht="12.7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</row>
    <row r="56" spans="1:11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  <row r="60" spans="1:11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1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pans="1:11" ht="12.7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</row>
    <row r="66" spans="1:11" ht="12.7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</row>
    <row r="67" spans="1:11" ht="13.5" thickBo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</row>
    <row r="68" spans="1:11" ht="19.5" customHeight="1" thickBot="1" thickTop="1">
      <c r="A68" s="126"/>
      <c r="B68" s="126"/>
      <c r="C68" s="126"/>
      <c r="D68" s="126"/>
      <c r="E68" s="126"/>
      <c r="F68" s="126"/>
      <c r="G68" s="126"/>
      <c r="H68" s="163" t="s">
        <v>272</v>
      </c>
      <c r="I68" s="164"/>
      <c r="J68" s="165"/>
      <c r="K68" s="147"/>
    </row>
    <row r="69" spans="1:11" s="148" customFormat="1" ht="12.75" customHeight="1" thickTop="1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</row>
    <row r="70" spans="1:11" ht="12.75" customHeight="1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</row>
    <row r="71" spans="1:11" ht="12.75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</row>
    <row r="72" spans="1:11" ht="12.7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</row>
    <row r="73" spans="1:11" ht="12.7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</row>
    <row r="76" spans="1:4" ht="12.75">
      <c r="A76" s="149"/>
      <c r="B76" s="149"/>
      <c r="C76" s="149"/>
      <c r="D76" s="149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104</v>
      </c>
      <c r="E9" s="30">
        <v>104</v>
      </c>
      <c r="F9" s="31"/>
      <c r="G9" s="31"/>
      <c r="H9" s="150">
        <v>0.038</v>
      </c>
      <c r="I9" s="150">
        <v>0.269</v>
      </c>
      <c r="J9" s="150">
        <v>0.26</v>
      </c>
      <c r="K9" s="32"/>
    </row>
    <row r="10" spans="1:11" s="33" customFormat="1" ht="11.25" customHeight="1">
      <c r="A10" s="35" t="s">
        <v>8</v>
      </c>
      <c r="B10" s="29"/>
      <c r="C10" s="30">
        <v>60</v>
      </c>
      <c r="D10" s="30">
        <v>59</v>
      </c>
      <c r="E10" s="30">
        <v>59</v>
      </c>
      <c r="F10" s="31"/>
      <c r="G10" s="31"/>
      <c r="H10" s="150">
        <v>0.085</v>
      </c>
      <c r="I10" s="150">
        <v>0.155</v>
      </c>
      <c r="J10" s="150">
        <v>0.148</v>
      </c>
      <c r="K10" s="32"/>
    </row>
    <row r="11" spans="1:11" s="33" customFormat="1" ht="11.25" customHeight="1">
      <c r="A11" s="28" t="s">
        <v>9</v>
      </c>
      <c r="B11" s="29"/>
      <c r="C11" s="30">
        <v>9</v>
      </c>
      <c r="D11" s="30">
        <v>50</v>
      </c>
      <c r="E11" s="30">
        <v>30</v>
      </c>
      <c r="F11" s="31"/>
      <c r="G11" s="31"/>
      <c r="H11" s="150">
        <v>0.013</v>
      </c>
      <c r="I11" s="150">
        <v>0.155</v>
      </c>
      <c r="J11" s="150">
        <v>0.155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16</v>
      </c>
      <c r="E12" s="30">
        <v>16</v>
      </c>
      <c r="F12" s="31"/>
      <c r="G12" s="31"/>
      <c r="H12" s="150">
        <v>0.052</v>
      </c>
      <c r="I12" s="150">
        <v>0.029</v>
      </c>
      <c r="J12" s="150">
        <v>0.027</v>
      </c>
      <c r="K12" s="32"/>
    </row>
    <row r="13" spans="1:11" s="42" customFormat="1" ht="11.25" customHeight="1">
      <c r="A13" s="36" t="s">
        <v>11</v>
      </c>
      <c r="B13" s="37"/>
      <c r="C13" s="38">
        <v>133</v>
      </c>
      <c r="D13" s="38">
        <v>229</v>
      </c>
      <c r="E13" s="38">
        <v>209</v>
      </c>
      <c r="F13" s="39">
        <v>91.26637554585153</v>
      </c>
      <c r="G13" s="40"/>
      <c r="H13" s="151">
        <v>0.188</v>
      </c>
      <c r="I13" s="152">
        <v>0.6080000000000001</v>
      </c>
      <c r="J13" s="152">
        <v>0.5900000000000001</v>
      </c>
      <c r="K13" s="41">
        <v>97.03947368421052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101</v>
      </c>
      <c r="D17" s="38">
        <v>49</v>
      </c>
      <c r="E17" s="38">
        <v>50</v>
      </c>
      <c r="F17" s="39">
        <v>102.04081632653062</v>
      </c>
      <c r="G17" s="40"/>
      <c r="H17" s="151">
        <v>0.101</v>
      </c>
      <c r="I17" s="152">
        <v>0.101</v>
      </c>
      <c r="J17" s="152">
        <v>0.059</v>
      </c>
      <c r="K17" s="41">
        <v>58.41584158415841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6368</v>
      </c>
      <c r="D19" s="30">
        <v>7289</v>
      </c>
      <c r="E19" s="30">
        <v>6725</v>
      </c>
      <c r="F19" s="31"/>
      <c r="G19" s="31"/>
      <c r="H19" s="150">
        <v>38.208</v>
      </c>
      <c r="I19" s="150">
        <v>31.343</v>
      </c>
      <c r="J19" s="150">
        <v>30.26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6368</v>
      </c>
      <c r="D22" s="38">
        <v>7289</v>
      </c>
      <c r="E22" s="38">
        <v>6725</v>
      </c>
      <c r="F22" s="39">
        <v>92.26231307449582</v>
      </c>
      <c r="G22" s="40"/>
      <c r="H22" s="151">
        <v>38.208</v>
      </c>
      <c r="I22" s="152">
        <v>31.343</v>
      </c>
      <c r="J22" s="152">
        <v>30.26</v>
      </c>
      <c r="K22" s="41">
        <v>96.54468302332259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11249</v>
      </c>
      <c r="D24" s="38">
        <v>13470</v>
      </c>
      <c r="E24" s="38">
        <v>13000</v>
      </c>
      <c r="F24" s="39">
        <v>96.51076466221232</v>
      </c>
      <c r="G24" s="40"/>
      <c r="H24" s="151">
        <v>55.821</v>
      </c>
      <c r="I24" s="152">
        <v>59.781</v>
      </c>
      <c r="J24" s="152">
        <v>52.992</v>
      </c>
      <c r="K24" s="41">
        <v>88.64354895368093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469</v>
      </c>
      <c r="D26" s="38">
        <v>400</v>
      </c>
      <c r="E26" s="38">
        <v>400</v>
      </c>
      <c r="F26" s="39">
        <v>100</v>
      </c>
      <c r="G26" s="40"/>
      <c r="H26" s="151">
        <v>2.126</v>
      </c>
      <c r="I26" s="152">
        <v>1.25</v>
      </c>
      <c r="J26" s="152">
        <v>2</v>
      </c>
      <c r="K26" s="41">
        <v>160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2655</v>
      </c>
      <c r="D28" s="30">
        <v>3249</v>
      </c>
      <c r="E28" s="30">
        <v>3105</v>
      </c>
      <c r="F28" s="31"/>
      <c r="G28" s="31"/>
      <c r="H28" s="150">
        <v>9.01</v>
      </c>
      <c r="I28" s="150">
        <v>11.98</v>
      </c>
      <c r="J28" s="150">
        <v>11.46</v>
      </c>
      <c r="K28" s="32"/>
    </row>
    <row r="29" spans="1:11" s="33" customFormat="1" ht="11.25" customHeight="1">
      <c r="A29" s="35" t="s">
        <v>21</v>
      </c>
      <c r="B29" s="29"/>
      <c r="C29" s="30">
        <v>15783</v>
      </c>
      <c r="D29" s="30">
        <v>18885</v>
      </c>
      <c r="E29" s="30">
        <v>17009</v>
      </c>
      <c r="F29" s="31"/>
      <c r="G29" s="31"/>
      <c r="H29" s="150">
        <v>34.421</v>
      </c>
      <c r="I29" s="150">
        <v>22.261</v>
      </c>
      <c r="J29" s="150">
        <v>31.302</v>
      </c>
      <c r="K29" s="32"/>
    </row>
    <row r="30" spans="1:11" s="33" customFormat="1" ht="11.25" customHeight="1">
      <c r="A30" s="35" t="s">
        <v>22</v>
      </c>
      <c r="B30" s="29"/>
      <c r="C30" s="30">
        <v>6622</v>
      </c>
      <c r="D30" s="30">
        <v>9460</v>
      </c>
      <c r="E30" s="30">
        <v>8447</v>
      </c>
      <c r="F30" s="31"/>
      <c r="G30" s="31"/>
      <c r="H30" s="150">
        <v>11.443</v>
      </c>
      <c r="I30" s="150">
        <v>9.007</v>
      </c>
      <c r="J30" s="150">
        <v>20.279</v>
      </c>
      <c r="K30" s="32"/>
    </row>
    <row r="31" spans="1:11" s="42" customFormat="1" ht="11.25" customHeight="1">
      <c r="A31" s="43" t="s">
        <v>23</v>
      </c>
      <c r="B31" s="37"/>
      <c r="C31" s="38">
        <v>25060</v>
      </c>
      <c r="D31" s="38">
        <v>31594</v>
      </c>
      <c r="E31" s="38">
        <v>28561</v>
      </c>
      <c r="F31" s="39">
        <v>90.4000759637906</v>
      </c>
      <c r="G31" s="40"/>
      <c r="H31" s="151">
        <v>54.873999999999995</v>
      </c>
      <c r="I31" s="152">
        <v>43.248</v>
      </c>
      <c r="J31" s="152">
        <v>63.041</v>
      </c>
      <c r="K31" s="41">
        <v>145.76627820939697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2027</v>
      </c>
      <c r="D33" s="30">
        <v>2000</v>
      </c>
      <c r="E33" s="30">
        <v>2000</v>
      </c>
      <c r="F33" s="31"/>
      <c r="G33" s="31"/>
      <c r="H33" s="150">
        <v>4.059</v>
      </c>
      <c r="I33" s="150">
        <v>2.633</v>
      </c>
      <c r="J33" s="150">
        <v>5.4</v>
      </c>
      <c r="K33" s="32"/>
    </row>
    <row r="34" spans="1:11" s="33" customFormat="1" ht="11.25" customHeight="1">
      <c r="A34" s="35" t="s">
        <v>25</v>
      </c>
      <c r="B34" s="29"/>
      <c r="C34" s="30">
        <v>3978</v>
      </c>
      <c r="D34" s="30">
        <v>4400</v>
      </c>
      <c r="E34" s="30">
        <v>3425</v>
      </c>
      <c r="F34" s="31"/>
      <c r="G34" s="31"/>
      <c r="H34" s="150">
        <v>7.542</v>
      </c>
      <c r="I34" s="150">
        <v>8</v>
      </c>
      <c r="J34" s="150">
        <v>6.85</v>
      </c>
      <c r="K34" s="32"/>
    </row>
    <row r="35" spans="1:11" s="33" customFormat="1" ht="11.25" customHeight="1">
      <c r="A35" s="35" t="s">
        <v>26</v>
      </c>
      <c r="B35" s="29"/>
      <c r="C35" s="30">
        <v>2341</v>
      </c>
      <c r="D35" s="30">
        <v>3000</v>
      </c>
      <c r="E35" s="30">
        <v>2700</v>
      </c>
      <c r="F35" s="31"/>
      <c r="G35" s="31"/>
      <c r="H35" s="150">
        <v>4.782</v>
      </c>
      <c r="I35" s="150">
        <v>6.8</v>
      </c>
      <c r="J35" s="150">
        <v>8.1</v>
      </c>
      <c r="K35" s="32"/>
    </row>
    <row r="36" spans="1:11" s="33" customFormat="1" ht="11.25" customHeight="1">
      <c r="A36" s="35" t="s">
        <v>27</v>
      </c>
      <c r="B36" s="29"/>
      <c r="C36" s="30">
        <v>291</v>
      </c>
      <c r="D36" s="30">
        <v>1815</v>
      </c>
      <c r="E36" s="30">
        <v>1815</v>
      </c>
      <c r="F36" s="31"/>
      <c r="G36" s="31"/>
      <c r="H36" s="150">
        <v>0.789</v>
      </c>
      <c r="I36" s="150">
        <v>4.175</v>
      </c>
      <c r="J36" s="150">
        <v>0.73</v>
      </c>
      <c r="K36" s="32"/>
    </row>
    <row r="37" spans="1:11" s="42" customFormat="1" ht="11.25" customHeight="1">
      <c r="A37" s="36" t="s">
        <v>28</v>
      </c>
      <c r="B37" s="37"/>
      <c r="C37" s="38">
        <v>8637</v>
      </c>
      <c r="D37" s="38">
        <v>11215</v>
      </c>
      <c r="E37" s="38">
        <v>9940</v>
      </c>
      <c r="F37" s="39">
        <v>88.6312973695943</v>
      </c>
      <c r="G37" s="40"/>
      <c r="H37" s="151">
        <v>17.172</v>
      </c>
      <c r="I37" s="152">
        <v>21.608</v>
      </c>
      <c r="J37" s="152">
        <v>21.080000000000002</v>
      </c>
      <c r="K37" s="41">
        <v>97.5564605701592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15316</v>
      </c>
      <c r="D39" s="38">
        <v>14400</v>
      </c>
      <c r="E39" s="38">
        <v>14736</v>
      </c>
      <c r="F39" s="39">
        <v>102.33333333333333</v>
      </c>
      <c r="G39" s="40"/>
      <c r="H39" s="151">
        <v>14.106</v>
      </c>
      <c r="I39" s="152">
        <v>10</v>
      </c>
      <c r="J39" s="152">
        <v>8.1</v>
      </c>
      <c r="K39" s="41">
        <v>81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2477</v>
      </c>
      <c r="D41" s="30">
        <v>2712</v>
      </c>
      <c r="E41" s="30">
        <v>3992</v>
      </c>
      <c r="F41" s="31"/>
      <c r="G41" s="31"/>
      <c r="H41" s="150">
        <v>7.342</v>
      </c>
      <c r="I41" s="150">
        <v>1.826</v>
      </c>
      <c r="J41" s="150">
        <v>11.099</v>
      </c>
      <c r="K41" s="32"/>
    </row>
    <row r="42" spans="1:11" s="33" customFormat="1" ht="11.25" customHeight="1">
      <c r="A42" s="35" t="s">
        <v>31</v>
      </c>
      <c r="B42" s="29"/>
      <c r="C42" s="30">
        <v>10344</v>
      </c>
      <c r="D42" s="30">
        <v>14234</v>
      </c>
      <c r="E42" s="30">
        <v>14980</v>
      </c>
      <c r="F42" s="31"/>
      <c r="G42" s="31"/>
      <c r="H42" s="150">
        <v>41.065</v>
      </c>
      <c r="I42" s="150">
        <v>32.147</v>
      </c>
      <c r="J42" s="150">
        <v>54.536</v>
      </c>
      <c r="K42" s="32"/>
    </row>
    <row r="43" spans="1:11" s="33" customFormat="1" ht="11.25" customHeight="1">
      <c r="A43" s="35" t="s">
        <v>32</v>
      </c>
      <c r="B43" s="29"/>
      <c r="C43" s="30">
        <v>13135</v>
      </c>
      <c r="D43" s="30">
        <v>12061</v>
      </c>
      <c r="E43" s="30">
        <v>19136</v>
      </c>
      <c r="F43" s="31"/>
      <c r="G43" s="31"/>
      <c r="H43" s="150">
        <v>45.657</v>
      </c>
      <c r="I43" s="150">
        <v>17.036</v>
      </c>
      <c r="J43" s="150">
        <v>60</v>
      </c>
      <c r="K43" s="32"/>
    </row>
    <row r="44" spans="1:11" s="33" customFormat="1" ht="11.25" customHeight="1">
      <c r="A44" s="35" t="s">
        <v>33</v>
      </c>
      <c r="B44" s="29"/>
      <c r="C44" s="30">
        <v>22257</v>
      </c>
      <c r="D44" s="30">
        <v>24802</v>
      </c>
      <c r="E44" s="30">
        <v>29594</v>
      </c>
      <c r="F44" s="31"/>
      <c r="G44" s="31"/>
      <c r="H44" s="150">
        <v>81.865</v>
      </c>
      <c r="I44" s="150">
        <v>35.224</v>
      </c>
      <c r="J44" s="150">
        <v>113.308</v>
      </c>
      <c r="K44" s="32"/>
    </row>
    <row r="45" spans="1:11" s="33" customFormat="1" ht="11.25" customHeight="1">
      <c r="A45" s="35" t="s">
        <v>34</v>
      </c>
      <c r="B45" s="29"/>
      <c r="C45" s="30">
        <v>12512</v>
      </c>
      <c r="D45" s="30">
        <v>12329</v>
      </c>
      <c r="E45" s="30">
        <v>13765</v>
      </c>
      <c r="F45" s="31"/>
      <c r="G45" s="31"/>
      <c r="H45" s="150">
        <v>40.699</v>
      </c>
      <c r="I45" s="150">
        <v>9.242</v>
      </c>
      <c r="J45" s="150">
        <v>42.406</v>
      </c>
      <c r="K45" s="32"/>
    </row>
    <row r="46" spans="1:11" s="33" customFormat="1" ht="11.25" customHeight="1">
      <c r="A46" s="35" t="s">
        <v>35</v>
      </c>
      <c r="B46" s="29"/>
      <c r="C46" s="30">
        <v>1347</v>
      </c>
      <c r="D46" s="30">
        <v>1725</v>
      </c>
      <c r="E46" s="30">
        <v>2591</v>
      </c>
      <c r="F46" s="31"/>
      <c r="G46" s="31"/>
      <c r="H46" s="150">
        <v>3.117</v>
      </c>
      <c r="I46" s="150">
        <v>1.315</v>
      </c>
      <c r="J46" s="150">
        <v>6.512</v>
      </c>
      <c r="K46" s="32"/>
    </row>
    <row r="47" spans="1:11" s="33" customFormat="1" ht="11.25" customHeight="1">
      <c r="A47" s="35" t="s">
        <v>36</v>
      </c>
      <c r="B47" s="29"/>
      <c r="C47" s="30">
        <v>1034</v>
      </c>
      <c r="D47" s="30">
        <v>1281</v>
      </c>
      <c r="E47" s="30">
        <v>1233</v>
      </c>
      <c r="F47" s="31"/>
      <c r="G47" s="31"/>
      <c r="H47" s="150">
        <v>2.399</v>
      </c>
      <c r="I47" s="150">
        <v>1.762</v>
      </c>
      <c r="J47" s="150">
        <v>3.211</v>
      </c>
      <c r="K47" s="32"/>
    </row>
    <row r="48" spans="1:11" s="33" customFormat="1" ht="11.25" customHeight="1">
      <c r="A48" s="35" t="s">
        <v>37</v>
      </c>
      <c r="B48" s="29"/>
      <c r="C48" s="30">
        <v>8113</v>
      </c>
      <c r="D48" s="30">
        <v>8517</v>
      </c>
      <c r="E48" s="30">
        <v>13488</v>
      </c>
      <c r="F48" s="31"/>
      <c r="G48" s="31"/>
      <c r="H48" s="150">
        <v>26.12</v>
      </c>
      <c r="I48" s="150">
        <v>6.251</v>
      </c>
      <c r="J48" s="150">
        <v>39.066</v>
      </c>
      <c r="K48" s="32"/>
    </row>
    <row r="49" spans="1:11" s="33" customFormat="1" ht="11.25" customHeight="1">
      <c r="A49" s="35" t="s">
        <v>38</v>
      </c>
      <c r="B49" s="29"/>
      <c r="C49" s="30">
        <v>15975</v>
      </c>
      <c r="D49" s="30">
        <v>16685</v>
      </c>
      <c r="E49" s="30">
        <v>18562</v>
      </c>
      <c r="F49" s="31"/>
      <c r="G49" s="31"/>
      <c r="H49" s="150">
        <v>52.373</v>
      </c>
      <c r="I49" s="150">
        <v>13.578</v>
      </c>
      <c r="J49" s="150">
        <v>56.499</v>
      </c>
      <c r="K49" s="32"/>
    </row>
    <row r="50" spans="1:11" s="42" customFormat="1" ht="11.25" customHeight="1">
      <c r="A50" s="43" t="s">
        <v>39</v>
      </c>
      <c r="B50" s="37"/>
      <c r="C50" s="38">
        <v>87194</v>
      </c>
      <c r="D50" s="38">
        <v>94346</v>
      </c>
      <c r="E50" s="38">
        <v>117341</v>
      </c>
      <c r="F50" s="39">
        <v>124.373052381659</v>
      </c>
      <c r="G50" s="40"/>
      <c r="H50" s="151">
        <v>300.637</v>
      </c>
      <c r="I50" s="152">
        <v>118.38100000000001</v>
      </c>
      <c r="J50" s="152">
        <v>386.63700000000006</v>
      </c>
      <c r="K50" s="41">
        <v>326.6039313741225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5762</v>
      </c>
      <c r="D52" s="38">
        <v>5762</v>
      </c>
      <c r="E52" s="38">
        <v>5762</v>
      </c>
      <c r="F52" s="39">
        <v>100</v>
      </c>
      <c r="G52" s="40"/>
      <c r="H52" s="151">
        <v>9.929</v>
      </c>
      <c r="I52" s="152">
        <v>14.894</v>
      </c>
      <c r="J52" s="152">
        <v>14.894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39042</v>
      </c>
      <c r="D54" s="30">
        <v>47315</v>
      </c>
      <c r="E54" s="30">
        <v>40871</v>
      </c>
      <c r="F54" s="31"/>
      <c r="G54" s="31"/>
      <c r="H54" s="150">
        <v>89.66</v>
      </c>
      <c r="I54" s="150">
        <v>94.955</v>
      </c>
      <c r="J54" s="150">
        <v>91.117</v>
      </c>
      <c r="K54" s="32"/>
    </row>
    <row r="55" spans="1:11" s="33" customFormat="1" ht="11.25" customHeight="1">
      <c r="A55" s="35" t="s">
        <v>42</v>
      </c>
      <c r="B55" s="29"/>
      <c r="C55" s="30">
        <v>79605</v>
      </c>
      <c r="D55" s="30">
        <v>86700</v>
      </c>
      <c r="E55" s="30">
        <v>77807</v>
      </c>
      <c r="F55" s="31"/>
      <c r="G55" s="31"/>
      <c r="H55" s="150">
        <v>150.002</v>
      </c>
      <c r="I55" s="150">
        <v>138.72</v>
      </c>
      <c r="J55" s="150">
        <v>171.175</v>
      </c>
      <c r="K55" s="32"/>
    </row>
    <row r="56" spans="1:11" s="33" customFormat="1" ht="11.25" customHeight="1">
      <c r="A56" s="35" t="s">
        <v>43</v>
      </c>
      <c r="B56" s="29"/>
      <c r="C56" s="30">
        <v>8437</v>
      </c>
      <c r="D56" s="30">
        <v>10215</v>
      </c>
      <c r="E56" s="30">
        <v>9250</v>
      </c>
      <c r="F56" s="31"/>
      <c r="G56" s="31"/>
      <c r="H56" s="150">
        <v>23.141</v>
      </c>
      <c r="I56" s="150">
        <v>19.744</v>
      </c>
      <c r="J56" s="150">
        <v>21.329</v>
      </c>
      <c r="K56" s="32"/>
    </row>
    <row r="57" spans="1:11" s="33" customFormat="1" ht="11.25" customHeight="1">
      <c r="A57" s="35" t="s">
        <v>44</v>
      </c>
      <c r="B57" s="29"/>
      <c r="C57" s="30">
        <v>4693</v>
      </c>
      <c r="D57" s="30">
        <v>7071</v>
      </c>
      <c r="E57" s="30">
        <v>7395</v>
      </c>
      <c r="F57" s="31"/>
      <c r="G57" s="31"/>
      <c r="H57" s="150">
        <v>9.648</v>
      </c>
      <c r="I57" s="150">
        <v>9.8994</v>
      </c>
      <c r="J57" s="150">
        <v>22.33</v>
      </c>
      <c r="K57" s="32"/>
    </row>
    <row r="58" spans="1:11" s="33" customFormat="1" ht="11.25" customHeight="1">
      <c r="A58" s="35" t="s">
        <v>45</v>
      </c>
      <c r="B58" s="29"/>
      <c r="C58" s="30">
        <v>43965</v>
      </c>
      <c r="D58" s="30">
        <v>44665</v>
      </c>
      <c r="E58" s="30">
        <v>45857</v>
      </c>
      <c r="F58" s="31"/>
      <c r="G58" s="31"/>
      <c r="H58" s="150">
        <v>96.546</v>
      </c>
      <c r="I58" s="150">
        <v>40.275</v>
      </c>
      <c r="J58" s="150">
        <v>141.355</v>
      </c>
      <c r="K58" s="32"/>
    </row>
    <row r="59" spans="1:11" s="42" customFormat="1" ht="11.25" customHeight="1">
      <c r="A59" s="36" t="s">
        <v>46</v>
      </c>
      <c r="B59" s="37"/>
      <c r="C59" s="38">
        <v>175742</v>
      </c>
      <c r="D59" s="38">
        <v>195966</v>
      </c>
      <c r="E59" s="38">
        <v>181180</v>
      </c>
      <c r="F59" s="39">
        <v>92.45481359011256</v>
      </c>
      <c r="G59" s="40"/>
      <c r="H59" s="151">
        <v>368.997</v>
      </c>
      <c r="I59" s="152">
        <v>303.5934</v>
      </c>
      <c r="J59" s="152">
        <v>447.30600000000004</v>
      </c>
      <c r="K59" s="41">
        <v>147.33719507736336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2532</v>
      </c>
      <c r="D61" s="30">
        <v>2497</v>
      </c>
      <c r="E61" s="30">
        <v>1977</v>
      </c>
      <c r="F61" s="31"/>
      <c r="G61" s="31"/>
      <c r="H61" s="150">
        <v>3.598</v>
      </c>
      <c r="I61" s="150">
        <v>4.825</v>
      </c>
      <c r="J61" s="150">
        <v>3.532</v>
      </c>
      <c r="K61" s="32"/>
    </row>
    <row r="62" spans="1:11" s="33" customFormat="1" ht="11.25" customHeight="1">
      <c r="A62" s="35" t="s">
        <v>48</v>
      </c>
      <c r="B62" s="29"/>
      <c r="C62" s="30">
        <v>1002</v>
      </c>
      <c r="D62" s="30">
        <v>1127</v>
      </c>
      <c r="E62" s="30">
        <v>977</v>
      </c>
      <c r="F62" s="31"/>
      <c r="G62" s="31"/>
      <c r="H62" s="150">
        <v>1.515</v>
      </c>
      <c r="I62" s="150">
        <v>1.359</v>
      </c>
      <c r="J62" s="150">
        <v>1.03</v>
      </c>
      <c r="K62" s="32"/>
    </row>
    <row r="63" spans="1:11" s="33" customFormat="1" ht="11.25" customHeight="1">
      <c r="A63" s="35" t="s">
        <v>49</v>
      </c>
      <c r="B63" s="29"/>
      <c r="C63" s="30">
        <v>1808</v>
      </c>
      <c r="D63" s="30">
        <v>1958</v>
      </c>
      <c r="E63" s="30">
        <v>1916</v>
      </c>
      <c r="F63" s="31"/>
      <c r="G63" s="31"/>
      <c r="H63" s="150">
        <v>1.546</v>
      </c>
      <c r="I63" s="150">
        <v>3.935</v>
      </c>
      <c r="J63" s="150">
        <v>5.28</v>
      </c>
      <c r="K63" s="32"/>
    </row>
    <row r="64" spans="1:11" s="42" customFormat="1" ht="11.25" customHeight="1">
      <c r="A64" s="36" t="s">
        <v>50</v>
      </c>
      <c r="B64" s="37"/>
      <c r="C64" s="38">
        <v>5342</v>
      </c>
      <c r="D64" s="38">
        <v>5582</v>
      </c>
      <c r="E64" s="38">
        <v>4870</v>
      </c>
      <c r="F64" s="39">
        <v>87.24471515585812</v>
      </c>
      <c r="G64" s="40"/>
      <c r="H64" s="151">
        <v>6.659</v>
      </c>
      <c r="I64" s="152">
        <v>10.119</v>
      </c>
      <c r="J64" s="152">
        <v>9.842</v>
      </c>
      <c r="K64" s="41">
        <v>97.26257535329579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19291</v>
      </c>
      <c r="D66" s="38">
        <v>18406</v>
      </c>
      <c r="E66" s="38">
        <v>19280</v>
      </c>
      <c r="F66" s="39">
        <v>104.74845159187221</v>
      </c>
      <c r="G66" s="40"/>
      <c r="H66" s="151">
        <v>15.57</v>
      </c>
      <c r="I66" s="152">
        <v>18.087</v>
      </c>
      <c r="J66" s="152">
        <v>19.373</v>
      </c>
      <c r="K66" s="41">
        <v>107.11007906230996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44650</v>
      </c>
      <c r="D68" s="30">
        <v>50100</v>
      </c>
      <c r="E68" s="30">
        <v>45000</v>
      </c>
      <c r="F68" s="31"/>
      <c r="G68" s="31"/>
      <c r="H68" s="150">
        <v>72.378</v>
      </c>
      <c r="I68" s="150">
        <v>60.5</v>
      </c>
      <c r="J68" s="150">
        <v>75</v>
      </c>
      <c r="K68" s="32"/>
    </row>
    <row r="69" spans="1:11" s="33" customFormat="1" ht="11.25" customHeight="1">
      <c r="A69" s="35" t="s">
        <v>53</v>
      </c>
      <c r="B69" s="29"/>
      <c r="C69" s="30">
        <v>7990</v>
      </c>
      <c r="D69" s="30">
        <v>4800</v>
      </c>
      <c r="E69" s="30">
        <v>5400</v>
      </c>
      <c r="F69" s="31"/>
      <c r="G69" s="31"/>
      <c r="H69" s="150">
        <v>10.707</v>
      </c>
      <c r="I69" s="150">
        <v>5.5</v>
      </c>
      <c r="J69" s="150">
        <v>8</v>
      </c>
      <c r="K69" s="32"/>
    </row>
    <row r="70" spans="1:11" s="42" customFormat="1" ht="11.25" customHeight="1">
      <c r="A70" s="36" t="s">
        <v>54</v>
      </c>
      <c r="B70" s="37"/>
      <c r="C70" s="38">
        <v>52640</v>
      </c>
      <c r="D70" s="38">
        <v>54900</v>
      </c>
      <c r="E70" s="38">
        <v>50400</v>
      </c>
      <c r="F70" s="39">
        <v>91.80327868852459</v>
      </c>
      <c r="G70" s="40"/>
      <c r="H70" s="151">
        <v>83.08500000000001</v>
      </c>
      <c r="I70" s="152">
        <v>66</v>
      </c>
      <c r="J70" s="152">
        <v>83</v>
      </c>
      <c r="K70" s="41">
        <v>125.75757575757575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4317</v>
      </c>
      <c r="D72" s="30">
        <v>4805</v>
      </c>
      <c r="E72" s="30">
        <v>4590</v>
      </c>
      <c r="F72" s="31"/>
      <c r="G72" s="31"/>
      <c r="H72" s="150">
        <v>1.184</v>
      </c>
      <c r="I72" s="150">
        <v>5.565</v>
      </c>
      <c r="J72" s="150">
        <v>7.113</v>
      </c>
      <c r="K72" s="32"/>
    </row>
    <row r="73" spans="1:11" s="33" customFormat="1" ht="11.25" customHeight="1">
      <c r="A73" s="35" t="s">
        <v>56</v>
      </c>
      <c r="B73" s="29"/>
      <c r="C73" s="30">
        <v>10586</v>
      </c>
      <c r="D73" s="30">
        <v>11800</v>
      </c>
      <c r="E73" s="30">
        <v>12390</v>
      </c>
      <c r="F73" s="31"/>
      <c r="G73" s="31"/>
      <c r="H73" s="150">
        <v>16.187</v>
      </c>
      <c r="I73" s="150">
        <v>23.58</v>
      </c>
      <c r="J73" s="150">
        <v>18.941</v>
      </c>
      <c r="K73" s="32"/>
    </row>
    <row r="74" spans="1:11" s="33" customFormat="1" ht="11.25" customHeight="1">
      <c r="A74" s="35" t="s">
        <v>57</v>
      </c>
      <c r="B74" s="29"/>
      <c r="C74" s="30">
        <v>27612</v>
      </c>
      <c r="D74" s="30">
        <v>31095</v>
      </c>
      <c r="E74" s="30">
        <v>26908</v>
      </c>
      <c r="F74" s="31"/>
      <c r="G74" s="31"/>
      <c r="H74" s="150">
        <v>46.824</v>
      </c>
      <c r="I74" s="150">
        <v>37.314</v>
      </c>
      <c r="J74" s="150">
        <v>121.086</v>
      </c>
      <c r="K74" s="32"/>
    </row>
    <row r="75" spans="1:11" s="33" customFormat="1" ht="11.25" customHeight="1">
      <c r="A75" s="35" t="s">
        <v>58</v>
      </c>
      <c r="B75" s="29"/>
      <c r="C75" s="30">
        <v>24119</v>
      </c>
      <c r="D75" s="30">
        <v>28017</v>
      </c>
      <c r="E75" s="30">
        <v>27656</v>
      </c>
      <c r="F75" s="31"/>
      <c r="G75" s="31"/>
      <c r="H75" s="150">
        <v>21.384</v>
      </c>
      <c r="I75" s="150">
        <v>48.439</v>
      </c>
      <c r="J75" s="150">
        <v>33.233</v>
      </c>
      <c r="K75" s="32"/>
    </row>
    <row r="76" spans="1:11" s="33" customFormat="1" ht="11.25" customHeight="1">
      <c r="A76" s="35" t="s">
        <v>59</v>
      </c>
      <c r="B76" s="29"/>
      <c r="C76" s="30">
        <v>2544</v>
      </c>
      <c r="D76" s="30">
        <v>796</v>
      </c>
      <c r="E76" s="30">
        <v>2655</v>
      </c>
      <c r="F76" s="31"/>
      <c r="G76" s="31"/>
      <c r="H76" s="150">
        <v>5.722</v>
      </c>
      <c r="I76" s="150">
        <v>2.229</v>
      </c>
      <c r="J76" s="150">
        <v>7.437</v>
      </c>
      <c r="K76" s="32"/>
    </row>
    <row r="77" spans="1:11" s="33" customFormat="1" ht="11.25" customHeight="1">
      <c r="A77" s="35" t="s">
        <v>60</v>
      </c>
      <c r="B77" s="29"/>
      <c r="C77" s="30">
        <v>4766</v>
      </c>
      <c r="D77" s="30">
        <v>4930</v>
      </c>
      <c r="E77" s="30">
        <v>4898</v>
      </c>
      <c r="F77" s="31"/>
      <c r="G77" s="31"/>
      <c r="H77" s="150">
        <v>7.453</v>
      </c>
      <c r="I77" s="150">
        <v>12.842</v>
      </c>
      <c r="J77" s="150">
        <v>18.6</v>
      </c>
      <c r="K77" s="32"/>
    </row>
    <row r="78" spans="1:11" s="33" customFormat="1" ht="11.25" customHeight="1">
      <c r="A78" s="35" t="s">
        <v>61</v>
      </c>
      <c r="B78" s="29"/>
      <c r="C78" s="30">
        <v>8780</v>
      </c>
      <c r="D78" s="30">
        <v>9200</v>
      </c>
      <c r="E78" s="30">
        <v>9200</v>
      </c>
      <c r="F78" s="31"/>
      <c r="G78" s="31"/>
      <c r="H78" s="150">
        <v>17.499</v>
      </c>
      <c r="I78" s="150">
        <v>11.04</v>
      </c>
      <c r="J78" s="150">
        <v>14.72</v>
      </c>
      <c r="K78" s="32"/>
    </row>
    <row r="79" spans="1:11" s="33" customFormat="1" ht="11.25" customHeight="1">
      <c r="A79" s="35" t="s">
        <v>62</v>
      </c>
      <c r="B79" s="29"/>
      <c r="C79" s="30">
        <v>13479</v>
      </c>
      <c r="D79" s="30">
        <v>13631</v>
      </c>
      <c r="E79" s="30">
        <v>14719</v>
      </c>
      <c r="F79" s="31"/>
      <c r="G79" s="31"/>
      <c r="H79" s="150">
        <v>26.131</v>
      </c>
      <c r="I79" s="150">
        <v>31.827</v>
      </c>
      <c r="J79" s="150">
        <v>44.964</v>
      </c>
      <c r="K79" s="32"/>
    </row>
    <row r="80" spans="1:11" s="42" customFormat="1" ht="11.25" customHeight="1">
      <c r="A80" s="43" t="s">
        <v>63</v>
      </c>
      <c r="B80" s="37"/>
      <c r="C80" s="38">
        <v>96203</v>
      </c>
      <c r="D80" s="38">
        <v>104274</v>
      </c>
      <c r="E80" s="38">
        <v>103016</v>
      </c>
      <c r="F80" s="39">
        <v>98.7935631125688</v>
      </c>
      <c r="G80" s="40"/>
      <c r="H80" s="151">
        <v>142.384</v>
      </c>
      <c r="I80" s="152">
        <v>172.83599999999998</v>
      </c>
      <c r="J80" s="152">
        <v>266.094</v>
      </c>
      <c r="K80" s="41">
        <v>153.95750885232243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159</v>
      </c>
      <c r="D82" s="30">
        <v>159</v>
      </c>
      <c r="E82" s="30">
        <v>159</v>
      </c>
      <c r="F82" s="31"/>
      <c r="G82" s="31"/>
      <c r="H82" s="150">
        <v>0.13</v>
      </c>
      <c r="I82" s="150">
        <v>0.13</v>
      </c>
      <c r="J82" s="150">
        <v>0.163</v>
      </c>
      <c r="K82" s="32"/>
    </row>
    <row r="83" spans="1:11" s="33" customFormat="1" ht="11.25" customHeight="1">
      <c r="A83" s="35" t="s">
        <v>65</v>
      </c>
      <c r="B83" s="29"/>
      <c r="C83" s="30">
        <v>183</v>
      </c>
      <c r="D83" s="30">
        <v>183</v>
      </c>
      <c r="E83" s="30">
        <v>185</v>
      </c>
      <c r="F83" s="31"/>
      <c r="G83" s="31"/>
      <c r="H83" s="150">
        <v>0.13</v>
      </c>
      <c r="I83" s="150">
        <v>0.13</v>
      </c>
      <c r="J83" s="150">
        <v>0.13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342</v>
      </c>
      <c r="E84" s="38">
        <v>344</v>
      </c>
      <c r="F84" s="39">
        <v>100.58479532163743</v>
      </c>
      <c r="G84" s="40"/>
      <c r="H84" s="151">
        <v>0.26</v>
      </c>
      <c r="I84" s="152">
        <v>0.26</v>
      </c>
      <c r="J84" s="152">
        <v>0.29300000000000004</v>
      </c>
      <c r="K84" s="41">
        <v>112.69230769230771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509849</v>
      </c>
      <c r="D87" s="53">
        <v>558224</v>
      </c>
      <c r="E87" s="53">
        <v>555814</v>
      </c>
      <c r="F87" s="54">
        <f>IF(D87&gt;0,100*E87/D87,0)</f>
        <v>99.56827366791825</v>
      </c>
      <c r="G87" s="40"/>
      <c r="H87" s="155">
        <v>1110.117</v>
      </c>
      <c r="I87" s="156">
        <v>872.1093999999999</v>
      </c>
      <c r="J87" s="156">
        <v>1405.5610000000001</v>
      </c>
      <c r="K87" s="54">
        <f>IF(I87&gt;0,100*J87/I87,0)</f>
        <v>161.16796814711552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63</v>
      </c>
      <c r="D9" s="30">
        <v>60</v>
      </c>
      <c r="E9" s="30">
        <v>60</v>
      </c>
      <c r="F9" s="31"/>
      <c r="G9" s="31"/>
      <c r="H9" s="150">
        <v>0.124</v>
      </c>
      <c r="I9" s="150">
        <v>0.231</v>
      </c>
      <c r="J9" s="150">
        <v>0.172</v>
      </c>
      <c r="K9" s="32"/>
    </row>
    <row r="10" spans="1:11" s="33" customFormat="1" ht="11.25" customHeight="1">
      <c r="A10" s="35" t="s">
        <v>8</v>
      </c>
      <c r="B10" s="29"/>
      <c r="C10" s="30">
        <v>858</v>
      </c>
      <c r="D10" s="30">
        <v>452</v>
      </c>
      <c r="E10" s="30">
        <v>452</v>
      </c>
      <c r="F10" s="31"/>
      <c r="G10" s="31"/>
      <c r="H10" s="150">
        <v>1.098</v>
      </c>
      <c r="I10" s="150">
        <v>1.809</v>
      </c>
      <c r="J10" s="150">
        <v>1.808</v>
      </c>
      <c r="K10" s="32"/>
    </row>
    <row r="11" spans="1:11" s="33" customFormat="1" ht="11.25" customHeight="1">
      <c r="A11" s="28" t="s">
        <v>9</v>
      </c>
      <c r="B11" s="29"/>
      <c r="C11" s="30">
        <v>4773</v>
      </c>
      <c r="D11" s="30">
        <v>2945</v>
      </c>
      <c r="E11" s="30">
        <v>2500</v>
      </c>
      <c r="F11" s="31"/>
      <c r="G11" s="31"/>
      <c r="H11" s="150">
        <v>9.689</v>
      </c>
      <c r="I11" s="150">
        <v>6.217</v>
      </c>
      <c r="J11" s="150">
        <v>9.75</v>
      </c>
      <c r="K11" s="32"/>
    </row>
    <row r="12" spans="1:11" s="33" customFormat="1" ht="11.25" customHeight="1">
      <c r="A12" s="35" t="s">
        <v>10</v>
      </c>
      <c r="B12" s="29"/>
      <c r="C12" s="30">
        <v>5</v>
      </c>
      <c r="D12" s="30">
        <v>39</v>
      </c>
      <c r="E12" s="30">
        <v>58</v>
      </c>
      <c r="F12" s="31"/>
      <c r="G12" s="31"/>
      <c r="H12" s="150">
        <v>0.008</v>
      </c>
      <c r="I12" s="150">
        <v>0.148</v>
      </c>
      <c r="J12" s="150">
        <v>0.154</v>
      </c>
      <c r="K12" s="32"/>
    </row>
    <row r="13" spans="1:11" s="42" customFormat="1" ht="11.25" customHeight="1">
      <c r="A13" s="36" t="s">
        <v>11</v>
      </c>
      <c r="B13" s="37"/>
      <c r="C13" s="38">
        <v>5699</v>
      </c>
      <c r="D13" s="38">
        <v>3496</v>
      </c>
      <c r="E13" s="38">
        <v>3070</v>
      </c>
      <c r="F13" s="39">
        <v>87.81464530892448</v>
      </c>
      <c r="G13" s="40"/>
      <c r="H13" s="151">
        <v>10.918999999999999</v>
      </c>
      <c r="I13" s="152">
        <v>8.405</v>
      </c>
      <c r="J13" s="152">
        <v>11.884</v>
      </c>
      <c r="K13" s="41">
        <v>141.3920285544319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45</v>
      </c>
      <c r="D17" s="38">
        <v>45</v>
      </c>
      <c r="E17" s="38">
        <v>144</v>
      </c>
      <c r="F17" s="39">
        <v>320</v>
      </c>
      <c r="G17" s="40"/>
      <c r="H17" s="151">
        <v>0.054</v>
      </c>
      <c r="I17" s="152">
        <v>0.02</v>
      </c>
      <c r="J17" s="152">
        <v>0.053</v>
      </c>
      <c r="K17" s="41">
        <v>265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181</v>
      </c>
      <c r="D19" s="30">
        <v>85</v>
      </c>
      <c r="E19" s="30">
        <v>60</v>
      </c>
      <c r="F19" s="31"/>
      <c r="G19" s="31"/>
      <c r="H19" s="150">
        <v>0.815</v>
      </c>
      <c r="I19" s="150">
        <v>0.349</v>
      </c>
      <c r="J19" s="150">
        <v>0.24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181</v>
      </c>
      <c r="D22" s="38">
        <v>85</v>
      </c>
      <c r="E22" s="38">
        <v>60</v>
      </c>
      <c r="F22" s="39">
        <v>70.58823529411765</v>
      </c>
      <c r="G22" s="40"/>
      <c r="H22" s="151">
        <v>0.815</v>
      </c>
      <c r="I22" s="152">
        <v>0.349</v>
      </c>
      <c r="J22" s="152">
        <v>0.24</v>
      </c>
      <c r="K22" s="41">
        <v>68.76790830945559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83</v>
      </c>
      <c r="D24" s="38">
        <v>52</v>
      </c>
      <c r="E24" s="38">
        <v>60</v>
      </c>
      <c r="F24" s="39">
        <v>115.38461538461539</v>
      </c>
      <c r="G24" s="40"/>
      <c r="H24" s="151">
        <v>0.34</v>
      </c>
      <c r="I24" s="152">
        <v>0.201</v>
      </c>
      <c r="J24" s="152">
        <v>0.212</v>
      </c>
      <c r="K24" s="41">
        <v>105.47263681592038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140</v>
      </c>
      <c r="D26" s="38">
        <v>185</v>
      </c>
      <c r="E26" s="38">
        <v>180</v>
      </c>
      <c r="F26" s="39">
        <v>97.29729729729729</v>
      </c>
      <c r="G26" s="40"/>
      <c r="H26" s="151">
        <v>0.521</v>
      </c>
      <c r="I26" s="152">
        <v>0.56</v>
      </c>
      <c r="J26" s="152">
        <v>0.85</v>
      </c>
      <c r="K26" s="41">
        <v>151.78571428571428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446</v>
      </c>
      <c r="D28" s="30">
        <v>391</v>
      </c>
      <c r="E28" s="30">
        <v>565</v>
      </c>
      <c r="F28" s="31"/>
      <c r="G28" s="31"/>
      <c r="H28" s="150">
        <v>1.457</v>
      </c>
      <c r="I28" s="150">
        <v>1.074</v>
      </c>
      <c r="J28" s="150">
        <v>2.043</v>
      </c>
      <c r="K28" s="32"/>
    </row>
    <row r="29" spans="1:11" s="33" customFormat="1" ht="11.25" customHeight="1">
      <c r="A29" s="35" t="s">
        <v>21</v>
      </c>
      <c r="B29" s="29"/>
      <c r="C29" s="30">
        <v>13327</v>
      </c>
      <c r="D29" s="30">
        <v>8710</v>
      </c>
      <c r="E29" s="30">
        <v>9404</v>
      </c>
      <c r="F29" s="31"/>
      <c r="G29" s="31"/>
      <c r="H29" s="150">
        <v>29.447</v>
      </c>
      <c r="I29" s="150">
        <v>13.896</v>
      </c>
      <c r="J29" s="150">
        <v>37.383</v>
      </c>
      <c r="K29" s="32"/>
    </row>
    <row r="30" spans="1:11" s="33" customFormat="1" ht="11.25" customHeight="1">
      <c r="A30" s="35" t="s">
        <v>22</v>
      </c>
      <c r="B30" s="29"/>
      <c r="C30" s="30">
        <v>5646</v>
      </c>
      <c r="D30" s="30">
        <v>3452</v>
      </c>
      <c r="E30" s="30">
        <v>4582</v>
      </c>
      <c r="F30" s="31"/>
      <c r="G30" s="31"/>
      <c r="H30" s="150">
        <v>11.301</v>
      </c>
      <c r="I30" s="150">
        <v>5.22</v>
      </c>
      <c r="J30" s="150">
        <v>7.445</v>
      </c>
      <c r="K30" s="32"/>
    </row>
    <row r="31" spans="1:11" s="42" customFormat="1" ht="11.25" customHeight="1">
      <c r="A31" s="43" t="s">
        <v>23</v>
      </c>
      <c r="B31" s="37"/>
      <c r="C31" s="38">
        <v>19419</v>
      </c>
      <c r="D31" s="38">
        <v>12553</v>
      </c>
      <c r="E31" s="38">
        <v>14551</v>
      </c>
      <c r="F31" s="39">
        <v>115.91651398072175</v>
      </c>
      <c r="G31" s="40"/>
      <c r="H31" s="151">
        <v>42.205</v>
      </c>
      <c r="I31" s="152">
        <v>20.19</v>
      </c>
      <c r="J31" s="152">
        <v>46.871</v>
      </c>
      <c r="K31" s="41">
        <v>232.1495789995047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67</v>
      </c>
      <c r="D33" s="30">
        <v>70</v>
      </c>
      <c r="E33" s="30">
        <v>20</v>
      </c>
      <c r="F33" s="31"/>
      <c r="G33" s="31"/>
      <c r="H33" s="150">
        <v>0.197</v>
      </c>
      <c r="I33" s="150">
        <v>0.144</v>
      </c>
      <c r="J33" s="150">
        <v>0.06</v>
      </c>
      <c r="K33" s="32"/>
    </row>
    <row r="34" spans="1:11" s="33" customFormat="1" ht="11.25" customHeight="1">
      <c r="A34" s="35" t="s">
        <v>25</v>
      </c>
      <c r="B34" s="29"/>
      <c r="C34" s="30">
        <v>429</v>
      </c>
      <c r="D34" s="30">
        <v>460</v>
      </c>
      <c r="E34" s="30">
        <v>430</v>
      </c>
      <c r="F34" s="31"/>
      <c r="G34" s="31"/>
      <c r="H34" s="150">
        <v>1.456</v>
      </c>
      <c r="I34" s="150">
        <v>1.4</v>
      </c>
      <c r="J34" s="150">
        <v>1.4</v>
      </c>
      <c r="K34" s="32"/>
    </row>
    <row r="35" spans="1:11" s="33" customFormat="1" ht="11.25" customHeight="1">
      <c r="A35" s="35" t="s">
        <v>26</v>
      </c>
      <c r="B35" s="29"/>
      <c r="C35" s="30">
        <v>620</v>
      </c>
      <c r="D35" s="30">
        <v>700</v>
      </c>
      <c r="E35" s="30">
        <v>800</v>
      </c>
      <c r="F35" s="31"/>
      <c r="G35" s="31"/>
      <c r="H35" s="150">
        <v>2.125</v>
      </c>
      <c r="I35" s="150">
        <v>1.6</v>
      </c>
      <c r="J35" s="150">
        <v>2.1</v>
      </c>
      <c r="K35" s="32"/>
    </row>
    <row r="36" spans="1:11" s="33" customFormat="1" ht="11.25" customHeight="1">
      <c r="A36" s="35" t="s">
        <v>27</v>
      </c>
      <c r="B36" s="29"/>
      <c r="C36" s="30">
        <v>13</v>
      </c>
      <c r="D36" s="30">
        <v>13</v>
      </c>
      <c r="E36" s="30">
        <v>12</v>
      </c>
      <c r="F36" s="31"/>
      <c r="G36" s="31"/>
      <c r="H36" s="150">
        <v>0.036</v>
      </c>
      <c r="I36" s="150">
        <v>0.039</v>
      </c>
      <c r="J36" s="150">
        <v>0.027</v>
      </c>
      <c r="K36" s="32"/>
    </row>
    <row r="37" spans="1:11" s="42" customFormat="1" ht="11.25" customHeight="1">
      <c r="A37" s="36" t="s">
        <v>28</v>
      </c>
      <c r="B37" s="37"/>
      <c r="C37" s="38">
        <v>1129</v>
      </c>
      <c r="D37" s="38">
        <v>1243</v>
      </c>
      <c r="E37" s="38">
        <v>1262</v>
      </c>
      <c r="F37" s="39">
        <v>101.52855993563958</v>
      </c>
      <c r="G37" s="40"/>
      <c r="H37" s="151">
        <v>3.814</v>
      </c>
      <c r="I37" s="152">
        <v>3.1830000000000003</v>
      </c>
      <c r="J37" s="152">
        <v>3.587</v>
      </c>
      <c r="K37" s="41">
        <v>112.69242852654729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13484</v>
      </c>
      <c r="D41" s="30">
        <v>9054</v>
      </c>
      <c r="E41" s="30">
        <v>12339</v>
      </c>
      <c r="F41" s="31"/>
      <c r="G41" s="31"/>
      <c r="H41" s="150">
        <v>28.162</v>
      </c>
      <c r="I41" s="150">
        <v>3.042</v>
      </c>
      <c r="J41" s="150">
        <v>26.2</v>
      </c>
      <c r="K41" s="32"/>
    </row>
    <row r="42" spans="1:11" s="33" customFormat="1" ht="11.25" customHeight="1">
      <c r="A42" s="35" t="s">
        <v>31</v>
      </c>
      <c r="B42" s="29"/>
      <c r="C42" s="30">
        <v>3959</v>
      </c>
      <c r="D42" s="30">
        <v>3015</v>
      </c>
      <c r="E42" s="30">
        <v>5364</v>
      </c>
      <c r="F42" s="31"/>
      <c r="G42" s="31"/>
      <c r="H42" s="150">
        <v>14.606</v>
      </c>
      <c r="I42" s="150">
        <v>4.976</v>
      </c>
      <c r="J42" s="150">
        <v>17.329</v>
      </c>
      <c r="K42" s="32"/>
    </row>
    <row r="43" spans="1:11" s="33" customFormat="1" ht="11.25" customHeight="1">
      <c r="A43" s="35" t="s">
        <v>32</v>
      </c>
      <c r="B43" s="29"/>
      <c r="C43" s="30">
        <v>8997</v>
      </c>
      <c r="D43" s="30">
        <v>6169</v>
      </c>
      <c r="E43" s="30">
        <v>9570</v>
      </c>
      <c r="F43" s="31"/>
      <c r="G43" s="31"/>
      <c r="H43" s="150">
        <v>27.558</v>
      </c>
      <c r="I43" s="150">
        <v>5.67</v>
      </c>
      <c r="J43" s="150">
        <v>18.908</v>
      </c>
      <c r="K43" s="32"/>
    </row>
    <row r="44" spans="1:11" s="33" customFormat="1" ht="11.25" customHeight="1">
      <c r="A44" s="35" t="s">
        <v>33</v>
      </c>
      <c r="B44" s="29"/>
      <c r="C44" s="30">
        <v>16099</v>
      </c>
      <c r="D44" s="30">
        <v>12730</v>
      </c>
      <c r="E44" s="30">
        <v>15410</v>
      </c>
      <c r="F44" s="31"/>
      <c r="G44" s="31"/>
      <c r="H44" s="150">
        <v>35.927</v>
      </c>
      <c r="I44" s="150">
        <v>15.235</v>
      </c>
      <c r="J44" s="150">
        <v>57.639</v>
      </c>
      <c r="K44" s="32"/>
    </row>
    <row r="45" spans="1:11" s="33" customFormat="1" ht="11.25" customHeight="1">
      <c r="A45" s="35" t="s">
        <v>34</v>
      </c>
      <c r="B45" s="29"/>
      <c r="C45" s="30">
        <v>11674</v>
      </c>
      <c r="D45" s="30">
        <v>8401</v>
      </c>
      <c r="E45" s="30">
        <v>9187</v>
      </c>
      <c r="F45" s="31"/>
      <c r="G45" s="31"/>
      <c r="H45" s="150">
        <v>30.924</v>
      </c>
      <c r="I45" s="150">
        <v>5.267</v>
      </c>
      <c r="J45" s="150">
        <v>25.517</v>
      </c>
      <c r="K45" s="32"/>
    </row>
    <row r="46" spans="1:11" s="33" customFormat="1" ht="11.25" customHeight="1">
      <c r="A46" s="35" t="s">
        <v>35</v>
      </c>
      <c r="B46" s="29"/>
      <c r="C46" s="30">
        <v>11331</v>
      </c>
      <c r="D46" s="30">
        <v>7787</v>
      </c>
      <c r="E46" s="30">
        <v>11374</v>
      </c>
      <c r="F46" s="31"/>
      <c r="G46" s="31"/>
      <c r="H46" s="150">
        <v>29.457</v>
      </c>
      <c r="I46" s="150">
        <v>6.368</v>
      </c>
      <c r="J46" s="150">
        <v>33.188</v>
      </c>
      <c r="K46" s="32"/>
    </row>
    <row r="47" spans="1:11" s="33" customFormat="1" ht="11.25" customHeight="1">
      <c r="A47" s="35" t="s">
        <v>36</v>
      </c>
      <c r="B47" s="29"/>
      <c r="C47" s="30">
        <v>16724</v>
      </c>
      <c r="D47" s="30">
        <v>11956</v>
      </c>
      <c r="E47" s="30">
        <v>18457</v>
      </c>
      <c r="F47" s="31"/>
      <c r="G47" s="31"/>
      <c r="H47" s="150">
        <v>51.949</v>
      </c>
      <c r="I47" s="150">
        <v>23.728</v>
      </c>
      <c r="J47" s="150">
        <v>65.642</v>
      </c>
      <c r="K47" s="32"/>
    </row>
    <row r="48" spans="1:11" s="33" customFormat="1" ht="11.25" customHeight="1">
      <c r="A48" s="35" t="s">
        <v>37</v>
      </c>
      <c r="B48" s="29"/>
      <c r="C48" s="30">
        <v>14495</v>
      </c>
      <c r="D48" s="30">
        <v>7673</v>
      </c>
      <c r="E48" s="30">
        <v>9122</v>
      </c>
      <c r="F48" s="31"/>
      <c r="G48" s="31"/>
      <c r="H48" s="150">
        <v>48.901</v>
      </c>
      <c r="I48" s="150">
        <v>8.149</v>
      </c>
      <c r="J48" s="150">
        <v>29.542</v>
      </c>
      <c r="K48" s="32"/>
    </row>
    <row r="49" spans="1:11" s="33" customFormat="1" ht="11.25" customHeight="1">
      <c r="A49" s="35" t="s">
        <v>38</v>
      </c>
      <c r="B49" s="29"/>
      <c r="C49" s="30">
        <v>4896</v>
      </c>
      <c r="D49" s="30">
        <v>3393</v>
      </c>
      <c r="E49" s="30">
        <v>3895</v>
      </c>
      <c r="F49" s="31"/>
      <c r="G49" s="31"/>
      <c r="H49" s="150">
        <v>13.815</v>
      </c>
      <c r="I49" s="150">
        <v>2.853</v>
      </c>
      <c r="J49" s="150">
        <v>12.907</v>
      </c>
      <c r="K49" s="32"/>
    </row>
    <row r="50" spans="1:11" s="42" customFormat="1" ht="11.25" customHeight="1">
      <c r="A50" s="43" t="s">
        <v>39</v>
      </c>
      <c r="B50" s="37"/>
      <c r="C50" s="38">
        <v>101659</v>
      </c>
      <c r="D50" s="38">
        <v>70178</v>
      </c>
      <c r="E50" s="38">
        <v>94718</v>
      </c>
      <c r="F50" s="39">
        <v>134.9682236598364</v>
      </c>
      <c r="G50" s="40"/>
      <c r="H50" s="151">
        <v>281.299</v>
      </c>
      <c r="I50" s="152">
        <v>75.288</v>
      </c>
      <c r="J50" s="152">
        <v>286.872</v>
      </c>
      <c r="K50" s="41">
        <v>381.03283391775585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1298</v>
      </c>
      <c r="D52" s="38">
        <v>1298</v>
      </c>
      <c r="E52" s="38">
        <v>1298</v>
      </c>
      <c r="F52" s="39">
        <v>100</v>
      </c>
      <c r="G52" s="40"/>
      <c r="H52" s="151">
        <v>2.035</v>
      </c>
      <c r="I52" s="152">
        <v>2.035</v>
      </c>
      <c r="J52" s="152">
        <v>2.035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4495</v>
      </c>
      <c r="D54" s="30">
        <v>2760</v>
      </c>
      <c r="E54" s="30">
        <v>2669</v>
      </c>
      <c r="F54" s="31"/>
      <c r="G54" s="31"/>
      <c r="H54" s="150">
        <v>6.306</v>
      </c>
      <c r="I54" s="150">
        <v>3.187</v>
      </c>
      <c r="J54" s="150">
        <v>3.891</v>
      </c>
      <c r="K54" s="32"/>
    </row>
    <row r="55" spans="1:11" s="33" customFormat="1" ht="11.25" customHeight="1">
      <c r="A55" s="35" t="s">
        <v>42</v>
      </c>
      <c r="B55" s="29"/>
      <c r="C55" s="30">
        <v>1875</v>
      </c>
      <c r="D55" s="30">
        <v>1800</v>
      </c>
      <c r="E55" s="30">
        <v>1672</v>
      </c>
      <c r="F55" s="31"/>
      <c r="G55" s="31"/>
      <c r="H55" s="150">
        <v>2.507</v>
      </c>
      <c r="I55" s="150">
        <v>1.55</v>
      </c>
      <c r="J55" s="150">
        <v>3.01</v>
      </c>
      <c r="K55" s="32"/>
    </row>
    <row r="56" spans="1:11" s="33" customFormat="1" ht="11.25" customHeight="1">
      <c r="A56" s="35" t="s">
        <v>43</v>
      </c>
      <c r="B56" s="29"/>
      <c r="C56" s="30">
        <v>1225</v>
      </c>
      <c r="D56" s="30">
        <v>916</v>
      </c>
      <c r="E56" s="30">
        <v>1998</v>
      </c>
      <c r="F56" s="31"/>
      <c r="G56" s="31"/>
      <c r="H56" s="150">
        <v>2.707</v>
      </c>
      <c r="I56" s="150">
        <v>2.861</v>
      </c>
      <c r="J56" s="150">
        <v>2.741</v>
      </c>
      <c r="K56" s="32"/>
    </row>
    <row r="57" spans="1:11" s="33" customFormat="1" ht="11.25" customHeight="1">
      <c r="A57" s="35" t="s">
        <v>44</v>
      </c>
      <c r="B57" s="29"/>
      <c r="C57" s="30">
        <v>5965</v>
      </c>
      <c r="D57" s="30">
        <v>3458</v>
      </c>
      <c r="E57" s="30">
        <v>4092</v>
      </c>
      <c r="F57" s="31"/>
      <c r="G57" s="31"/>
      <c r="H57" s="150">
        <v>8.958</v>
      </c>
      <c r="I57" s="150">
        <v>6.916</v>
      </c>
      <c r="J57" s="150">
        <v>11.501</v>
      </c>
      <c r="K57" s="32"/>
    </row>
    <row r="58" spans="1:11" s="33" customFormat="1" ht="11.25" customHeight="1">
      <c r="A58" s="35" t="s">
        <v>45</v>
      </c>
      <c r="B58" s="29"/>
      <c r="C58" s="30">
        <v>9107</v>
      </c>
      <c r="D58" s="30">
        <v>7043</v>
      </c>
      <c r="E58" s="30">
        <v>6149</v>
      </c>
      <c r="F58" s="31"/>
      <c r="G58" s="31"/>
      <c r="H58" s="150">
        <v>12.983</v>
      </c>
      <c r="I58" s="150">
        <v>4.46</v>
      </c>
      <c r="J58" s="150">
        <v>19.385</v>
      </c>
      <c r="K58" s="32"/>
    </row>
    <row r="59" spans="1:11" s="42" customFormat="1" ht="11.25" customHeight="1">
      <c r="A59" s="36" t="s">
        <v>46</v>
      </c>
      <c r="B59" s="37"/>
      <c r="C59" s="38">
        <v>22667</v>
      </c>
      <c r="D59" s="38">
        <v>15977</v>
      </c>
      <c r="E59" s="38">
        <v>16580</v>
      </c>
      <c r="F59" s="39">
        <v>103.77417537710458</v>
      </c>
      <c r="G59" s="40"/>
      <c r="H59" s="151">
        <v>33.461</v>
      </c>
      <c r="I59" s="152">
        <v>18.974</v>
      </c>
      <c r="J59" s="152">
        <v>40.528000000000006</v>
      </c>
      <c r="K59" s="41">
        <v>213.59755454832933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70</v>
      </c>
      <c r="D61" s="30">
        <v>84</v>
      </c>
      <c r="E61" s="30">
        <v>66</v>
      </c>
      <c r="F61" s="31"/>
      <c r="G61" s="31"/>
      <c r="H61" s="150">
        <v>0.046</v>
      </c>
      <c r="I61" s="150">
        <v>0.075</v>
      </c>
      <c r="J61" s="150">
        <v>0.05</v>
      </c>
      <c r="K61" s="32"/>
    </row>
    <row r="62" spans="1:11" s="33" customFormat="1" ht="11.25" customHeight="1">
      <c r="A62" s="35" t="s">
        <v>48</v>
      </c>
      <c r="B62" s="29"/>
      <c r="C62" s="30">
        <v>527</v>
      </c>
      <c r="D62" s="30">
        <v>457</v>
      </c>
      <c r="E62" s="30">
        <v>407</v>
      </c>
      <c r="F62" s="31"/>
      <c r="G62" s="31"/>
      <c r="H62" s="150">
        <v>0.566</v>
      </c>
      <c r="I62" s="150">
        <v>0.406</v>
      </c>
      <c r="J62" s="150">
        <v>0.413</v>
      </c>
      <c r="K62" s="32"/>
    </row>
    <row r="63" spans="1:11" s="33" customFormat="1" ht="11.25" customHeight="1">
      <c r="A63" s="35" t="s">
        <v>49</v>
      </c>
      <c r="B63" s="29"/>
      <c r="C63" s="30">
        <v>242</v>
      </c>
      <c r="D63" s="30">
        <v>242</v>
      </c>
      <c r="E63" s="30">
        <v>163</v>
      </c>
      <c r="F63" s="31"/>
      <c r="G63" s="31"/>
      <c r="H63" s="150">
        <v>0.185</v>
      </c>
      <c r="I63" s="150">
        <v>0.458</v>
      </c>
      <c r="J63" s="150">
        <v>0.339</v>
      </c>
      <c r="K63" s="32"/>
    </row>
    <row r="64" spans="1:11" s="42" customFormat="1" ht="11.25" customHeight="1">
      <c r="A64" s="36" t="s">
        <v>50</v>
      </c>
      <c r="B64" s="37"/>
      <c r="C64" s="38">
        <v>839</v>
      </c>
      <c r="D64" s="38">
        <v>783</v>
      </c>
      <c r="E64" s="38">
        <v>636</v>
      </c>
      <c r="F64" s="39">
        <v>81.22605363984674</v>
      </c>
      <c r="G64" s="40"/>
      <c r="H64" s="151">
        <v>0.7969999999999999</v>
      </c>
      <c r="I64" s="152">
        <v>0.9390000000000001</v>
      </c>
      <c r="J64" s="152">
        <v>0.802</v>
      </c>
      <c r="K64" s="41">
        <v>85.41001064962727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751</v>
      </c>
      <c r="D66" s="38">
        <v>477</v>
      </c>
      <c r="E66" s="38">
        <v>495</v>
      </c>
      <c r="F66" s="39">
        <v>103.77358490566037</v>
      </c>
      <c r="G66" s="40"/>
      <c r="H66" s="151">
        <v>0.208</v>
      </c>
      <c r="I66" s="152">
        <v>0.136</v>
      </c>
      <c r="J66" s="152">
        <v>0.249</v>
      </c>
      <c r="K66" s="41">
        <v>183.08823529411762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78</v>
      </c>
      <c r="D68" s="30">
        <v>100</v>
      </c>
      <c r="E68" s="30">
        <v>100</v>
      </c>
      <c r="F68" s="31"/>
      <c r="G68" s="31"/>
      <c r="H68" s="150">
        <v>0.06</v>
      </c>
      <c r="I68" s="150">
        <v>0.1</v>
      </c>
      <c r="J68" s="150">
        <v>0.1</v>
      </c>
      <c r="K68" s="32"/>
    </row>
    <row r="69" spans="1:11" s="33" customFormat="1" ht="11.25" customHeight="1">
      <c r="A69" s="35" t="s">
        <v>53</v>
      </c>
      <c r="B69" s="29"/>
      <c r="C69" s="30">
        <v>113</v>
      </c>
      <c r="D69" s="30">
        <v>50</v>
      </c>
      <c r="E69" s="30">
        <v>100</v>
      </c>
      <c r="F69" s="31"/>
      <c r="G69" s="31"/>
      <c r="H69" s="150">
        <v>0.102</v>
      </c>
      <c r="I69" s="150">
        <v>0.05</v>
      </c>
      <c r="J69" s="150">
        <v>0.05</v>
      </c>
      <c r="K69" s="32"/>
    </row>
    <row r="70" spans="1:11" s="42" customFormat="1" ht="11.25" customHeight="1">
      <c r="A70" s="36" t="s">
        <v>54</v>
      </c>
      <c r="B70" s="37"/>
      <c r="C70" s="38">
        <v>191</v>
      </c>
      <c r="D70" s="38">
        <v>150</v>
      </c>
      <c r="E70" s="38">
        <v>200</v>
      </c>
      <c r="F70" s="39">
        <v>133.33333333333334</v>
      </c>
      <c r="G70" s="40"/>
      <c r="H70" s="151">
        <v>0.16199999999999998</v>
      </c>
      <c r="I70" s="152">
        <v>0.15000000000000002</v>
      </c>
      <c r="J70" s="152">
        <v>0.15000000000000002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108</v>
      </c>
      <c r="D72" s="30">
        <v>212</v>
      </c>
      <c r="E72" s="30">
        <v>165</v>
      </c>
      <c r="F72" s="31"/>
      <c r="G72" s="31"/>
      <c r="H72" s="150">
        <v>0.012</v>
      </c>
      <c r="I72" s="150">
        <v>0.279</v>
      </c>
      <c r="J72" s="150">
        <v>0.231</v>
      </c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15</v>
      </c>
      <c r="E73" s="30">
        <v>15</v>
      </c>
      <c r="F73" s="31"/>
      <c r="G73" s="31"/>
      <c r="H73" s="150">
        <v>0.03</v>
      </c>
      <c r="I73" s="150">
        <v>0.03</v>
      </c>
      <c r="J73" s="150">
        <v>0.03</v>
      </c>
      <c r="K73" s="32"/>
    </row>
    <row r="74" spans="1:11" s="33" customFormat="1" ht="11.25" customHeight="1">
      <c r="A74" s="35" t="s">
        <v>57</v>
      </c>
      <c r="B74" s="29"/>
      <c r="C74" s="30">
        <v>253</v>
      </c>
      <c r="D74" s="30">
        <v>345</v>
      </c>
      <c r="E74" s="30">
        <v>436</v>
      </c>
      <c r="F74" s="31"/>
      <c r="G74" s="31"/>
      <c r="H74" s="150">
        <v>0.253</v>
      </c>
      <c r="I74" s="150">
        <v>0.311</v>
      </c>
      <c r="J74" s="150">
        <v>1.744</v>
      </c>
      <c r="K74" s="32"/>
    </row>
    <row r="75" spans="1:11" s="33" customFormat="1" ht="11.25" customHeight="1">
      <c r="A75" s="35" t="s">
        <v>58</v>
      </c>
      <c r="B75" s="29"/>
      <c r="C75" s="30">
        <v>562</v>
      </c>
      <c r="D75" s="30">
        <v>329</v>
      </c>
      <c r="E75" s="30">
        <v>323</v>
      </c>
      <c r="F75" s="31"/>
      <c r="G75" s="31"/>
      <c r="H75" s="150">
        <v>0.194</v>
      </c>
      <c r="I75" s="150">
        <v>0.544</v>
      </c>
      <c r="J75" s="150">
        <v>0.249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/>
      <c r="E77" s="30">
        <v>57</v>
      </c>
      <c r="F77" s="31"/>
      <c r="G77" s="31"/>
      <c r="H77" s="150">
        <v>0.002</v>
      </c>
      <c r="I77" s="150"/>
      <c r="J77" s="150">
        <v>0.135</v>
      </c>
      <c r="K77" s="32"/>
    </row>
    <row r="78" spans="1:11" s="33" customFormat="1" ht="11.25" customHeight="1">
      <c r="A78" s="35" t="s">
        <v>61</v>
      </c>
      <c r="B78" s="29"/>
      <c r="C78" s="30">
        <v>3</v>
      </c>
      <c r="D78" s="30"/>
      <c r="E78" s="30"/>
      <c r="F78" s="31"/>
      <c r="G78" s="31"/>
      <c r="H78" s="150">
        <v>0.002</v>
      </c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41</v>
      </c>
      <c r="D79" s="30">
        <v>41</v>
      </c>
      <c r="E79" s="30">
        <v>5</v>
      </c>
      <c r="F79" s="31"/>
      <c r="G79" s="31"/>
      <c r="H79" s="150">
        <v>0.111</v>
      </c>
      <c r="I79" s="150">
        <v>0.069</v>
      </c>
      <c r="J79" s="150">
        <v>0.012</v>
      </c>
      <c r="K79" s="32"/>
    </row>
    <row r="80" spans="1:11" s="42" customFormat="1" ht="11.25" customHeight="1">
      <c r="A80" s="43" t="s">
        <v>63</v>
      </c>
      <c r="B80" s="37"/>
      <c r="C80" s="38">
        <v>984</v>
      </c>
      <c r="D80" s="38">
        <v>942</v>
      </c>
      <c r="E80" s="38">
        <v>1001</v>
      </c>
      <c r="F80" s="39">
        <v>106.26326963906581</v>
      </c>
      <c r="G80" s="40"/>
      <c r="H80" s="151">
        <v>0.604</v>
      </c>
      <c r="I80" s="152">
        <v>1.233</v>
      </c>
      <c r="J80" s="152">
        <v>2.4010000000000002</v>
      </c>
      <c r="K80" s="41">
        <v>194.72830494728305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90</v>
      </c>
      <c r="D82" s="30">
        <v>90</v>
      </c>
      <c r="E82" s="30">
        <v>90</v>
      </c>
      <c r="F82" s="31"/>
      <c r="G82" s="31"/>
      <c r="H82" s="150">
        <v>0.065</v>
      </c>
      <c r="I82" s="150">
        <v>0.065</v>
      </c>
      <c r="J82" s="150">
        <v>0.06</v>
      </c>
      <c r="K82" s="32"/>
    </row>
    <row r="83" spans="1:11" s="33" customFormat="1" ht="11.25" customHeight="1">
      <c r="A83" s="35" t="s">
        <v>65</v>
      </c>
      <c r="B83" s="29"/>
      <c r="C83" s="30">
        <v>81</v>
      </c>
      <c r="D83" s="30">
        <v>81</v>
      </c>
      <c r="E83" s="30">
        <v>65</v>
      </c>
      <c r="F83" s="31"/>
      <c r="G83" s="31"/>
      <c r="H83" s="150">
        <v>0.056</v>
      </c>
      <c r="I83" s="150">
        <v>0.056</v>
      </c>
      <c r="J83" s="150">
        <v>0.045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155</v>
      </c>
      <c r="F84" s="39">
        <v>90.64327485380117</v>
      </c>
      <c r="G84" s="40"/>
      <c r="H84" s="151">
        <v>0.121</v>
      </c>
      <c r="I84" s="152">
        <v>0.121</v>
      </c>
      <c r="J84" s="152">
        <v>0.105</v>
      </c>
      <c r="K84" s="41">
        <v>86.77685950413223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155256</v>
      </c>
      <c r="D87" s="53">
        <v>107635</v>
      </c>
      <c r="E87" s="53">
        <v>134410</v>
      </c>
      <c r="F87" s="54">
        <f>IF(D87&gt;0,100*E87/D87,0)</f>
        <v>124.87573744599806</v>
      </c>
      <c r="G87" s="40"/>
      <c r="H87" s="155">
        <v>377.355</v>
      </c>
      <c r="I87" s="156">
        <v>131.784</v>
      </c>
      <c r="J87" s="156">
        <v>396.8390000000001</v>
      </c>
      <c r="K87" s="54">
        <f>IF(I87&gt;0,100*J87/I87,0)</f>
        <v>301.1283615613429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M625"/>
  <sheetViews>
    <sheetView view="pageBreakPreview" zoomScale="99" zoomScaleSheetLayoutView="99" zoomScalePageLayoutView="0" workbookViewId="0" topLeftCell="A1">
      <selection activeCell="J51" sqref="J51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8388</v>
      </c>
      <c r="D9" s="30">
        <v>7700</v>
      </c>
      <c r="E9" s="30">
        <v>8281</v>
      </c>
      <c r="F9" s="31"/>
      <c r="G9" s="31"/>
      <c r="H9" s="150">
        <v>64.755</v>
      </c>
      <c r="I9" s="150">
        <v>56.21</v>
      </c>
      <c r="J9" s="150">
        <v>60.534</v>
      </c>
      <c r="K9" s="32"/>
    </row>
    <row r="10" spans="1:11" s="33" customFormat="1" ht="11.25" customHeight="1">
      <c r="A10" s="35" t="s">
        <v>8</v>
      </c>
      <c r="B10" s="29"/>
      <c r="C10" s="30">
        <v>2331</v>
      </c>
      <c r="D10" s="30">
        <v>2255</v>
      </c>
      <c r="E10" s="30">
        <v>2025</v>
      </c>
      <c r="F10" s="31"/>
      <c r="G10" s="31"/>
      <c r="H10" s="150">
        <v>16.62</v>
      </c>
      <c r="I10" s="150">
        <v>15.785</v>
      </c>
      <c r="J10" s="150">
        <v>11.866</v>
      </c>
      <c r="K10" s="32"/>
    </row>
    <row r="11" spans="1:11" s="33" customFormat="1" ht="11.25" customHeight="1">
      <c r="A11" s="28" t="s">
        <v>9</v>
      </c>
      <c r="B11" s="29"/>
      <c r="C11" s="30">
        <v>1951</v>
      </c>
      <c r="D11" s="30">
        <v>1300</v>
      </c>
      <c r="E11" s="30">
        <v>1125</v>
      </c>
      <c r="F11" s="31"/>
      <c r="G11" s="31"/>
      <c r="H11" s="150">
        <v>14.691</v>
      </c>
      <c r="I11" s="150">
        <v>9.1</v>
      </c>
      <c r="J11" s="150">
        <v>5.962</v>
      </c>
      <c r="K11" s="32"/>
    </row>
    <row r="12" spans="1:11" s="33" customFormat="1" ht="11.25" customHeight="1">
      <c r="A12" s="35" t="s">
        <v>10</v>
      </c>
      <c r="B12" s="29"/>
      <c r="C12" s="30">
        <v>5808</v>
      </c>
      <c r="D12" s="30">
        <v>6100</v>
      </c>
      <c r="E12" s="30">
        <v>5495</v>
      </c>
      <c r="F12" s="31"/>
      <c r="G12" s="31"/>
      <c r="H12" s="150">
        <v>46.232</v>
      </c>
      <c r="I12" s="150">
        <v>31.805</v>
      </c>
      <c r="J12" s="150">
        <v>29.123</v>
      </c>
      <c r="K12" s="32"/>
    </row>
    <row r="13" spans="1:11" s="42" customFormat="1" ht="11.25" customHeight="1">
      <c r="A13" s="36" t="s">
        <v>11</v>
      </c>
      <c r="B13" s="37"/>
      <c r="C13" s="38">
        <v>18478</v>
      </c>
      <c r="D13" s="38">
        <v>17355</v>
      </c>
      <c r="E13" s="38">
        <v>16926</v>
      </c>
      <c r="F13" s="39">
        <v>97.52808988764045</v>
      </c>
      <c r="G13" s="40"/>
      <c r="H13" s="151">
        <v>142.298</v>
      </c>
      <c r="I13" s="152">
        <v>112.9</v>
      </c>
      <c r="J13" s="152">
        <v>107.48500000000001</v>
      </c>
      <c r="K13" s="41">
        <v>95.20372010628876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412</v>
      </c>
      <c r="D15" s="38">
        <v>427</v>
      </c>
      <c r="E15" s="38">
        <v>427</v>
      </c>
      <c r="F15" s="39">
        <v>100</v>
      </c>
      <c r="G15" s="40"/>
      <c r="H15" s="151">
        <v>1.03</v>
      </c>
      <c r="I15" s="152">
        <v>1.01</v>
      </c>
      <c r="J15" s="152">
        <v>1.11</v>
      </c>
      <c r="K15" s="41">
        <v>109.90099009900992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417</v>
      </c>
      <c r="D17" s="38"/>
      <c r="E17" s="38"/>
      <c r="F17" s="39"/>
      <c r="G17" s="40"/>
      <c r="H17" s="151">
        <v>1.084</v>
      </c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5</v>
      </c>
      <c r="D19" s="30">
        <v>1</v>
      </c>
      <c r="E19" s="30">
        <v>2</v>
      </c>
      <c r="F19" s="31"/>
      <c r="G19" s="31"/>
      <c r="H19" s="150">
        <v>0.022</v>
      </c>
      <c r="I19" s="150">
        <v>0.004</v>
      </c>
      <c r="J19" s="150">
        <v>0.008</v>
      </c>
      <c r="K19" s="32"/>
    </row>
    <row r="20" spans="1:11" s="33" customFormat="1" ht="11.25" customHeight="1">
      <c r="A20" s="35" t="s">
        <v>15</v>
      </c>
      <c r="B20" s="29"/>
      <c r="C20" s="30">
        <v>110</v>
      </c>
      <c r="D20" s="30">
        <v>105</v>
      </c>
      <c r="E20" s="30">
        <v>103</v>
      </c>
      <c r="F20" s="31"/>
      <c r="G20" s="31"/>
      <c r="H20" s="150">
        <v>0.286</v>
      </c>
      <c r="I20" s="150">
        <v>0.295</v>
      </c>
      <c r="J20" s="150">
        <v>0.29</v>
      </c>
      <c r="K20" s="32"/>
    </row>
    <row r="21" spans="1:11" s="33" customFormat="1" ht="11.25" customHeight="1">
      <c r="A21" s="35" t="s">
        <v>16</v>
      </c>
      <c r="B21" s="29"/>
      <c r="C21" s="30">
        <v>69</v>
      </c>
      <c r="D21" s="30">
        <v>70</v>
      </c>
      <c r="E21" s="30">
        <v>72</v>
      </c>
      <c r="F21" s="31"/>
      <c r="G21" s="31"/>
      <c r="H21" s="150">
        <v>0.135</v>
      </c>
      <c r="I21" s="150">
        <v>0.21</v>
      </c>
      <c r="J21" s="150">
        <v>0.216</v>
      </c>
      <c r="K21" s="32"/>
    </row>
    <row r="22" spans="1:11" s="42" customFormat="1" ht="11.25" customHeight="1">
      <c r="A22" s="36" t="s">
        <v>17</v>
      </c>
      <c r="B22" s="37"/>
      <c r="C22" s="38">
        <v>184</v>
      </c>
      <c r="D22" s="38">
        <v>176</v>
      </c>
      <c r="E22" s="38">
        <v>177</v>
      </c>
      <c r="F22" s="39">
        <v>100.56818181818181</v>
      </c>
      <c r="G22" s="40"/>
      <c r="H22" s="151">
        <v>0.443</v>
      </c>
      <c r="I22" s="152">
        <v>0.509</v>
      </c>
      <c r="J22" s="152">
        <v>0.514</v>
      </c>
      <c r="K22" s="41">
        <v>100.98231827111984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14861</v>
      </c>
      <c r="D24" s="38">
        <v>13621</v>
      </c>
      <c r="E24" s="38">
        <v>13207</v>
      </c>
      <c r="F24" s="39">
        <v>96.96057558182218</v>
      </c>
      <c r="G24" s="40"/>
      <c r="H24" s="151">
        <v>157.62</v>
      </c>
      <c r="I24" s="152">
        <v>147.129</v>
      </c>
      <c r="J24" s="152">
        <v>143.968</v>
      </c>
      <c r="K24" s="41">
        <v>97.85154524261023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487</v>
      </c>
      <c r="D26" s="38">
        <v>380</v>
      </c>
      <c r="E26" s="38">
        <v>350</v>
      </c>
      <c r="F26" s="39">
        <v>92.10526315789474</v>
      </c>
      <c r="G26" s="40"/>
      <c r="H26" s="151">
        <v>4.62</v>
      </c>
      <c r="I26" s="152">
        <v>4.6</v>
      </c>
      <c r="J26" s="152">
        <v>3.5</v>
      </c>
      <c r="K26" s="41">
        <v>76.08695652173914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60154</v>
      </c>
      <c r="D28" s="30">
        <v>64805</v>
      </c>
      <c r="E28" s="30">
        <v>64150</v>
      </c>
      <c r="F28" s="31"/>
      <c r="G28" s="31"/>
      <c r="H28" s="150">
        <v>806.493</v>
      </c>
      <c r="I28" s="150">
        <v>852.508</v>
      </c>
      <c r="J28" s="150">
        <v>789.045</v>
      </c>
      <c r="K28" s="32"/>
    </row>
    <row r="29" spans="1:11" s="33" customFormat="1" ht="11.25" customHeight="1">
      <c r="A29" s="35" t="s">
        <v>21</v>
      </c>
      <c r="B29" s="29"/>
      <c r="C29" s="30">
        <v>3299</v>
      </c>
      <c r="D29" s="30">
        <v>2389</v>
      </c>
      <c r="E29" s="30">
        <v>1843</v>
      </c>
      <c r="F29" s="31"/>
      <c r="G29" s="31"/>
      <c r="H29" s="150">
        <v>36.29</v>
      </c>
      <c r="I29" s="150">
        <v>24.766</v>
      </c>
      <c r="J29" s="150">
        <v>19.083</v>
      </c>
      <c r="K29" s="32"/>
    </row>
    <row r="30" spans="1:11" s="33" customFormat="1" ht="11.25" customHeight="1">
      <c r="A30" s="35" t="s">
        <v>22</v>
      </c>
      <c r="B30" s="29"/>
      <c r="C30" s="30">
        <v>19355</v>
      </c>
      <c r="D30" s="30">
        <v>17890</v>
      </c>
      <c r="E30" s="30">
        <v>15494</v>
      </c>
      <c r="F30" s="31"/>
      <c r="G30" s="31"/>
      <c r="H30" s="150">
        <v>226.844</v>
      </c>
      <c r="I30" s="150">
        <v>204.25</v>
      </c>
      <c r="J30" s="150">
        <v>169.956</v>
      </c>
      <c r="K30" s="32"/>
    </row>
    <row r="31" spans="1:11" s="42" customFormat="1" ht="11.25" customHeight="1">
      <c r="A31" s="43" t="s">
        <v>23</v>
      </c>
      <c r="B31" s="37"/>
      <c r="C31" s="38">
        <v>82808</v>
      </c>
      <c r="D31" s="38">
        <v>85084</v>
      </c>
      <c r="E31" s="38">
        <v>81487</v>
      </c>
      <c r="F31" s="39">
        <v>95.77241314465705</v>
      </c>
      <c r="G31" s="40"/>
      <c r="H31" s="151">
        <v>1069.627</v>
      </c>
      <c r="I31" s="152">
        <v>1081.524</v>
      </c>
      <c r="J31" s="152">
        <v>978.084</v>
      </c>
      <c r="K31" s="41">
        <v>90.43571848613624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186</v>
      </c>
      <c r="D33" s="30">
        <v>200</v>
      </c>
      <c r="E33" s="30">
        <v>150</v>
      </c>
      <c r="F33" s="31"/>
      <c r="G33" s="31"/>
      <c r="H33" s="150">
        <v>0.936</v>
      </c>
      <c r="I33" s="150">
        <v>1</v>
      </c>
      <c r="J33" s="150">
        <v>0.75</v>
      </c>
      <c r="K33" s="32"/>
    </row>
    <row r="34" spans="1:11" s="33" customFormat="1" ht="11.25" customHeight="1">
      <c r="A34" s="35" t="s">
        <v>25</v>
      </c>
      <c r="B34" s="29"/>
      <c r="C34" s="30">
        <v>7499</v>
      </c>
      <c r="D34" s="30">
        <v>7000</v>
      </c>
      <c r="E34" s="30">
        <v>5820</v>
      </c>
      <c r="F34" s="31"/>
      <c r="G34" s="31"/>
      <c r="H34" s="150">
        <v>83.402</v>
      </c>
      <c r="I34" s="150">
        <v>77</v>
      </c>
      <c r="J34" s="150">
        <v>65</v>
      </c>
      <c r="K34" s="32"/>
    </row>
    <row r="35" spans="1:11" s="33" customFormat="1" ht="11.25" customHeight="1">
      <c r="A35" s="35" t="s">
        <v>26</v>
      </c>
      <c r="B35" s="29"/>
      <c r="C35" s="30">
        <v>30719</v>
      </c>
      <c r="D35" s="30">
        <v>31000</v>
      </c>
      <c r="E35" s="30">
        <v>31000</v>
      </c>
      <c r="F35" s="31"/>
      <c r="G35" s="31"/>
      <c r="H35" s="150">
        <v>315.282</v>
      </c>
      <c r="I35" s="150">
        <v>280</v>
      </c>
      <c r="J35" s="150">
        <v>280</v>
      </c>
      <c r="K35" s="32"/>
    </row>
    <row r="36" spans="1:11" s="33" customFormat="1" ht="11.25" customHeight="1">
      <c r="A36" s="35" t="s">
        <v>27</v>
      </c>
      <c r="B36" s="29"/>
      <c r="C36" s="30">
        <v>109</v>
      </c>
      <c r="D36" s="30">
        <v>70</v>
      </c>
      <c r="E36" s="30">
        <v>122</v>
      </c>
      <c r="F36" s="31"/>
      <c r="G36" s="31"/>
      <c r="H36" s="150">
        <v>0.961</v>
      </c>
      <c r="I36" s="150">
        <v>0.595</v>
      </c>
      <c r="J36" s="150">
        <v>1.068</v>
      </c>
      <c r="K36" s="32"/>
    </row>
    <row r="37" spans="1:11" s="42" customFormat="1" ht="11.25" customHeight="1">
      <c r="A37" s="36" t="s">
        <v>28</v>
      </c>
      <c r="B37" s="37"/>
      <c r="C37" s="38">
        <v>38513</v>
      </c>
      <c r="D37" s="38">
        <v>38270</v>
      </c>
      <c r="E37" s="38">
        <v>37092</v>
      </c>
      <c r="F37" s="39">
        <v>96.9218709171675</v>
      </c>
      <c r="G37" s="40"/>
      <c r="H37" s="151">
        <v>400.581</v>
      </c>
      <c r="I37" s="152">
        <v>358.595</v>
      </c>
      <c r="J37" s="152">
        <v>346.818</v>
      </c>
      <c r="K37" s="41">
        <v>96.71579358329032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285</v>
      </c>
      <c r="D39" s="38">
        <v>133</v>
      </c>
      <c r="E39" s="38">
        <v>133</v>
      </c>
      <c r="F39" s="39">
        <v>100</v>
      </c>
      <c r="G39" s="40"/>
      <c r="H39" s="151">
        <v>1.569</v>
      </c>
      <c r="I39" s="152">
        <v>0.73</v>
      </c>
      <c r="J39" s="152">
        <v>0.73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1276</v>
      </c>
      <c r="D41" s="30">
        <v>1390</v>
      </c>
      <c r="E41" s="30">
        <v>1135</v>
      </c>
      <c r="F41" s="31"/>
      <c r="G41" s="31"/>
      <c r="H41" s="150">
        <v>15.886</v>
      </c>
      <c r="I41" s="150">
        <v>18.07</v>
      </c>
      <c r="J41" s="160" t="s">
        <v>322</v>
      </c>
      <c r="K41" s="32"/>
    </row>
    <row r="42" spans="1:11" s="33" customFormat="1" ht="11.25" customHeight="1">
      <c r="A42" s="35" t="s">
        <v>31</v>
      </c>
      <c r="B42" s="29"/>
      <c r="C42" s="30">
        <v>980</v>
      </c>
      <c r="D42" s="30">
        <v>745</v>
      </c>
      <c r="E42" s="30">
        <v>730</v>
      </c>
      <c r="F42" s="31"/>
      <c r="G42" s="31"/>
      <c r="H42" s="150">
        <v>11.76</v>
      </c>
      <c r="I42" s="150">
        <v>9.685</v>
      </c>
      <c r="J42" s="160" t="s">
        <v>324</v>
      </c>
      <c r="K42" s="32"/>
    </row>
    <row r="43" spans="1:11" s="33" customFormat="1" ht="11.25" customHeight="1">
      <c r="A43" s="35" t="s">
        <v>32</v>
      </c>
      <c r="B43" s="29"/>
      <c r="C43" s="30">
        <v>57860</v>
      </c>
      <c r="D43" s="30">
        <v>53875</v>
      </c>
      <c r="E43" s="30">
        <v>57334</v>
      </c>
      <c r="F43" s="31"/>
      <c r="G43" s="31"/>
      <c r="H43" s="150">
        <v>561.242</v>
      </c>
      <c r="I43" s="150">
        <v>522.588</v>
      </c>
      <c r="J43" s="160" t="s">
        <v>325</v>
      </c>
      <c r="K43" s="32"/>
    </row>
    <row r="44" spans="1:11" s="33" customFormat="1" ht="11.25" customHeight="1">
      <c r="A44" s="35" t="s">
        <v>33</v>
      </c>
      <c r="B44" s="29"/>
      <c r="C44" s="30">
        <v>2185</v>
      </c>
      <c r="D44" s="30">
        <v>170</v>
      </c>
      <c r="E44" s="30">
        <v>1987</v>
      </c>
      <c r="F44" s="31"/>
      <c r="G44" s="31"/>
      <c r="H44" s="150">
        <v>21.889</v>
      </c>
      <c r="I44" s="150">
        <v>1.36</v>
      </c>
      <c r="J44" s="160" t="s">
        <v>326</v>
      </c>
      <c r="K44" s="32"/>
    </row>
    <row r="45" spans="1:11" s="33" customFormat="1" ht="11.25" customHeight="1">
      <c r="A45" s="35" t="s">
        <v>34</v>
      </c>
      <c r="B45" s="29"/>
      <c r="C45" s="30">
        <v>16345</v>
      </c>
      <c r="D45" s="30">
        <v>16299</v>
      </c>
      <c r="E45" s="30">
        <v>15802</v>
      </c>
      <c r="F45" s="31"/>
      <c r="G45" s="31"/>
      <c r="H45" s="150">
        <v>196.14</v>
      </c>
      <c r="I45" s="150">
        <v>211.887</v>
      </c>
      <c r="J45" s="160" t="s">
        <v>327</v>
      </c>
      <c r="K45" s="32"/>
    </row>
    <row r="46" spans="1:11" s="33" customFormat="1" ht="11.25" customHeight="1">
      <c r="A46" s="35" t="s">
        <v>35</v>
      </c>
      <c r="B46" s="29"/>
      <c r="C46" s="30">
        <v>105</v>
      </c>
      <c r="D46" s="30">
        <v>80</v>
      </c>
      <c r="E46" s="30">
        <v>73</v>
      </c>
      <c r="F46" s="31"/>
      <c r="G46" s="31"/>
      <c r="H46" s="150">
        <v>1.05</v>
      </c>
      <c r="I46" s="150">
        <v>0.88</v>
      </c>
      <c r="J46" s="160" t="s">
        <v>328</v>
      </c>
      <c r="K46" s="32"/>
    </row>
    <row r="47" spans="1:11" s="33" customFormat="1" ht="11.25" customHeight="1">
      <c r="A47" s="35" t="s">
        <v>36</v>
      </c>
      <c r="B47" s="29"/>
      <c r="C47" s="30">
        <v>69</v>
      </c>
      <c r="D47" s="30">
        <v>66</v>
      </c>
      <c r="E47" s="30">
        <v>58</v>
      </c>
      <c r="F47" s="31"/>
      <c r="G47" s="31"/>
      <c r="H47" s="150">
        <v>0.828</v>
      </c>
      <c r="I47" s="150">
        <v>0.792</v>
      </c>
      <c r="J47" s="160" t="s">
        <v>329</v>
      </c>
      <c r="K47" s="32"/>
    </row>
    <row r="48" spans="1:11" s="33" customFormat="1" ht="11.25" customHeight="1">
      <c r="A48" s="35" t="s">
        <v>37</v>
      </c>
      <c r="B48" s="29"/>
      <c r="C48" s="30">
        <v>6933</v>
      </c>
      <c r="D48" s="30">
        <v>3864</v>
      </c>
      <c r="E48" s="30">
        <v>3870</v>
      </c>
      <c r="F48" s="31"/>
      <c r="G48" s="31"/>
      <c r="H48" s="150">
        <v>65.864</v>
      </c>
      <c r="I48" s="150">
        <v>27.971</v>
      </c>
      <c r="J48" s="160" t="s">
        <v>330</v>
      </c>
      <c r="K48" s="32"/>
    </row>
    <row r="49" spans="1:11" s="33" customFormat="1" ht="11.25" customHeight="1">
      <c r="A49" s="35" t="s">
        <v>38</v>
      </c>
      <c r="B49" s="29"/>
      <c r="C49" s="30">
        <v>16300</v>
      </c>
      <c r="D49" s="30">
        <v>11783</v>
      </c>
      <c r="E49" s="30">
        <v>11571</v>
      </c>
      <c r="F49" s="31"/>
      <c r="G49" s="31"/>
      <c r="H49" s="150">
        <v>203.75</v>
      </c>
      <c r="I49" s="150">
        <v>139.039</v>
      </c>
      <c r="J49" s="160" t="s">
        <v>331</v>
      </c>
      <c r="K49" s="32"/>
    </row>
    <row r="50" spans="1:11" s="42" customFormat="1" ht="11.25" customHeight="1">
      <c r="A50" s="43" t="s">
        <v>39</v>
      </c>
      <c r="B50" s="37"/>
      <c r="C50" s="38">
        <v>102053</v>
      </c>
      <c r="D50" s="38">
        <v>88272</v>
      </c>
      <c r="E50" s="38">
        <v>92560</v>
      </c>
      <c r="F50" s="39">
        <v>104.85771252492296</v>
      </c>
      <c r="G50" s="40"/>
      <c r="H50" s="151">
        <v>1078.4089999999999</v>
      </c>
      <c r="I50" s="152">
        <v>932.2719999999999</v>
      </c>
      <c r="J50" s="161" t="s">
        <v>332</v>
      </c>
      <c r="K50" s="41">
        <v>109.96329397429079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5772</v>
      </c>
      <c r="D52" s="38">
        <v>5772</v>
      </c>
      <c r="E52" s="38">
        <v>5772</v>
      </c>
      <c r="F52" s="39">
        <v>100</v>
      </c>
      <c r="G52" s="40"/>
      <c r="H52" s="151">
        <v>72.237</v>
      </c>
      <c r="I52" s="152">
        <v>72.237</v>
      </c>
      <c r="J52" s="152">
        <v>72.237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8800</v>
      </c>
      <c r="D54" s="30">
        <v>8000</v>
      </c>
      <c r="E54" s="30">
        <v>6300</v>
      </c>
      <c r="F54" s="31"/>
      <c r="G54" s="31"/>
      <c r="H54" s="150">
        <v>118.8</v>
      </c>
      <c r="I54" s="150">
        <v>108</v>
      </c>
      <c r="J54" s="150">
        <v>88.2</v>
      </c>
      <c r="K54" s="32"/>
    </row>
    <row r="55" spans="1:11" s="33" customFormat="1" ht="11.25" customHeight="1">
      <c r="A55" s="35" t="s">
        <v>42</v>
      </c>
      <c r="B55" s="29"/>
      <c r="C55" s="30">
        <v>4761</v>
      </c>
      <c r="D55" s="30">
        <v>3828</v>
      </c>
      <c r="E55" s="30">
        <v>3554</v>
      </c>
      <c r="F55" s="31"/>
      <c r="G55" s="31"/>
      <c r="H55" s="150">
        <v>54.152</v>
      </c>
      <c r="I55" s="150">
        <v>44.025</v>
      </c>
      <c r="J55" s="150">
        <v>40.87</v>
      </c>
      <c r="K55" s="32"/>
    </row>
    <row r="56" spans="1:11" s="33" customFormat="1" ht="11.25" customHeight="1">
      <c r="A56" s="35" t="s">
        <v>43</v>
      </c>
      <c r="B56" s="29"/>
      <c r="C56" s="30">
        <v>759</v>
      </c>
      <c r="D56" s="30">
        <v>1100</v>
      </c>
      <c r="E56" s="30">
        <v>930</v>
      </c>
      <c r="F56" s="31"/>
      <c r="G56" s="31"/>
      <c r="H56" s="150">
        <v>9.117</v>
      </c>
      <c r="I56" s="150">
        <v>12</v>
      </c>
      <c r="J56" s="150">
        <v>9.8</v>
      </c>
      <c r="K56" s="32"/>
    </row>
    <row r="57" spans="1:11" s="33" customFormat="1" ht="11.25" customHeight="1">
      <c r="A57" s="35" t="s">
        <v>44</v>
      </c>
      <c r="B57" s="29"/>
      <c r="C57" s="30">
        <v>2381</v>
      </c>
      <c r="D57" s="30">
        <v>2524</v>
      </c>
      <c r="E57" s="30">
        <v>2450</v>
      </c>
      <c r="F57" s="31"/>
      <c r="G57" s="31"/>
      <c r="H57" s="150">
        <v>28.552</v>
      </c>
      <c r="I57" s="150">
        <v>32.812</v>
      </c>
      <c r="J57" s="150">
        <v>33.075</v>
      </c>
      <c r="K57" s="32"/>
    </row>
    <row r="58" spans="1:11" s="33" customFormat="1" ht="11.25" customHeight="1">
      <c r="A58" s="35" t="s">
        <v>45</v>
      </c>
      <c r="B58" s="29"/>
      <c r="C58" s="30">
        <v>6632</v>
      </c>
      <c r="D58" s="30">
        <v>6074</v>
      </c>
      <c r="E58" s="30">
        <v>4860</v>
      </c>
      <c r="F58" s="31"/>
      <c r="G58" s="31"/>
      <c r="H58" s="150">
        <v>66.825</v>
      </c>
      <c r="I58" s="150">
        <v>64.735</v>
      </c>
      <c r="J58" s="150">
        <v>53.46</v>
      </c>
      <c r="K58" s="32"/>
    </row>
    <row r="59" spans="1:13" s="42" customFormat="1" ht="11.25" customHeight="1">
      <c r="A59" s="36" t="s">
        <v>46</v>
      </c>
      <c r="B59" s="37"/>
      <c r="C59" s="38">
        <v>23333</v>
      </c>
      <c r="D59" s="38">
        <v>21526</v>
      </c>
      <c r="E59" s="38">
        <v>18094</v>
      </c>
      <c r="F59" s="39">
        <v>84.05648982625662</v>
      </c>
      <c r="G59" s="40"/>
      <c r="H59" s="151">
        <v>277.44599999999997</v>
      </c>
      <c r="I59" s="152">
        <v>261.572</v>
      </c>
      <c r="J59" s="152">
        <v>225.405</v>
      </c>
      <c r="K59" s="41">
        <v>86.17321425840686</v>
      </c>
      <c r="L59" s="33"/>
      <c r="M59" s="33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310</v>
      </c>
      <c r="D61" s="30">
        <v>135.3</v>
      </c>
      <c r="E61" s="30">
        <v>180</v>
      </c>
      <c r="F61" s="31"/>
      <c r="G61" s="31"/>
      <c r="H61" s="150">
        <v>3.098</v>
      </c>
      <c r="I61" s="150">
        <v>1.488</v>
      </c>
      <c r="J61" s="150">
        <v>1.98</v>
      </c>
      <c r="K61" s="32"/>
    </row>
    <row r="62" spans="1:11" s="33" customFormat="1" ht="11.25" customHeight="1">
      <c r="A62" s="35" t="s">
        <v>48</v>
      </c>
      <c r="B62" s="29"/>
      <c r="C62" s="30">
        <v>124</v>
      </c>
      <c r="D62" s="30">
        <v>129</v>
      </c>
      <c r="E62" s="30">
        <v>129</v>
      </c>
      <c r="F62" s="31"/>
      <c r="G62" s="31"/>
      <c r="H62" s="150">
        <v>0.491</v>
      </c>
      <c r="I62" s="150">
        <v>0.501</v>
      </c>
      <c r="J62" s="150">
        <v>0.524</v>
      </c>
      <c r="K62" s="32"/>
    </row>
    <row r="63" spans="1:11" s="33" customFormat="1" ht="11.25" customHeight="1">
      <c r="A63" s="35" t="s">
        <v>49</v>
      </c>
      <c r="B63" s="29"/>
      <c r="C63" s="30">
        <v>144</v>
      </c>
      <c r="D63" s="30">
        <v>152</v>
      </c>
      <c r="E63" s="30">
        <v>252</v>
      </c>
      <c r="F63" s="31"/>
      <c r="G63" s="31"/>
      <c r="H63" s="150">
        <v>1.728</v>
      </c>
      <c r="I63" s="150">
        <v>1.702</v>
      </c>
      <c r="J63" s="150">
        <v>3.789</v>
      </c>
      <c r="K63" s="32"/>
    </row>
    <row r="64" spans="1:11" s="42" customFormat="1" ht="11.25" customHeight="1">
      <c r="A64" s="36" t="s">
        <v>50</v>
      </c>
      <c r="B64" s="37"/>
      <c r="C64" s="38">
        <v>578</v>
      </c>
      <c r="D64" s="38">
        <v>416.3</v>
      </c>
      <c r="E64" s="38">
        <v>561</v>
      </c>
      <c r="F64" s="39">
        <v>134.7585875570502</v>
      </c>
      <c r="G64" s="40"/>
      <c r="H64" s="151">
        <v>5.317</v>
      </c>
      <c r="I64" s="152">
        <v>3.691</v>
      </c>
      <c r="J64" s="152">
        <v>6.293</v>
      </c>
      <c r="K64" s="41">
        <v>170.49580059604446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140</v>
      </c>
      <c r="D66" s="38">
        <v>125</v>
      </c>
      <c r="E66" s="38">
        <v>125</v>
      </c>
      <c r="F66" s="39">
        <v>100</v>
      </c>
      <c r="G66" s="40"/>
      <c r="H66" s="151">
        <v>1.274</v>
      </c>
      <c r="I66" s="152">
        <v>1.025</v>
      </c>
      <c r="J66" s="152">
        <v>1.025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29781</v>
      </c>
      <c r="D68" s="30">
        <v>26800</v>
      </c>
      <c r="E68" s="30">
        <v>26300</v>
      </c>
      <c r="F68" s="31"/>
      <c r="G68" s="31"/>
      <c r="H68" s="150">
        <v>341.052</v>
      </c>
      <c r="I68" s="150">
        <v>343.75</v>
      </c>
      <c r="J68" s="150">
        <v>322.5</v>
      </c>
      <c r="K68" s="32"/>
    </row>
    <row r="69" spans="1:11" s="33" customFormat="1" ht="11.25" customHeight="1">
      <c r="A69" s="35" t="s">
        <v>53</v>
      </c>
      <c r="B69" s="29"/>
      <c r="C69" s="30">
        <v>19547</v>
      </c>
      <c r="D69" s="30">
        <v>18300</v>
      </c>
      <c r="E69" s="30">
        <v>18060</v>
      </c>
      <c r="F69" s="31"/>
      <c r="G69" s="31"/>
      <c r="H69" s="150">
        <v>252</v>
      </c>
      <c r="I69" s="150">
        <v>254</v>
      </c>
      <c r="J69" s="150">
        <v>237.5</v>
      </c>
      <c r="K69" s="32"/>
    </row>
    <row r="70" spans="1:11" s="42" customFormat="1" ht="11.25" customHeight="1">
      <c r="A70" s="36" t="s">
        <v>54</v>
      </c>
      <c r="B70" s="37"/>
      <c r="C70" s="38">
        <v>49328</v>
      </c>
      <c r="D70" s="38">
        <v>45100</v>
      </c>
      <c r="E70" s="38">
        <v>44360</v>
      </c>
      <c r="F70" s="39">
        <v>98.35920177383592</v>
      </c>
      <c r="G70" s="40"/>
      <c r="H70" s="151">
        <v>593.052</v>
      </c>
      <c r="I70" s="152">
        <v>597.75</v>
      </c>
      <c r="J70" s="152">
        <v>560</v>
      </c>
      <c r="K70" s="41">
        <v>93.68465077373484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6</v>
      </c>
      <c r="D72" s="30">
        <v>10</v>
      </c>
      <c r="E72" s="30">
        <v>9</v>
      </c>
      <c r="F72" s="31"/>
      <c r="G72" s="31"/>
      <c r="H72" s="150">
        <v>0.019</v>
      </c>
      <c r="I72" s="150">
        <v>0.045</v>
      </c>
      <c r="J72" s="150">
        <v>0.038</v>
      </c>
      <c r="K72" s="32"/>
    </row>
    <row r="73" spans="1:11" s="33" customFormat="1" ht="11.25" customHeight="1">
      <c r="A73" s="35" t="s">
        <v>56</v>
      </c>
      <c r="B73" s="29"/>
      <c r="C73" s="30">
        <v>2217</v>
      </c>
      <c r="D73" s="30">
        <v>1772</v>
      </c>
      <c r="E73" s="30">
        <v>1772</v>
      </c>
      <c r="F73" s="31"/>
      <c r="G73" s="31"/>
      <c r="H73" s="150">
        <v>27.855</v>
      </c>
      <c r="I73" s="150">
        <v>22.263</v>
      </c>
      <c r="J73" s="150">
        <v>22.076</v>
      </c>
      <c r="K73" s="32"/>
    </row>
    <row r="74" spans="1:11" s="33" customFormat="1" ht="11.25" customHeight="1">
      <c r="A74" s="35" t="s">
        <v>57</v>
      </c>
      <c r="B74" s="29"/>
      <c r="C74" s="30">
        <v>4120</v>
      </c>
      <c r="D74" s="30">
        <v>3120</v>
      </c>
      <c r="E74" s="30">
        <v>1658</v>
      </c>
      <c r="F74" s="31"/>
      <c r="G74" s="31"/>
      <c r="H74" s="150">
        <v>51.455</v>
      </c>
      <c r="I74" s="150">
        <v>35.88</v>
      </c>
      <c r="J74" s="150">
        <v>19.067</v>
      </c>
      <c r="K74" s="32"/>
    </row>
    <row r="75" spans="1:11" s="33" customFormat="1" ht="11.25" customHeight="1">
      <c r="A75" s="35" t="s">
        <v>58</v>
      </c>
      <c r="B75" s="29"/>
      <c r="C75" s="30">
        <v>2297</v>
      </c>
      <c r="D75" s="30">
        <v>2042</v>
      </c>
      <c r="E75" s="30">
        <v>2188</v>
      </c>
      <c r="F75" s="31"/>
      <c r="G75" s="31"/>
      <c r="H75" s="150">
        <v>24.905</v>
      </c>
      <c r="I75" s="150">
        <v>24.764</v>
      </c>
      <c r="J75" s="150">
        <v>23.156</v>
      </c>
      <c r="K75" s="32"/>
    </row>
    <row r="76" spans="1:11" s="33" customFormat="1" ht="11.25" customHeight="1">
      <c r="A76" s="35" t="s">
        <v>59</v>
      </c>
      <c r="B76" s="29"/>
      <c r="C76" s="30">
        <v>171</v>
      </c>
      <c r="D76" s="30">
        <v>171</v>
      </c>
      <c r="E76" s="30">
        <v>196</v>
      </c>
      <c r="F76" s="31"/>
      <c r="G76" s="31"/>
      <c r="H76" s="150">
        <v>1.71</v>
      </c>
      <c r="I76" s="150">
        <v>0.51</v>
      </c>
      <c r="J76" s="150">
        <v>0.584</v>
      </c>
      <c r="K76" s="32"/>
    </row>
    <row r="77" spans="1:11" s="33" customFormat="1" ht="11.25" customHeight="1">
      <c r="A77" s="35" t="s">
        <v>60</v>
      </c>
      <c r="B77" s="29"/>
      <c r="C77" s="30">
        <v>1000</v>
      </c>
      <c r="D77" s="30">
        <v>807</v>
      </c>
      <c r="E77" s="30">
        <v>518</v>
      </c>
      <c r="F77" s="31"/>
      <c r="G77" s="31"/>
      <c r="H77" s="150">
        <v>11.972</v>
      </c>
      <c r="I77" s="150">
        <v>9.684</v>
      </c>
      <c r="J77" s="150">
        <v>6.35</v>
      </c>
      <c r="K77" s="32"/>
    </row>
    <row r="78" spans="1:11" s="33" customFormat="1" ht="11.25" customHeight="1">
      <c r="A78" s="35" t="s">
        <v>61</v>
      </c>
      <c r="B78" s="29"/>
      <c r="C78" s="30">
        <v>282</v>
      </c>
      <c r="D78" s="30">
        <v>210</v>
      </c>
      <c r="E78" s="30">
        <v>210</v>
      </c>
      <c r="F78" s="31"/>
      <c r="G78" s="31"/>
      <c r="H78" s="150">
        <v>1.811</v>
      </c>
      <c r="I78" s="150">
        <v>1.26</v>
      </c>
      <c r="J78" s="150">
        <v>1.26</v>
      </c>
      <c r="K78" s="32"/>
    </row>
    <row r="79" spans="1:11" s="33" customFormat="1" ht="11.25" customHeight="1">
      <c r="A79" s="35" t="s">
        <v>62</v>
      </c>
      <c r="B79" s="29"/>
      <c r="C79" s="30">
        <v>10764</v>
      </c>
      <c r="D79" s="30">
        <v>7187</v>
      </c>
      <c r="E79" s="30">
        <v>8158</v>
      </c>
      <c r="F79" s="31"/>
      <c r="G79" s="31"/>
      <c r="H79" s="150">
        <v>141.298</v>
      </c>
      <c r="I79" s="150">
        <v>112.624</v>
      </c>
      <c r="J79" s="150">
        <v>118.567</v>
      </c>
      <c r="K79" s="32"/>
    </row>
    <row r="80" spans="1:11" s="42" customFormat="1" ht="11.25" customHeight="1">
      <c r="A80" s="43" t="s">
        <v>63</v>
      </c>
      <c r="B80" s="37"/>
      <c r="C80" s="38">
        <v>20857</v>
      </c>
      <c r="D80" s="38">
        <v>15319</v>
      </c>
      <c r="E80" s="38">
        <v>14709</v>
      </c>
      <c r="F80" s="39">
        <v>96.0180168418304</v>
      </c>
      <c r="G80" s="40"/>
      <c r="H80" s="151">
        <v>261.025</v>
      </c>
      <c r="I80" s="152">
        <v>207.03</v>
      </c>
      <c r="J80" s="152">
        <v>191.09799999999998</v>
      </c>
      <c r="K80" s="41">
        <v>92.30449693281166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431</v>
      </c>
      <c r="D82" s="30">
        <v>431</v>
      </c>
      <c r="E82" s="30">
        <v>448</v>
      </c>
      <c r="F82" s="31"/>
      <c r="G82" s="31"/>
      <c r="H82" s="150">
        <v>1.103</v>
      </c>
      <c r="I82" s="150">
        <v>1.103</v>
      </c>
      <c r="J82" s="150">
        <v>1.155</v>
      </c>
      <c r="K82" s="32"/>
    </row>
    <row r="83" spans="1:11" s="33" customFormat="1" ht="11.25" customHeight="1">
      <c r="A83" s="35" t="s">
        <v>65</v>
      </c>
      <c r="B83" s="29"/>
      <c r="C83" s="30">
        <v>338</v>
      </c>
      <c r="D83" s="30">
        <v>300</v>
      </c>
      <c r="E83" s="30">
        <v>300</v>
      </c>
      <c r="F83" s="31"/>
      <c r="G83" s="31"/>
      <c r="H83" s="150">
        <v>0.773</v>
      </c>
      <c r="I83" s="150">
        <v>0.7</v>
      </c>
      <c r="J83" s="150">
        <v>0.7</v>
      </c>
      <c r="K83" s="32"/>
    </row>
    <row r="84" spans="1:11" s="42" customFormat="1" ht="11.25" customHeight="1">
      <c r="A84" s="36" t="s">
        <v>66</v>
      </c>
      <c r="B84" s="37"/>
      <c r="C84" s="38">
        <v>769</v>
      </c>
      <c r="D84" s="38">
        <v>731</v>
      </c>
      <c r="E84" s="38">
        <v>748</v>
      </c>
      <c r="F84" s="39">
        <v>102.32558139534883</v>
      </c>
      <c r="G84" s="40"/>
      <c r="H84" s="151">
        <v>1.876</v>
      </c>
      <c r="I84" s="152">
        <v>1.803</v>
      </c>
      <c r="J84" s="152">
        <v>1.855</v>
      </c>
      <c r="K84" s="41">
        <v>102.8840820854132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359275</v>
      </c>
      <c r="D87" s="53">
        <v>332707.3</v>
      </c>
      <c r="E87" s="53">
        <v>326728</v>
      </c>
      <c r="F87" s="54">
        <f>IF(D87&gt;0,100*E87/D87,0)</f>
        <v>98.20283474393258</v>
      </c>
      <c r="G87" s="40"/>
      <c r="H87" s="155">
        <v>4069.5080000000003</v>
      </c>
      <c r="I87" s="156">
        <v>3784.3770000000004</v>
      </c>
      <c r="J87" s="156">
        <v>3665.2790000000005</v>
      </c>
      <c r="K87" s="54">
        <f>IF(I87&gt;0,100*J87/I87,0)</f>
        <v>96.85290339730952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89" spans="1:11" ht="11.25" customHeight="1">
      <c r="A89" s="199" t="s">
        <v>323</v>
      </c>
      <c r="B89" s="199"/>
      <c r="C89" s="199"/>
      <c r="D89" s="199"/>
      <c r="E89" s="199"/>
      <c r="F89" s="199"/>
      <c r="G89" s="199"/>
      <c r="H89" s="199"/>
      <c r="I89" s="199"/>
      <c r="J89" s="199"/>
      <c r="K89" s="199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5">
    <mergeCell ref="A1:K1"/>
    <mergeCell ref="J2:K2"/>
    <mergeCell ref="C4:F4"/>
    <mergeCell ref="H4:K4"/>
    <mergeCell ref="A89:K89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123</v>
      </c>
      <c r="E9" s="30">
        <v>60</v>
      </c>
      <c r="F9" s="31"/>
      <c r="G9" s="31"/>
      <c r="H9" s="150"/>
      <c r="I9" s="150">
        <v>0.984</v>
      </c>
      <c r="J9" s="150">
        <v>0.48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155</v>
      </c>
      <c r="F10" s="31"/>
      <c r="G10" s="31"/>
      <c r="H10" s="150"/>
      <c r="I10" s="150"/>
      <c r="J10" s="150">
        <v>1.24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2</v>
      </c>
      <c r="F11" s="31"/>
      <c r="G11" s="31"/>
      <c r="H11" s="150"/>
      <c r="I11" s="150"/>
      <c r="J11" s="150">
        <v>0.01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24</v>
      </c>
      <c r="E12" s="30">
        <v>22</v>
      </c>
      <c r="F12" s="31"/>
      <c r="G12" s="31"/>
      <c r="H12" s="150"/>
      <c r="I12" s="150">
        <v>0.216</v>
      </c>
      <c r="J12" s="150">
        <v>0.176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147</v>
      </c>
      <c r="E13" s="38">
        <v>239</v>
      </c>
      <c r="F13" s="39">
        <v>162.58503401360545</v>
      </c>
      <c r="G13" s="40"/>
      <c r="H13" s="151"/>
      <c r="I13" s="152">
        <v>1.2</v>
      </c>
      <c r="J13" s="152">
        <v>1.906</v>
      </c>
      <c r="K13" s="41">
        <v>158.83333333333334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7</v>
      </c>
      <c r="D17" s="38"/>
      <c r="E17" s="38"/>
      <c r="F17" s="39"/>
      <c r="G17" s="40"/>
      <c r="H17" s="151">
        <v>0.014</v>
      </c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63</v>
      </c>
      <c r="D24" s="38">
        <v>41</v>
      </c>
      <c r="E24" s="38">
        <v>40</v>
      </c>
      <c r="F24" s="39">
        <v>97.5609756097561</v>
      </c>
      <c r="G24" s="40"/>
      <c r="H24" s="151">
        <v>0.349</v>
      </c>
      <c r="I24" s="152">
        <v>0.24</v>
      </c>
      <c r="J24" s="152">
        <v>0.195</v>
      </c>
      <c r="K24" s="41">
        <v>81.25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1825</v>
      </c>
      <c r="D28" s="30">
        <v>1128</v>
      </c>
      <c r="E28" s="30">
        <v>889</v>
      </c>
      <c r="F28" s="31"/>
      <c r="G28" s="31"/>
      <c r="H28" s="150">
        <v>8.7</v>
      </c>
      <c r="I28" s="150">
        <v>4.211</v>
      </c>
      <c r="J28" s="150">
        <v>3.392</v>
      </c>
      <c r="K28" s="32"/>
    </row>
    <row r="29" spans="1:11" s="33" customFormat="1" ht="11.25" customHeight="1">
      <c r="A29" s="35" t="s">
        <v>21</v>
      </c>
      <c r="B29" s="29"/>
      <c r="C29" s="30">
        <v>188</v>
      </c>
      <c r="D29" s="30">
        <v>305</v>
      </c>
      <c r="E29" s="30">
        <v>459</v>
      </c>
      <c r="F29" s="31"/>
      <c r="G29" s="31"/>
      <c r="H29" s="150">
        <v>0.499</v>
      </c>
      <c r="I29" s="150">
        <v>1.616</v>
      </c>
      <c r="J29" s="150">
        <v>2.514</v>
      </c>
      <c r="K29" s="32"/>
    </row>
    <row r="30" spans="1:11" s="33" customFormat="1" ht="11.25" customHeight="1">
      <c r="A30" s="35" t="s">
        <v>22</v>
      </c>
      <c r="B30" s="29"/>
      <c r="C30" s="30">
        <v>792</v>
      </c>
      <c r="D30" s="30">
        <v>461</v>
      </c>
      <c r="E30" s="30">
        <v>563</v>
      </c>
      <c r="F30" s="31"/>
      <c r="G30" s="31"/>
      <c r="H30" s="150">
        <v>4.308</v>
      </c>
      <c r="I30" s="150">
        <v>1.844</v>
      </c>
      <c r="J30" s="150">
        <v>2.252</v>
      </c>
      <c r="K30" s="32"/>
    </row>
    <row r="31" spans="1:11" s="42" customFormat="1" ht="11.25" customHeight="1">
      <c r="A31" s="43" t="s">
        <v>23</v>
      </c>
      <c r="B31" s="37"/>
      <c r="C31" s="38">
        <v>2805</v>
      </c>
      <c r="D31" s="38">
        <v>1894</v>
      </c>
      <c r="E31" s="38">
        <v>1911</v>
      </c>
      <c r="F31" s="39">
        <v>100.89757127771911</v>
      </c>
      <c r="G31" s="40"/>
      <c r="H31" s="151">
        <v>13.507</v>
      </c>
      <c r="I31" s="152">
        <v>7.671</v>
      </c>
      <c r="J31" s="152">
        <v>8.158</v>
      </c>
      <c r="K31" s="41">
        <v>106.3485855820623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5</v>
      </c>
      <c r="D33" s="30"/>
      <c r="E33" s="30"/>
      <c r="F33" s="31"/>
      <c r="G33" s="31"/>
      <c r="H33" s="150">
        <v>0.035</v>
      </c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>
        <v>704</v>
      </c>
      <c r="D34" s="30">
        <v>850</v>
      </c>
      <c r="E34" s="30">
        <v>620</v>
      </c>
      <c r="F34" s="31"/>
      <c r="G34" s="31"/>
      <c r="H34" s="150">
        <v>2.354</v>
      </c>
      <c r="I34" s="150">
        <v>2.8</v>
      </c>
      <c r="J34" s="150">
        <v>1.85</v>
      </c>
      <c r="K34" s="32"/>
    </row>
    <row r="35" spans="1:11" s="33" customFormat="1" ht="11.25" customHeight="1">
      <c r="A35" s="35" t="s">
        <v>26</v>
      </c>
      <c r="B35" s="29"/>
      <c r="C35" s="30">
        <v>537</v>
      </c>
      <c r="D35" s="30">
        <v>400</v>
      </c>
      <c r="E35" s="30">
        <v>570</v>
      </c>
      <c r="F35" s="31"/>
      <c r="G35" s="31"/>
      <c r="H35" s="150">
        <v>2.511</v>
      </c>
      <c r="I35" s="150">
        <v>2</v>
      </c>
      <c r="J35" s="150">
        <v>2.9</v>
      </c>
      <c r="K35" s="32"/>
    </row>
    <row r="36" spans="1:11" s="33" customFormat="1" ht="11.25" customHeight="1">
      <c r="A36" s="35" t="s">
        <v>27</v>
      </c>
      <c r="B36" s="29"/>
      <c r="C36" s="30">
        <v>20</v>
      </c>
      <c r="D36" s="30">
        <v>20</v>
      </c>
      <c r="E36" s="30">
        <v>20</v>
      </c>
      <c r="F36" s="31"/>
      <c r="G36" s="31"/>
      <c r="H36" s="150">
        <v>0.05</v>
      </c>
      <c r="I36" s="150">
        <v>0.06</v>
      </c>
      <c r="J36" s="150">
        <v>0.05</v>
      </c>
      <c r="K36" s="32"/>
    </row>
    <row r="37" spans="1:11" s="42" customFormat="1" ht="11.25" customHeight="1">
      <c r="A37" s="36" t="s">
        <v>28</v>
      </c>
      <c r="B37" s="37"/>
      <c r="C37" s="38">
        <v>1266</v>
      </c>
      <c r="D37" s="38">
        <v>1270</v>
      </c>
      <c r="E37" s="38">
        <v>1210</v>
      </c>
      <c r="F37" s="39">
        <v>95.2755905511811</v>
      </c>
      <c r="G37" s="40"/>
      <c r="H37" s="151">
        <v>4.95</v>
      </c>
      <c r="I37" s="152">
        <v>4.859999999999999</v>
      </c>
      <c r="J37" s="152">
        <v>4.8</v>
      </c>
      <c r="K37" s="41">
        <v>98.76543209876544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4</v>
      </c>
      <c r="D41" s="30">
        <v>10</v>
      </c>
      <c r="E41" s="30">
        <v>10</v>
      </c>
      <c r="F41" s="31"/>
      <c r="G41" s="31"/>
      <c r="H41" s="150">
        <v>0.039</v>
      </c>
      <c r="I41" s="150">
        <v>0.095</v>
      </c>
      <c r="J41" s="150">
        <v>0.097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30</v>
      </c>
      <c r="D43" s="30">
        <v>41</v>
      </c>
      <c r="E43" s="30">
        <v>56</v>
      </c>
      <c r="F43" s="31"/>
      <c r="G43" s="31"/>
      <c r="H43" s="150">
        <v>0.18</v>
      </c>
      <c r="I43" s="150">
        <v>0.109</v>
      </c>
      <c r="J43" s="150">
        <v>0.504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33</v>
      </c>
      <c r="F44" s="31"/>
      <c r="G44" s="31"/>
      <c r="H44" s="150"/>
      <c r="I44" s="150"/>
      <c r="J44" s="150">
        <v>0.203</v>
      </c>
      <c r="K44" s="32"/>
    </row>
    <row r="45" spans="1:11" s="33" customFormat="1" ht="11.25" customHeight="1">
      <c r="A45" s="35" t="s">
        <v>34</v>
      </c>
      <c r="B45" s="29"/>
      <c r="C45" s="30">
        <v>57</v>
      </c>
      <c r="D45" s="30">
        <v>17</v>
      </c>
      <c r="E45" s="30">
        <v>40</v>
      </c>
      <c r="F45" s="31"/>
      <c r="G45" s="31"/>
      <c r="H45" s="150">
        <v>0.482</v>
      </c>
      <c r="I45" s="150">
        <v>0.048</v>
      </c>
      <c r="J45" s="150">
        <v>0.277</v>
      </c>
      <c r="K45" s="32"/>
    </row>
    <row r="46" spans="1:11" s="33" customFormat="1" ht="11.25" customHeight="1">
      <c r="A46" s="35" t="s">
        <v>35</v>
      </c>
      <c r="B46" s="29"/>
      <c r="C46" s="30">
        <v>8</v>
      </c>
      <c r="D46" s="30">
        <v>34</v>
      </c>
      <c r="E46" s="30">
        <v>46</v>
      </c>
      <c r="F46" s="31"/>
      <c r="G46" s="31"/>
      <c r="H46" s="150">
        <v>0.023</v>
      </c>
      <c r="I46" s="150">
        <v>0.075</v>
      </c>
      <c r="J46" s="150">
        <v>0.155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>
        <v>3</v>
      </c>
      <c r="F47" s="31"/>
      <c r="G47" s="31"/>
      <c r="H47" s="150"/>
      <c r="I47" s="150"/>
      <c r="J47" s="150">
        <v>0.006</v>
      </c>
      <c r="K47" s="32"/>
    </row>
    <row r="48" spans="1:11" s="33" customFormat="1" ht="11.25" customHeight="1">
      <c r="A48" s="35" t="s">
        <v>37</v>
      </c>
      <c r="B48" s="29"/>
      <c r="C48" s="30">
        <v>80</v>
      </c>
      <c r="D48" s="30">
        <v>41</v>
      </c>
      <c r="E48" s="30">
        <v>82</v>
      </c>
      <c r="F48" s="31"/>
      <c r="G48" s="31"/>
      <c r="H48" s="150">
        <v>0.31</v>
      </c>
      <c r="I48" s="150">
        <v>0.164</v>
      </c>
      <c r="J48" s="150">
        <v>0.358</v>
      </c>
      <c r="K48" s="32"/>
    </row>
    <row r="49" spans="1:11" s="33" customFormat="1" ht="11.25" customHeight="1">
      <c r="A49" s="35" t="s">
        <v>38</v>
      </c>
      <c r="B49" s="29"/>
      <c r="C49" s="30">
        <v>25</v>
      </c>
      <c r="D49" s="30">
        <v>118</v>
      </c>
      <c r="E49" s="30">
        <v>54</v>
      </c>
      <c r="F49" s="31"/>
      <c r="G49" s="31"/>
      <c r="H49" s="150">
        <v>0.12</v>
      </c>
      <c r="I49" s="150">
        <v>0.602</v>
      </c>
      <c r="J49" s="150">
        <v>0.405</v>
      </c>
      <c r="K49" s="32"/>
    </row>
    <row r="50" spans="1:11" s="42" customFormat="1" ht="11.25" customHeight="1">
      <c r="A50" s="43" t="s">
        <v>39</v>
      </c>
      <c r="B50" s="37"/>
      <c r="C50" s="38">
        <v>204</v>
      </c>
      <c r="D50" s="38">
        <v>261</v>
      </c>
      <c r="E50" s="38">
        <v>324</v>
      </c>
      <c r="F50" s="39">
        <v>124.13793103448276</v>
      </c>
      <c r="G50" s="40"/>
      <c r="H50" s="151">
        <v>1.154</v>
      </c>
      <c r="I50" s="152">
        <v>1.093</v>
      </c>
      <c r="J50" s="152">
        <v>2.005</v>
      </c>
      <c r="K50" s="41">
        <v>183.44007319304666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15</v>
      </c>
      <c r="D52" s="38">
        <v>15</v>
      </c>
      <c r="E52" s="38">
        <v>15</v>
      </c>
      <c r="F52" s="39">
        <v>100</v>
      </c>
      <c r="G52" s="40"/>
      <c r="H52" s="151">
        <v>0.029</v>
      </c>
      <c r="I52" s="152">
        <v>0.029</v>
      </c>
      <c r="J52" s="152">
        <v>0.029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46</v>
      </c>
      <c r="D54" s="30"/>
      <c r="E54" s="30"/>
      <c r="F54" s="31"/>
      <c r="G54" s="31"/>
      <c r="H54" s="150">
        <v>0.276</v>
      </c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>
        <v>203</v>
      </c>
      <c r="D55" s="30">
        <v>173</v>
      </c>
      <c r="E55" s="30">
        <v>143</v>
      </c>
      <c r="F55" s="31"/>
      <c r="G55" s="31"/>
      <c r="H55" s="150">
        <v>0.812</v>
      </c>
      <c r="I55" s="150">
        <v>0.69</v>
      </c>
      <c r="J55" s="150">
        <v>0.56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17</v>
      </c>
      <c r="E56" s="30"/>
      <c r="F56" s="31"/>
      <c r="G56" s="31"/>
      <c r="H56" s="150"/>
      <c r="I56" s="150">
        <v>0.043</v>
      </c>
      <c r="J56" s="150"/>
      <c r="K56" s="32"/>
    </row>
    <row r="57" spans="1:11" s="33" customFormat="1" ht="11.25" customHeight="1">
      <c r="A57" s="35" t="s">
        <v>44</v>
      </c>
      <c r="B57" s="29"/>
      <c r="C57" s="30">
        <v>14</v>
      </c>
      <c r="D57" s="30">
        <v>11</v>
      </c>
      <c r="E57" s="30">
        <v>20</v>
      </c>
      <c r="F57" s="31"/>
      <c r="G57" s="31"/>
      <c r="H57" s="150">
        <v>0.028</v>
      </c>
      <c r="I57" s="150">
        <v>0.022</v>
      </c>
      <c r="J57" s="150">
        <v>0.04</v>
      </c>
      <c r="K57" s="32"/>
    </row>
    <row r="58" spans="1:11" s="33" customFormat="1" ht="11.25" customHeight="1">
      <c r="A58" s="35" t="s">
        <v>45</v>
      </c>
      <c r="B58" s="29"/>
      <c r="C58" s="30">
        <v>150</v>
      </c>
      <c r="D58" s="30">
        <v>58</v>
      </c>
      <c r="E58" s="30">
        <v>23</v>
      </c>
      <c r="F58" s="31"/>
      <c r="G58" s="31"/>
      <c r="H58" s="150">
        <v>0.82</v>
      </c>
      <c r="I58" s="150">
        <v>0.345</v>
      </c>
      <c r="J58" s="150">
        <v>0.118</v>
      </c>
      <c r="K58" s="32"/>
    </row>
    <row r="59" spans="1:11" s="42" customFormat="1" ht="11.25" customHeight="1">
      <c r="A59" s="36" t="s">
        <v>46</v>
      </c>
      <c r="B59" s="37"/>
      <c r="C59" s="38">
        <v>413</v>
      </c>
      <c r="D59" s="38">
        <v>259</v>
      </c>
      <c r="E59" s="38">
        <v>186</v>
      </c>
      <c r="F59" s="39">
        <v>71.81467181467181</v>
      </c>
      <c r="G59" s="40"/>
      <c r="H59" s="151">
        <v>1.936</v>
      </c>
      <c r="I59" s="152">
        <v>1.1</v>
      </c>
      <c r="J59" s="152">
        <v>0.7180000000000001</v>
      </c>
      <c r="K59" s="41">
        <v>65.27272727272728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20</v>
      </c>
      <c r="D61" s="30">
        <v>12</v>
      </c>
      <c r="E61" s="30"/>
      <c r="F61" s="31"/>
      <c r="G61" s="31"/>
      <c r="H61" s="150">
        <v>0.068</v>
      </c>
      <c r="I61" s="150">
        <v>0.066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49</v>
      </c>
      <c r="D62" s="30">
        <v>49</v>
      </c>
      <c r="E62" s="30">
        <v>49</v>
      </c>
      <c r="F62" s="31"/>
      <c r="G62" s="31"/>
      <c r="H62" s="150">
        <v>0.108</v>
      </c>
      <c r="I62" s="150">
        <v>0.108</v>
      </c>
      <c r="J62" s="150">
        <v>0.138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69</v>
      </c>
      <c r="D64" s="38">
        <v>61</v>
      </c>
      <c r="E64" s="38">
        <v>49</v>
      </c>
      <c r="F64" s="39">
        <v>80.32786885245902</v>
      </c>
      <c r="G64" s="40"/>
      <c r="H64" s="151">
        <v>0.176</v>
      </c>
      <c r="I64" s="152">
        <v>0.174</v>
      </c>
      <c r="J64" s="152">
        <v>0.138</v>
      </c>
      <c r="K64" s="41">
        <v>79.31034482758622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27</v>
      </c>
      <c r="D66" s="38">
        <v>20</v>
      </c>
      <c r="E66" s="38">
        <v>23</v>
      </c>
      <c r="F66" s="39">
        <v>115</v>
      </c>
      <c r="G66" s="40"/>
      <c r="H66" s="151">
        <v>0.076</v>
      </c>
      <c r="I66" s="152">
        <v>0.05</v>
      </c>
      <c r="J66" s="152">
        <v>0.063</v>
      </c>
      <c r="K66" s="41">
        <v>125.99999999999999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9</v>
      </c>
      <c r="D72" s="30">
        <v>8</v>
      </c>
      <c r="E72" s="30">
        <v>3</v>
      </c>
      <c r="F72" s="31"/>
      <c r="G72" s="31"/>
      <c r="H72" s="150">
        <v>0.015</v>
      </c>
      <c r="I72" s="150">
        <v>0.027</v>
      </c>
      <c r="J72" s="150">
        <v>0.008</v>
      </c>
      <c r="K72" s="32"/>
    </row>
    <row r="73" spans="1:11" s="33" customFormat="1" ht="11.25" customHeight="1">
      <c r="A73" s="35" t="s">
        <v>56</v>
      </c>
      <c r="B73" s="29"/>
      <c r="C73" s="30">
        <v>2535</v>
      </c>
      <c r="D73" s="30">
        <v>2850</v>
      </c>
      <c r="E73" s="30">
        <v>2850</v>
      </c>
      <c r="F73" s="31"/>
      <c r="G73" s="31"/>
      <c r="H73" s="150">
        <v>9.95</v>
      </c>
      <c r="I73" s="150">
        <v>22.5</v>
      </c>
      <c r="J73" s="150">
        <v>11.5</v>
      </c>
      <c r="K73" s="32"/>
    </row>
    <row r="74" spans="1:11" s="33" customFormat="1" ht="11.25" customHeight="1">
      <c r="A74" s="35" t="s">
        <v>57</v>
      </c>
      <c r="B74" s="29"/>
      <c r="C74" s="30">
        <v>204</v>
      </c>
      <c r="D74" s="30">
        <v>96</v>
      </c>
      <c r="E74" s="30">
        <v>61</v>
      </c>
      <c r="F74" s="31"/>
      <c r="G74" s="31"/>
      <c r="H74" s="150">
        <v>1.326</v>
      </c>
      <c r="I74" s="150">
        <v>0.624</v>
      </c>
      <c r="J74" s="150">
        <v>0.305</v>
      </c>
      <c r="K74" s="32"/>
    </row>
    <row r="75" spans="1:11" s="33" customFormat="1" ht="11.25" customHeight="1">
      <c r="A75" s="35" t="s">
        <v>58</v>
      </c>
      <c r="B75" s="29"/>
      <c r="C75" s="30">
        <v>53</v>
      </c>
      <c r="D75" s="30">
        <v>57</v>
      </c>
      <c r="E75" s="30">
        <v>40</v>
      </c>
      <c r="F75" s="31"/>
      <c r="G75" s="31"/>
      <c r="H75" s="150">
        <v>0.271</v>
      </c>
      <c r="I75" s="150">
        <v>0.362</v>
      </c>
      <c r="J75" s="150">
        <v>0.217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>
        <v>12</v>
      </c>
      <c r="D77" s="30">
        <v>22</v>
      </c>
      <c r="E77" s="30">
        <v>12</v>
      </c>
      <c r="F77" s="31"/>
      <c r="G77" s="31"/>
      <c r="H77" s="150">
        <v>0.018</v>
      </c>
      <c r="I77" s="150">
        <v>0.055</v>
      </c>
      <c r="J77" s="150">
        <v>0.044</v>
      </c>
      <c r="K77" s="32"/>
    </row>
    <row r="78" spans="1:11" s="33" customFormat="1" ht="11.25" customHeight="1">
      <c r="A78" s="35" t="s">
        <v>61</v>
      </c>
      <c r="B78" s="29"/>
      <c r="C78" s="30">
        <v>50</v>
      </c>
      <c r="D78" s="30">
        <v>50</v>
      </c>
      <c r="E78" s="30">
        <v>15</v>
      </c>
      <c r="F78" s="31"/>
      <c r="G78" s="31"/>
      <c r="H78" s="150">
        <v>0.5</v>
      </c>
      <c r="I78" s="150">
        <v>0.275</v>
      </c>
      <c r="J78" s="150">
        <v>0.105</v>
      </c>
      <c r="K78" s="32"/>
    </row>
    <row r="79" spans="1:11" s="33" customFormat="1" ht="11.25" customHeight="1">
      <c r="A79" s="35" t="s">
        <v>62</v>
      </c>
      <c r="B79" s="29"/>
      <c r="C79" s="30">
        <v>392</v>
      </c>
      <c r="D79" s="30">
        <v>389</v>
      </c>
      <c r="E79" s="30">
        <v>350</v>
      </c>
      <c r="F79" s="31"/>
      <c r="G79" s="31"/>
      <c r="H79" s="150">
        <v>2.09</v>
      </c>
      <c r="I79" s="150">
        <v>2.63</v>
      </c>
      <c r="J79" s="150">
        <v>2.898</v>
      </c>
      <c r="K79" s="32"/>
    </row>
    <row r="80" spans="1:11" s="42" customFormat="1" ht="11.25" customHeight="1">
      <c r="A80" s="43" t="s">
        <v>63</v>
      </c>
      <c r="B80" s="37"/>
      <c r="C80" s="38">
        <v>3255</v>
      </c>
      <c r="D80" s="38">
        <v>3472</v>
      </c>
      <c r="E80" s="38">
        <v>3331</v>
      </c>
      <c r="F80" s="39">
        <v>95.9389400921659</v>
      </c>
      <c r="G80" s="40"/>
      <c r="H80" s="151">
        <v>14.170000000000002</v>
      </c>
      <c r="I80" s="152">
        <v>26.472999999999995</v>
      </c>
      <c r="J80" s="152">
        <v>15.077</v>
      </c>
      <c r="K80" s="41">
        <v>56.95236656215768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8124</v>
      </c>
      <c r="D87" s="53">
        <v>7440</v>
      </c>
      <c r="E87" s="53">
        <v>7328</v>
      </c>
      <c r="F87" s="54">
        <f>IF(D87&gt;0,100*E87/D87,0)</f>
        <v>98.49462365591398</v>
      </c>
      <c r="G87" s="40"/>
      <c r="H87" s="155">
        <v>36.361000000000004</v>
      </c>
      <c r="I87" s="156">
        <v>42.89</v>
      </c>
      <c r="J87" s="156">
        <v>33.089</v>
      </c>
      <c r="K87" s="54">
        <f>IF(I87&gt;0,100*J87/I87,0)</f>
        <v>77.14851946840754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2153</v>
      </c>
      <c r="D24" s="38">
        <v>2149</v>
      </c>
      <c r="E24" s="38">
        <v>2030</v>
      </c>
      <c r="F24" s="39">
        <v>94.46254071661238</v>
      </c>
      <c r="G24" s="40"/>
      <c r="H24" s="151">
        <v>14.69</v>
      </c>
      <c r="I24" s="152">
        <v>11.915</v>
      </c>
      <c r="J24" s="152">
        <v>11.579</v>
      </c>
      <c r="K24" s="41">
        <v>97.18002517834664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3222</v>
      </c>
      <c r="D28" s="30">
        <v>3325</v>
      </c>
      <c r="E28" s="30">
        <v>2830</v>
      </c>
      <c r="F28" s="31"/>
      <c r="G28" s="31"/>
      <c r="H28" s="150">
        <v>18.246</v>
      </c>
      <c r="I28" s="150">
        <v>18.924</v>
      </c>
      <c r="J28" s="150">
        <v>16.131</v>
      </c>
      <c r="K28" s="32"/>
    </row>
    <row r="29" spans="1:11" s="33" customFormat="1" ht="11.25" customHeight="1">
      <c r="A29" s="35" t="s">
        <v>21</v>
      </c>
      <c r="B29" s="29"/>
      <c r="C29" s="30">
        <v>47</v>
      </c>
      <c r="D29" s="30">
        <v>48</v>
      </c>
      <c r="E29" s="30">
        <v>48</v>
      </c>
      <c r="F29" s="31"/>
      <c r="G29" s="31"/>
      <c r="H29" s="150">
        <v>0.23</v>
      </c>
      <c r="I29" s="150">
        <v>0.197</v>
      </c>
      <c r="J29" s="150">
        <v>0.216</v>
      </c>
      <c r="K29" s="32"/>
    </row>
    <row r="30" spans="1:11" s="33" customFormat="1" ht="11.25" customHeight="1">
      <c r="A30" s="35" t="s">
        <v>22</v>
      </c>
      <c r="B30" s="29"/>
      <c r="C30" s="30">
        <v>2216</v>
      </c>
      <c r="D30" s="30">
        <v>2126</v>
      </c>
      <c r="E30" s="30">
        <v>2056</v>
      </c>
      <c r="F30" s="31"/>
      <c r="G30" s="31"/>
      <c r="H30" s="150">
        <v>12.088</v>
      </c>
      <c r="I30" s="150">
        <v>10.488</v>
      </c>
      <c r="J30" s="150">
        <v>10.681</v>
      </c>
      <c r="K30" s="32"/>
    </row>
    <row r="31" spans="1:11" s="42" customFormat="1" ht="11.25" customHeight="1">
      <c r="A31" s="43" t="s">
        <v>23</v>
      </c>
      <c r="B31" s="37"/>
      <c r="C31" s="38">
        <v>5485</v>
      </c>
      <c r="D31" s="38">
        <v>5499</v>
      </c>
      <c r="E31" s="38">
        <v>4934</v>
      </c>
      <c r="F31" s="39">
        <v>89.72540461902165</v>
      </c>
      <c r="G31" s="40"/>
      <c r="H31" s="151">
        <v>30.564</v>
      </c>
      <c r="I31" s="152">
        <v>29.608999999999998</v>
      </c>
      <c r="J31" s="152">
        <v>27.028</v>
      </c>
      <c r="K31" s="41">
        <v>91.28305582761998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>
        <v>941</v>
      </c>
      <c r="D34" s="30">
        <v>940</v>
      </c>
      <c r="E34" s="30">
        <v>1064</v>
      </c>
      <c r="F34" s="31"/>
      <c r="G34" s="31"/>
      <c r="H34" s="150">
        <v>6.016</v>
      </c>
      <c r="I34" s="150">
        <v>6</v>
      </c>
      <c r="J34" s="150">
        <v>6.8</v>
      </c>
      <c r="K34" s="32"/>
    </row>
    <row r="35" spans="1:11" s="33" customFormat="1" ht="11.25" customHeight="1">
      <c r="A35" s="35" t="s">
        <v>26</v>
      </c>
      <c r="B35" s="29"/>
      <c r="C35" s="30">
        <v>29</v>
      </c>
      <c r="D35" s="30">
        <v>50</v>
      </c>
      <c r="E35" s="30">
        <v>10</v>
      </c>
      <c r="F35" s="31"/>
      <c r="G35" s="31"/>
      <c r="H35" s="150">
        <v>0.223</v>
      </c>
      <c r="I35" s="150">
        <v>0.36</v>
      </c>
      <c r="J35" s="150">
        <v>0.07</v>
      </c>
      <c r="K35" s="32"/>
    </row>
    <row r="36" spans="1:11" s="33" customFormat="1" ht="11.25" customHeight="1">
      <c r="A36" s="35" t="s">
        <v>27</v>
      </c>
      <c r="B36" s="29"/>
      <c r="C36" s="30">
        <v>19891</v>
      </c>
      <c r="D36" s="30">
        <v>19890</v>
      </c>
      <c r="E36" s="30">
        <v>19586</v>
      </c>
      <c r="F36" s="31"/>
      <c r="G36" s="31"/>
      <c r="H36" s="150">
        <v>129.292</v>
      </c>
      <c r="I36" s="150">
        <v>115</v>
      </c>
      <c r="J36" s="150">
        <v>125.155</v>
      </c>
      <c r="K36" s="32"/>
    </row>
    <row r="37" spans="1:11" s="42" customFormat="1" ht="11.25" customHeight="1">
      <c r="A37" s="36" t="s">
        <v>28</v>
      </c>
      <c r="B37" s="37"/>
      <c r="C37" s="38">
        <v>20861</v>
      </c>
      <c r="D37" s="38">
        <v>20880</v>
      </c>
      <c r="E37" s="38">
        <v>20660</v>
      </c>
      <c r="F37" s="39">
        <v>98.9463601532567</v>
      </c>
      <c r="G37" s="40"/>
      <c r="H37" s="151">
        <v>135.531</v>
      </c>
      <c r="I37" s="152">
        <v>121.36</v>
      </c>
      <c r="J37" s="152">
        <v>132.025</v>
      </c>
      <c r="K37" s="41">
        <v>108.78790375741595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28</v>
      </c>
      <c r="D39" s="38">
        <v>28</v>
      </c>
      <c r="E39" s="38">
        <v>32</v>
      </c>
      <c r="F39" s="39">
        <v>114.28571428571429</v>
      </c>
      <c r="G39" s="40"/>
      <c r="H39" s="151">
        <v>0.056</v>
      </c>
      <c r="I39" s="152">
        <v>0.055</v>
      </c>
      <c r="J39" s="152">
        <v>0.07</v>
      </c>
      <c r="K39" s="41">
        <v>127.2727272727273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133</v>
      </c>
      <c r="D54" s="30">
        <v>88</v>
      </c>
      <c r="E54" s="30">
        <v>67</v>
      </c>
      <c r="F54" s="31"/>
      <c r="G54" s="31"/>
      <c r="H54" s="150">
        <v>0.865</v>
      </c>
      <c r="I54" s="150">
        <v>0.572</v>
      </c>
      <c r="J54" s="150">
        <v>0.442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>
        <v>133</v>
      </c>
      <c r="D59" s="38">
        <v>88</v>
      </c>
      <c r="E59" s="38">
        <v>67</v>
      </c>
      <c r="F59" s="39">
        <v>76.13636363636364</v>
      </c>
      <c r="G59" s="40"/>
      <c r="H59" s="151">
        <v>0.865</v>
      </c>
      <c r="I59" s="152">
        <v>0.572</v>
      </c>
      <c r="J59" s="152">
        <v>0.442</v>
      </c>
      <c r="K59" s="41">
        <v>77.27272727272728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347</v>
      </c>
      <c r="D61" s="30">
        <v>450</v>
      </c>
      <c r="E61" s="30">
        <v>450</v>
      </c>
      <c r="F61" s="31"/>
      <c r="G61" s="31"/>
      <c r="H61" s="150">
        <v>1.17</v>
      </c>
      <c r="I61" s="150">
        <v>1.8</v>
      </c>
      <c r="J61" s="150">
        <v>1.8</v>
      </c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50">
        <v>1.209</v>
      </c>
      <c r="I62" s="150">
        <v>1.318</v>
      </c>
      <c r="J62" s="150">
        <v>1.209</v>
      </c>
      <c r="K62" s="32"/>
    </row>
    <row r="63" spans="1:11" s="33" customFormat="1" ht="11.25" customHeight="1">
      <c r="A63" s="35" t="s">
        <v>49</v>
      </c>
      <c r="B63" s="29"/>
      <c r="C63" s="30">
        <v>14900</v>
      </c>
      <c r="D63" s="30">
        <v>14730</v>
      </c>
      <c r="E63" s="30">
        <v>14730</v>
      </c>
      <c r="F63" s="31"/>
      <c r="G63" s="31"/>
      <c r="H63" s="150">
        <v>120.02</v>
      </c>
      <c r="I63" s="150">
        <v>109.061</v>
      </c>
      <c r="J63" s="150">
        <v>123.732</v>
      </c>
      <c r="K63" s="32"/>
    </row>
    <row r="64" spans="1:11" s="42" customFormat="1" ht="11.25" customHeight="1">
      <c r="A64" s="36" t="s">
        <v>50</v>
      </c>
      <c r="B64" s="37"/>
      <c r="C64" s="38">
        <v>15400</v>
      </c>
      <c r="D64" s="38">
        <v>15333</v>
      </c>
      <c r="E64" s="38">
        <v>15333</v>
      </c>
      <c r="F64" s="39">
        <v>100</v>
      </c>
      <c r="G64" s="40"/>
      <c r="H64" s="151">
        <v>122.399</v>
      </c>
      <c r="I64" s="152">
        <v>112.179</v>
      </c>
      <c r="J64" s="152">
        <v>126.741</v>
      </c>
      <c r="K64" s="41">
        <v>112.9810392319418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452</v>
      </c>
      <c r="D66" s="38">
        <v>445</v>
      </c>
      <c r="E66" s="38">
        <v>455</v>
      </c>
      <c r="F66" s="39">
        <v>102.24719101123596</v>
      </c>
      <c r="G66" s="40"/>
      <c r="H66" s="151">
        <v>2.707</v>
      </c>
      <c r="I66" s="152">
        <v>2.04</v>
      </c>
      <c r="J66" s="152">
        <v>2.1</v>
      </c>
      <c r="K66" s="41">
        <v>102.94117647058823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19078</v>
      </c>
      <c r="D68" s="30">
        <v>18200</v>
      </c>
      <c r="E68" s="30">
        <v>16500</v>
      </c>
      <c r="F68" s="31"/>
      <c r="G68" s="31"/>
      <c r="H68" s="150">
        <v>126.354</v>
      </c>
      <c r="I68" s="150">
        <v>127</v>
      </c>
      <c r="J68" s="150">
        <v>116</v>
      </c>
      <c r="K68" s="32"/>
    </row>
    <row r="69" spans="1:11" s="33" customFormat="1" ht="11.25" customHeight="1">
      <c r="A69" s="35" t="s">
        <v>53</v>
      </c>
      <c r="B69" s="29"/>
      <c r="C69" s="30">
        <v>5574</v>
      </c>
      <c r="D69" s="30">
        <v>5200</v>
      </c>
      <c r="E69" s="30">
        <v>4900</v>
      </c>
      <c r="F69" s="31"/>
      <c r="G69" s="31"/>
      <c r="H69" s="150">
        <v>37.585</v>
      </c>
      <c r="I69" s="150">
        <v>36</v>
      </c>
      <c r="J69" s="150">
        <v>34</v>
      </c>
      <c r="K69" s="32"/>
    </row>
    <row r="70" spans="1:11" s="42" customFormat="1" ht="11.25" customHeight="1">
      <c r="A70" s="36" t="s">
        <v>54</v>
      </c>
      <c r="B70" s="37"/>
      <c r="C70" s="38">
        <v>24652</v>
      </c>
      <c r="D70" s="38">
        <v>23400</v>
      </c>
      <c r="E70" s="38">
        <v>21400</v>
      </c>
      <c r="F70" s="39">
        <v>91.45299145299145</v>
      </c>
      <c r="G70" s="40"/>
      <c r="H70" s="151">
        <v>163.939</v>
      </c>
      <c r="I70" s="152">
        <v>163</v>
      </c>
      <c r="J70" s="152">
        <v>150</v>
      </c>
      <c r="K70" s="41">
        <v>92.02453987730061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>
        <v>2605</v>
      </c>
      <c r="D73" s="30">
        <v>2604</v>
      </c>
      <c r="E73" s="30">
        <v>2697</v>
      </c>
      <c r="F73" s="31"/>
      <c r="G73" s="31"/>
      <c r="H73" s="150">
        <v>20.836</v>
      </c>
      <c r="I73" s="150">
        <v>18.2</v>
      </c>
      <c r="J73" s="150">
        <v>21.576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>
        <v>27</v>
      </c>
      <c r="D76" s="30">
        <v>27</v>
      </c>
      <c r="E76" s="30">
        <v>27</v>
      </c>
      <c r="F76" s="31"/>
      <c r="G76" s="31"/>
      <c r="H76" s="150">
        <v>0.246</v>
      </c>
      <c r="I76" s="150">
        <v>0.257</v>
      </c>
      <c r="J76" s="150">
        <v>0.257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37476</v>
      </c>
      <c r="D79" s="30">
        <v>37481</v>
      </c>
      <c r="E79" s="30">
        <v>37122</v>
      </c>
      <c r="F79" s="31"/>
      <c r="G79" s="31"/>
      <c r="H79" s="150">
        <v>343.567</v>
      </c>
      <c r="I79" s="150">
        <v>346.172</v>
      </c>
      <c r="J79" s="150">
        <v>301.52</v>
      </c>
      <c r="K79" s="32"/>
    </row>
    <row r="80" spans="1:11" s="42" customFormat="1" ht="11.25" customHeight="1">
      <c r="A80" s="43" t="s">
        <v>63</v>
      </c>
      <c r="B80" s="37"/>
      <c r="C80" s="38">
        <v>40108</v>
      </c>
      <c r="D80" s="38">
        <v>40112</v>
      </c>
      <c r="E80" s="38">
        <v>39846</v>
      </c>
      <c r="F80" s="39">
        <v>99.33685680095732</v>
      </c>
      <c r="G80" s="40"/>
      <c r="H80" s="151">
        <v>364.649</v>
      </c>
      <c r="I80" s="152">
        <v>364.629</v>
      </c>
      <c r="J80" s="152">
        <v>323.353</v>
      </c>
      <c r="K80" s="41">
        <v>88.6800007679038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109272</v>
      </c>
      <c r="D87" s="53">
        <v>107934</v>
      </c>
      <c r="E87" s="53">
        <v>104757</v>
      </c>
      <c r="F87" s="54">
        <f>IF(D87&gt;0,100*E87/D87,0)</f>
        <v>97.056534548891</v>
      </c>
      <c r="G87" s="40"/>
      <c r="H87" s="155">
        <v>835.4</v>
      </c>
      <c r="I87" s="156">
        <v>805.3590000000002</v>
      </c>
      <c r="J87" s="156">
        <v>773.338</v>
      </c>
      <c r="K87" s="54">
        <f>IF(I87&gt;0,100*J87/I87,0)</f>
        <v>96.02400916858194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927</v>
      </c>
      <c r="D9" s="30">
        <v>932</v>
      </c>
      <c r="E9" s="30">
        <v>885</v>
      </c>
      <c r="F9" s="31"/>
      <c r="G9" s="31"/>
      <c r="H9" s="150">
        <v>2.475</v>
      </c>
      <c r="I9" s="150">
        <v>2.369</v>
      </c>
      <c r="J9" s="150">
        <v>2.248</v>
      </c>
      <c r="K9" s="32"/>
    </row>
    <row r="10" spans="1:11" s="33" customFormat="1" ht="11.25" customHeight="1">
      <c r="A10" s="35" t="s">
        <v>8</v>
      </c>
      <c r="B10" s="29"/>
      <c r="C10" s="30">
        <v>695</v>
      </c>
      <c r="D10" s="30">
        <v>636</v>
      </c>
      <c r="E10" s="30">
        <v>604</v>
      </c>
      <c r="F10" s="31"/>
      <c r="G10" s="31"/>
      <c r="H10" s="150">
        <v>1.258</v>
      </c>
      <c r="I10" s="150">
        <v>1.092</v>
      </c>
      <c r="J10" s="150">
        <v>1.027</v>
      </c>
      <c r="K10" s="32"/>
    </row>
    <row r="11" spans="1:11" s="33" customFormat="1" ht="11.25" customHeight="1">
      <c r="A11" s="28" t="s">
        <v>9</v>
      </c>
      <c r="B11" s="29"/>
      <c r="C11" s="30">
        <v>229</v>
      </c>
      <c r="D11" s="30">
        <v>216</v>
      </c>
      <c r="E11" s="30">
        <v>228</v>
      </c>
      <c r="F11" s="31"/>
      <c r="G11" s="31"/>
      <c r="H11" s="150">
        <v>0.415</v>
      </c>
      <c r="I11" s="150">
        <v>0.636</v>
      </c>
      <c r="J11" s="150">
        <v>0.217</v>
      </c>
      <c r="K11" s="32"/>
    </row>
    <row r="12" spans="1:11" s="33" customFormat="1" ht="11.25" customHeight="1">
      <c r="A12" s="35" t="s">
        <v>10</v>
      </c>
      <c r="B12" s="29"/>
      <c r="C12" s="30">
        <v>267</v>
      </c>
      <c r="D12" s="30">
        <v>290</v>
      </c>
      <c r="E12" s="30">
        <v>276</v>
      </c>
      <c r="F12" s="31"/>
      <c r="G12" s="31"/>
      <c r="H12" s="150">
        <v>0.657</v>
      </c>
      <c r="I12" s="150">
        <v>0.66</v>
      </c>
      <c r="J12" s="150">
        <v>0.627</v>
      </c>
      <c r="K12" s="32"/>
    </row>
    <row r="13" spans="1:11" s="42" customFormat="1" ht="11.25" customHeight="1">
      <c r="A13" s="36" t="s">
        <v>11</v>
      </c>
      <c r="B13" s="37"/>
      <c r="C13" s="38">
        <v>2118</v>
      </c>
      <c r="D13" s="38">
        <v>2074</v>
      </c>
      <c r="E13" s="38">
        <v>1993</v>
      </c>
      <c r="F13" s="39">
        <v>96.09450337512054</v>
      </c>
      <c r="G13" s="40"/>
      <c r="H13" s="151">
        <v>4.805</v>
      </c>
      <c r="I13" s="152">
        <v>4.757000000000001</v>
      </c>
      <c r="J13" s="152">
        <v>4.119000000000001</v>
      </c>
      <c r="K13" s="41">
        <v>86.58818583140636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1193</v>
      </c>
      <c r="D15" s="38">
        <v>1000</v>
      </c>
      <c r="E15" s="38">
        <v>1140</v>
      </c>
      <c r="F15" s="39">
        <v>114</v>
      </c>
      <c r="G15" s="40"/>
      <c r="H15" s="151">
        <v>0.681</v>
      </c>
      <c r="I15" s="152">
        <v>0.65</v>
      </c>
      <c r="J15" s="152">
        <v>0.552</v>
      </c>
      <c r="K15" s="41">
        <v>84.92307692307692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>
        <v>7</v>
      </c>
      <c r="E17" s="38"/>
      <c r="F17" s="39"/>
      <c r="G17" s="40"/>
      <c r="H17" s="151"/>
      <c r="I17" s="152">
        <v>0.013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246</v>
      </c>
      <c r="D19" s="30">
        <v>207</v>
      </c>
      <c r="E19" s="30">
        <v>200</v>
      </c>
      <c r="F19" s="31"/>
      <c r="G19" s="31"/>
      <c r="H19" s="150">
        <v>0.418</v>
      </c>
      <c r="I19" s="150">
        <v>0.352</v>
      </c>
      <c r="J19" s="150">
        <v>0.581</v>
      </c>
      <c r="K19" s="32"/>
    </row>
    <row r="20" spans="1:11" s="33" customFormat="1" ht="11.25" customHeight="1">
      <c r="A20" s="35" t="s">
        <v>15</v>
      </c>
      <c r="B20" s="29"/>
      <c r="C20" s="30">
        <v>280</v>
      </c>
      <c r="D20" s="30">
        <v>280</v>
      </c>
      <c r="E20" s="30">
        <v>280</v>
      </c>
      <c r="F20" s="31"/>
      <c r="G20" s="31"/>
      <c r="H20" s="150">
        <v>0.177</v>
      </c>
      <c r="I20" s="150">
        <v>0.168</v>
      </c>
      <c r="J20" s="150">
        <v>0.185</v>
      </c>
      <c r="K20" s="32"/>
    </row>
    <row r="21" spans="1:11" s="33" customFormat="1" ht="11.25" customHeight="1">
      <c r="A21" s="35" t="s">
        <v>16</v>
      </c>
      <c r="B21" s="29"/>
      <c r="C21" s="30">
        <v>225</v>
      </c>
      <c r="D21" s="30">
        <v>225</v>
      </c>
      <c r="E21" s="30">
        <v>225</v>
      </c>
      <c r="F21" s="31"/>
      <c r="G21" s="31"/>
      <c r="H21" s="150">
        <v>0.163</v>
      </c>
      <c r="I21" s="150">
        <v>0.171</v>
      </c>
      <c r="J21" s="150">
        <v>0.18</v>
      </c>
      <c r="K21" s="32"/>
    </row>
    <row r="22" spans="1:11" s="42" customFormat="1" ht="11.25" customHeight="1">
      <c r="A22" s="36" t="s">
        <v>17</v>
      </c>
      <c r="B22" s="37"/>
      <c r="C22" s="38">
        <v>751</v>
      </c>
      <c r="D22" s="38">
        <v>712</v>
      </c>
      <c r="E22" s="38">
        <v>705</v>
      </c>
      <c r="F22" s="39">
        <v>99.01685393258427</v>
      </c>
      <c r="G22" s="40"/>
      <c r="H22" s="151">
        <v>0.758</v>
      </c>
      <c r="I22" s="152">
        <v>0.6910000000000001</v>
      </c>
      <c r="J22" s="152">
        <v>0.946</v>
      </c>
      <c r="K22" s="41">
        <v>136.90303907380607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112</v>
      </c>
      <c r="D24" s="38">
        <v>94</v>
      </c>
      <c r="E24" s="38">
        <v>92</v>
      </c>
      <c r="F24" s="39">
        <v>97.87234042553192</v>
      </c>
      <c r="G24" s="40"/>
      <c r="H24" s="151">
        <v>0.226</v>
      </c>
      <c r="I24" s="152">
        <v>0.202</v>
      </c>
      <c r="J24" s="152">
        <v>0.184</v>
      </c>
      <c r="K24" s="41">
        <v>91.08910891089107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170</v>
      </c>
      <c r="D26" s="38">
        <v>160</v>
      </c>
      <c r="E26" s="38">
        <v>160</v>
      </c>
      <c r="F26" s="39">
        <v>100</v>
      </c>
      <c r="G26" s="40"/>
      <c r="H26" s="151">
        <v>0.357</v>
      </c>
      <c r="I26" s="152">
        <v>0.3</v>
      </c>
      <c r="J26" s="152">
        <v>0.3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5</v>
      </c>
      <c r="E28" s="30">
        <v>8</v>
      </c>
      <c r="F28" s="31"/>
      <c r="G28" s="31"/>
      <c r="H28" s="150">
        <v>0.009</v>
      </c>
      <c r="I28" s="150">
        <v>0.012</v>
      </c>
      <c r="J28" s="150">
        <v>0.012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/>
      <c r="F29" s="31"/>
      <c r="G29" s="31"/>
      <c r="H29" s="150"/>
      <c r="I29" s="150">
        <v>0.001</v>
      </c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>
        <v>4</v>
      </c>
      <c r="D31" s="38">
        <v>7</v>
      </c>
      <c r="E31" s="38">
        <v>8</v>
      </c>
      <c r="F31" s="39">
        <v>114.28571428571429</v>
      </c>
      <c r="G31" s="40"/>
      <c r="H31" s="151">
        <v>0.009</v>
      </c>
      <c r="I31" s="152">
        <v>0.013000000000000001</v>
      </c>
      <c r="J31" s="152">
        <v>0.012</v>
      </c>
      <c r="K31" s="41">
        <v>92.30769230769229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122</v>
      </c>
      <c r="D33" s="30">
        <v>130</v>
      </c>
      <c r="E33" s="30">
        <v>130</v>
      </c>
      <c r="F33" s="31"/>
      <c r="G33" s="31"/>
      <c r="H33" s="150">
        <v>0.159</v>
      </c>
      <c r="I33" s="150">
        <v>0.15</v>
      </c>
      <c r="J33" s="150">
        <v>0.14</v>
      </c>
      <c r="K33" s="32"/>
    </row>
    <row r="34" spans="1:11" s="33" customFormat="1" ht="11.25" customHeight="1">
      <c r="A34" s="35" t="s">
        <v>25</v>
      </c>
      <c r="B34" s="29"/>
      <c r="C34" s="30">
        <v>58</v>
      </c>
      <c r="D34" s="30">
        <v>60</v>
      </c>
      <c r="E34" s="30">
        <v>75</v>
      </c>
      <c r="F34" s="31"/>
      <c r="G34" s="31"/>
      <c r="H34" s="150">
        <v>0.08</v>
      </c>
      <c r="I34" s="150">
        <v>0.08</v>
      </c>
      <c r="J34" s="150">
        <v>0.1</v>
      </c>
      <c r="K34" s="32"/>
    </row>
    <row r="35" spans="1:11" s="33" customFormat="1" ht="11.25" customHeight="1">
      <c r="A35" s="35" t="s">
        <v>26</v>
      </c>
      <c r="B35" s="29"/>
      <c r="C35" s="30">
        <v>8</v>
      </c>
      <c r="D35" s="30">
        <v>10</v>
      </c>
      <c r="E35" s="30">
        <v>10</v>
      </c>
      <c r="F35" s="31"/>
      <c r="G35" s="31"/>
      <c r="H35" s="150">
        <v>0.018</v>
      </c>
      <c r="I35" s="150">
        <v>0.012</v>
      </c>
      <c r="J35" s="150">
        <v>0.012</v>
      </c>
      <c r="K35" s="32"/>
    </row>
    <row r="36" spans="1:11" s="33" customFormat="1" ht="11.25" customHeight="1">
      <c r="A36" s="35" t="s">
        <v>27</v>
      </c>
      <c r="B36" s="29"/>
      <c r="C36" s="30">
        <v>49</v>
      </c>
      <c r="D36" s="30">
        <v>24</v>
      </c>
      <c r="E36" s="30">
        <v>37</v>
      </c>
      <c r="F36" s="31"/>
      <c r="G36" s="31"/>
      <c r="H36" s="150">
        <v>0.074</v>
      </c>
      <c r="I36" s="150">
        <v>0.074</v>
      </c>
      <c r="J36" s="150">
        <v>0.056</v>
      </c>
      <c r="K36" s="32"/>
    </row>
    <row r="37" spans="1:11" s="42" customFormat="1" ht="11.25" customHeight="1">
      <c r="A37" s="36" t="s">
        <v>28</v>
      </c>
      <c r="B37" s="37"/>
      <c r="C37" s="38">
        <v>237</v>
      </c>
      <c r="D37" s="38">
        <v>224</v>
      </c>
      <c r="E37" s="38">
        <v>252</v>
      </c>
      <c r="F37" s="39">
        <v>112.5</v>
      </c>
      <c r="G37" s="40"/>
      <c r="H37" s="151">
        <v>0.331</v>
      </c>
      <c r="I37" s="152">
        <v>0.316</v>
      </c>
      <c r="J37" s="152">
        <v>0.308</v>
      </c>
      <c r="K37" s="41">
        <v>97.46835443037975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8</v>
      </c>
      <c r="D39" s="38">
        <v>8</v>
      </c>
      <c r="E39" s="38">
        <v>8</v>
      </c>
      <c r="F39" s="39">
        <v>100</v>
      </c>
      <c r="G39" s="40"/>
      <c r="H39" s="151">
        <v>0.005</v>
      </c>
      <c r="I39" s="152">
        <v>0.005</v>
      </c>
      <c r="J39" s="152">
        <v>0.006</v>
      </c>
      <c r="K39" s="41">
        <v>120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320</v>
      </c>
      <c r="D41" s="30">
        <v>195</v>
      </c>
      <c r="E41" s="30">
        <v>152</v>
      </c>
      <c r="F41" s="31"/>
      <c r="G41" s="31"/>
      <c r="H41" s="150">
        <v>0.496</v>
      </c>
      <c r="I41" s="150">
        <v>0.332</v>
      </c>
      <c r="J41" s="150">
        <v>0.274</v>
      </c>
      <c r="K41" s="32"/>
    </row>
    <row r="42" spans="1:11" s="33" customFormat="1" ht="11.25" customHeight="1">
      <c r="A42" s="35" t="s">
        <v>31</v>
      </c>
      <c r="B42" s="29"/>
      <c r="C42" s="30">
        <v>43</v>
      </c>
      <c r="D42" s="30">
        <v>43</v>
      </c>
      <c r="E42" s="30">
        <v>54</v>
      </c>
      <c r="F42" s="31"/>
      <c r="G42" s="31"/>
      <c r="H42" s="150">
        <v>0.06</v>
      </c>
      <c r="I42" s="150">
        <v>0.06</v>
      </c>
      <c r="J42" s="150">
        <v>0.013</v>
      </c>
      <c r="K42" s="32"/>
    </row>
    <row r="43" spans="1:11" s="33" customFormat="1" ht="11.25" customHeight="1">
      <c r="A43" s="35" t="s">
        <v>32</v>
      </c>
      <c r="B43" s="29"/>
      <c r="C43" s="30">
        <v>3661</v>
      </c>
      <c r="D43" s="30">
        <v>4893</v>
      </c>
      <c r="E43" s="30">
        <v>4346</v>
      </c>
      <c r="F43" s="31"/>
      <c r="G43" s="31"/>
      <c r="H43" s="150">
        <v>8.786</v>
      </c>
      <c r="I43" s="150">
        <v>11.743</v>
      </c>
      <c r="J43" s="150">
        <v>8.692</v>
      </c>
      <c r="K43" s="32"/>
    </row>
    <row r="44" spans="1:11" s="33" customFormat="1" ht="11.25" customHeight="1">
      <c r="A44" s="35" t="s">
        <v>33</v>
      </c>
      <c r="B44" s="29"/>
      <c r="C44" s="30">
        <v>74</v>
      </c>
      <c r="D44" s="30">
        <v>103</v>
      </c>
      <c r="E44" s="30">
        <v>90</v>
      </c>
      <c r="F44" s="31"/>
      <c r="G44" s="31"/>
      <c r="H44" s="150">
        <v>0.147</v>
      </c>
      <c r="I44" s="150">
        <v>0.124</v>
      </c>
      <c r="J44" s="150">
        <v>0.135</v>
      </c>
      <c r="K44" s="32"/>
    </row>
    <row r="45" spans="1:11" s="33" customFormat="1" ht="11.25" customHeight="1">
      <c r="A45" s="35" t="s">
        <v>34</v>
      </c>
      <c r="B45" s="29"/>
      <c r="C45" s="30">
        <v>57</v>
      </c>
      <c r="D45" s="30">
        <v>51</v>
      </c>
      <c r="E45" s="30">
        <v>64</v>
      </c>
      <c r="F45" s="31"/>
      <c r="G45" s="31"/>
      <c r="H45" s="150">
        <v>0.057</v>
      </c>
      <c r="I45" s="150">
        <v>0.051</v>
      </c>
      <c r="J45" s="150">
        <v>0.122</v>
      </c>
      <c r="K45" s="32"/>
    </row>
    <row r="46" spans="1:11" s="33" customFormat="1" ht="11.25" customHeight="1">
      <c r="A46" s="35" t="s">
        <v>35</v>
      </c>
      <c r="B46" s="29"/>
      <c r="C46" s="30">
        <v>30</v>
      </c>
      <c r="D46" s="30">
        <v>30</v>
      </c>
      <c r="E46" s="30">
        <v>28</v>
      </c>
      <c r="F46" s="31"/>
      <c r="G46" s="31"/>
      <c r="H46" s="150">
        <v>0.06</v>
      </c>
      <c r="I46" s="150">
        <v>0.06</v>
      </c>
      <c r="J46" s="150">
        <v>0.056</v>
      </c>
      <c r="K46" s="32"/>
    </row>
    <row r="47" spans="1:11" s="33" customFormat="1" ht="11.25" customHeight="1">
      <c r="A47" s="35" t="s">
        <v>36</v>
      </c>
      <c r="B47" s="29"/>
      <c r="C47" s="30">
        <v>9</v>
      </c>
      <c r="D47" s="30">
        <v>2</v>
      </c>
      <c r="E47" s="30">
        <v>1</v>
      </c>
      <c r="F47" s="31"/>
      <c r="G47" s="31"/>
      <c r="H47" s="150">
        <v>0.008</v>
      </c>
      <c r="I47" s="150">
        <v>0.002</v>
      </c>
      <c r="J47" s="150">
        <v>0.001</v>
      </c>
      <c r="K47" s="32"/>
    </row>
    <row r="48" spans="1:11" s="33" customFormat="1" ht="11.25" customHeight="1">
      <c r="A48" s="35" t="s">
        <v>37</v>
      </c>
      <c r="B48" s="29"/>
      <c r="C48" s="30">
        <v>175</v>
      </c>
      <c r="D48" s="30">
        <v>14</v>
      </c>
      <c r="E48" s="30">
        <v>19</v>
      </c>
      <c r="F48" s="31"/>
      <c r="G48" s="31"/>
      <c r="H48" s="150">
        <v>0.438</v>
      </c>
      <c r="I48" s="150">
        <v>0.035</v>
      </c>
      <c r="J48" s="150">
        <v>0.048</v>
      </c>
      <c r="K48" s="32"/>
    </row>
    <row r="49" spans="1:11" s="33" customFormat="1" ht="11.25" customHeight="1">
      <c r="A49" s="35" t="s">
        <v>38</v>
      </c>
      <c r="B49" s="29"/>
      <c r="C49" s="30">
        <v>152</v>
      </c>
      <c r="D49" s="30">
        <v>128</v>
      </c>
      <c r="E49" s="30">
        <v>156</v>
      </c>
      <c r="F49" s="31"/>
      <c r="G49" s="31"/>
      <c r="H49" s="150">
        <v>0.272</v>
      </c>
      <c r="I49" s="150">
        <v>0.25</v>
      </c>
      <c r="J49" s="150">
        <v>0.304</v>
      </c>
      <c r="K49" s="32"/>
    </row>
    <row r="50" spans="1:11" s="42" customFormat="1" ht="11.25" customHeight="1">
      <c r="A50" s="43" t="s">
        <v>39</v>
      </c>
      <c r="B50" s="37"/>
      <c r="C50" s="38">
        <v>4521</v>
      </c>
      <c r="D50" s="38">
        <v>5459</v>
      </c>
      <c r="E50" s="38">
        <v>4910</v>
      </c>
      <c r="F50" s="39">
        <v>89.9432130426818</v>
      </c>
      <c r="G50" s="40"/>
      <c r="H50" s="151">
        <v>10.324</v>
      </c>
      <c r="I50" s="152">
        <v>12.657000000000002</v>
      </c>
      <c r="J50" s="152">
        <v>9.645</v>
      </c>
      <c r="K50" s="41">
        <v>76.202891680493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30</v>
      </c>
      <c r="D54" s="30">
        <v>25</v>
      </c>
      <c r="E54" s="30">
        <v>5</v>
      </c>
      <c r="F54" s="31"/>
      <c r="G54" s="31"/>
      <c r="H54" s="150">
        <v>0.051</v>
      </c>
      <c r="I54" s="150">
        <v>0.045</v>
      </c>
      <c r="J54" s="150">
        <v>0.008</v>
      </c>
      <c r="K54" s="32"/>
    </row>
    <row r="55" spans="1:11" s="33" customFormat="1" ht="11.25" customHeight="1">
      <c r="A55" s="35" t="s">
        <v>42</v>
      </c>
      <c r="B55" s="29"/>
      <c r="C55" s="30">
        <v>7</v>
      </c>
      <c r="D55" s="30">
        <v>5</v>
      </c>
      <c r="E55" s="30">
        <v>5</v>
      </c>
      <c r="F55" s="31"/>
      <c r="G55" s="31"/>
      <c r="H55" s="150">
        <v>0.007</v>
      </c>
      <c r="I55" s="150">
        <v>0.005</v>
      </c>
      <c r="J55" s="150">
        <v>0.005</v>
      </c>
      <c r="K55" s="32"/>
    </row>
    <row r="56" spans="1:11" s="33" customFormat="1" ht="11.25" customHeight="1">
      <c r="A56" s="35" t="s">
        <v>43</v>
      </c>
      <c r="B56" s="29"/>
      <c r="C56" s="30">
        <v>7</v>
      </c>
      <c r="D56" s="30"/>
      <c r="E56" s="30"/>
      <c r="F56" s="31"/>
      <c r="G56" s="31"/>
      <c r="H56" s="150">
        <v>0.005</v>
      </c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3</v>
      </c>
      <c r="E57" s="30">
        <v>4</v>
      </c>
      <c r="F57" s="31"/>
      <c r="G57" s="31"/>
      <c r="H57" s="150">
        <v>0.001</v>
      </c>
      <c r="I57" s="150">
        <v>0.003</v>
      </c>
      <c r="J57" s="150">
        <v>0.004</v>
      </c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4</v>
      </c>
      <c r="E58" s="30">
        <v>1</v>
      </c>
      <c r="F58" s="31"/>
      <c r="G58" s="31"/>
      <c r="H58" s="150">
        <v>0.011</v>
      </c>
      <c r="I58" s="150">
        <v>0.001</v>
      </c>
      <c r="J58" s="150">
        <v>0.001</v>
      </c>
      <c r="K58" s="32"/>
    </row>
    <row r="59" spans="1:11" s="42" customFormat="1" ht="11.25" customHeight="1">
      <c r="A59" s="36" t="s">
        <v>46</v>
      </c>
      <c r="B59" s="37"/>
      <c r="C59" s="38">
        <v>57</v>
      </c>
      <c r="D59" s="38">
        <v>37</v>
      </c>
      <c r="E59" s="38">
        <v>15</v>
      </c>
      <c r="F59" s="39">
        <v>40.54054054054054</v>
      </c>
      <c r="G59" s="40"/>
      <c r="H59" s="151">
        <v>0.075</v>
      </c>
      <c r="I59" s="152">
        <v>0.054</v>
      </c>
      <c r="J59" s="152">
        <v>0.018000000000000002</v>
      </c>
      <c r="K59" s="41">
        <v>33.333333333333336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4</v>
      </c>
      <c r="D61" s="30">
        <v>4</v>
      </c>
      <c r="E61" s="30"/>
      <c r="F61" s="31"/>
      <c r="G61" s="31"/>
      <c r="H61" s="150">
        <v>0.004</v>
      </c>
      <c r="I61" s="150">
        <v>0.004</v>
      </c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>
        <v>4</v>
      </c>
      <c r="E64" s="38"/>
      <c r="F64" s="39"/>
      <c r="G64" s="40"/>
      <c r="H64" s="151">
        <v>0.004</v>
      </c>
      <c r="I64" s="152">
        <v>0.004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4</v>
      </c>
      <c r="D66" s="38">
        <v>9</v>
      </c>
      <c r="E66" s="38">
        <v>2</v>
      </c>
      <c r="F66" s="39">
        <v>22.22222222222222</v>
      </c>
      <c r="G66" s="40"/>
      <c r="H66" s="151">
        <v>0.004</v>
      </c>
      <c r="I66" s="152">
        <v>0.006</v>
      </c>
      <c r="J66" s="152">
        <v>0.002</v>
      </c>
      <c r="K66" s="41">
        <v>33.333333333333336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2</v>
      </c>
      <c r="D68" s="30"/>
      <c r="E68" s="30"/>
      <c r="F68" s="31"/>
      <c r="G68" s="31"/>
      <c r="H68" s="150">
        <v>0.004</v>
      </c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>
        <v>3</v>
      </c>
      <c r="D69" s="30"/>
      <c r="E69" s="30"/>
      <c r="F69" s="31"/>
      <c r="G69" s="31"/>
      <c r="H69" s="150">
        <v>0.006</v>
      </c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>
        <v>5</v>
      </c>
      <c r="D70" s="38"/>
      <c r="E70" s="38"/>
      <c r="F70" s="39"/>
      <c r="G70" s="40"/>
      <c r="H70" s="151">
        <v>0.01</v>
      </c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16</v>
      </c>
      <c r="D72" s="30">
        <v>11</v>
      </c>
      <c r="E72" s="30">
        <v>12</v>
      </c>
      <c r="F72" s="31"/>
      <c r="G72" s="31"/>
      <c r="H72" s="150">
        <v>0.026</v>
      </c>
      <c r="I72" s="150">
        <v>0.021</v>
      </c>
      <c r="J72" s="150">
        <v>0.015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>
        <v>6</v>
      </c>
      <c r="D75" s="30">
        <v>6</v>
      </c>
      <c r="E75" s="30">
        <v>3</v>
      </c>
      <c r="F75" s="31"/>
      <c r="G75" s="31"/>
      <c r="H75" s="150">
        <v>0.003</v>
      </c>
      <c r="I75" s="150">
        <v>0.005</v>
      </c>
      <c r="J75" s="150">
        <v>0.003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/>
      <c r="E77" s="30">
        <v>5</v>
      </c>
      <c r="F77" s="31"/>
      <c r="G77" s="31"/>
      <c r="H77" s="150">
        <v>0.001</v>
      </c>
      <c r="I77" s="150"/>
      <c r="J77" s="150">
        <v>0.005</v>
      </c>
      <c r="K77" s="32"/>
    </row>
    <row r="78" spans="1:11" s="33" customFormat="1" ht="11.25" customHeight="1">
      <c r="A78" s="35" t="s">
        <v>61</v>
      </c>
      <c r="B78" s="29"/>
      <c r="C78" s="30">
        <v>24</v>
      </c>
      <c r="D78" s="30">
        <v>5</v>
      </c>
      <c r="E78" s="30"/>
      <c r="F78" s="31"/>
      <c r="G78" s="31"/>
      <c r="H78" s="150">
        <v>0.02</v>
      </c>
      <c r="I78" s="150">
        <v>0.005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5</v>
      </c>
      <c r="E79" s="30">
        <v>8</v>
      </c>
      <c r="F79" s="31"/>
      <c r="G79" s="31"/>
      <c r="H79" s="150">
        <v>0.01</v>
      </c>
      <c r="I79" s="150">
        <v>0.006</v>
      </c>
      <c r="J79" s="150">
        <v>0.007</v>
      </c>
      <c r="K79" s="32"/>
    </row>
    <row r="80" spans="1:11" s="42" customFormat="1" ht="11.25" customHeight="1">
      <c r="A80" s="43" t="s">
        <v>63</v>
      </c>
      <c r="B80" s="37"/>
      <c r="C80" s="38">
        <v>52</v>
      </c>
      <c r="D80" s="38">
        <v>27</v>
      </c>
      <c r="E80" s="38">
        <v>28</v>
      </c>
      <c r="F80" s="39">
        <v>103.70370370370371</v>
      </c>
      <c r="G80" s="40"/>
      <c r="H80" s="151">
        <v>0.060000000000000005</v>
      </c>
      <c r="I80" s="152">
        <v>0.037000000000000005</v>
      </c>
      <c r="J80" s="152">
        <v>0.03</v>
      </c>
      <c r="K80" s="41">
        <v>81.08108108108107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45</v>
      </c>
      <c r="D82" s="30">
        <v>45</v>
      </c>
      <c r="E82" s="30">
        <v>46</v>
      </c>
      <c r="F82" s="31"/>
      <c r="G82" s="31"/>
      <c r="H82" s="150">
        <v>0.043</v>
      </c>
      <c r="I82" s="150">
        <v>0.043</v>
      </c>
      <c r="J82" s="150">
        <v>0.044</v>
      </c>
      <c r="K82" s="32"/>
    </row>
    <row r="83" spans="1:11" s="33" customFormat="1" ht="11.25" customHeight="1">
      <c r="A83" s="35" t="s">
        <v>65</v>
      </c>
      <c r="B83" s="29"/>
      <c r="C83" s="30">
        <v>74</v>
      </c>
      <c r="D83" s="30">
        <v>74</v>
      </c>
      <c r="E83" s="30">
        <v>69</v>
      </c>
      <c r="F83" s="31"/>
      <c r="G83" s="31"/>
      <c r="H83" s="150">
        <v>0.069</v>
      </c>
      <c r="I83" s="150">
        <v>0.069</v>
      </c>
      <c r="J83" s="150">
        <v>0.063</v>
      </c>
      <c r="K83" s="32"/>
    </row>
    <row r="84" spans="1:11" s="42" customFormat="1" ht="11.25" customHeight="1">
      <c r="A84" s="36" t="s">
        <v>66</v>
      </c>
      <c r="B84" s="37"/>
      <c r="C84" s="38">
        <v>119</v>
      </c>
      <c r="D84" s="38">
        <v>119</v>
      </c>
      <c r="E84" s="38">
        <v>115</v>
      </c>
      <c r="F84" s="39">
        <v>96.63865546218487</v>
      </c>
      <c r="G84" s="40"/>
      <c r="H84" s="151">
        <v>0.112</v>
      </c>
      <c r="I84" s="152">
        <v>0.112</v>
      </c>
      <c r="J84" s="152">
        <v>0.107</v>
      </c>
      <c r="K84" s="41">
        <v>95.53571428571428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9355</v>
      </c>
      <c r="D87" s="53">
        <v>9941</v>
      </c>
      <c r="E87" s="53">
        <v>9428</v>
      </c>
      <c r="F87" s="54">
        <f>IF(D87&gt;0,100*E87/D87,0)</f>
        <v>94.83955336485263</v>
      </c>
      <c r="G87" s="40"/>
      <c r="H87" s="155">
        <v>17.761000000000003</v>
      </c>
      <c r="I87" s="156">
        <v>19.817</v>
      </c>
      <c r="J87" s="156">
        <v>16.229</v>
      </c>
      <c r="K87" s="54">
        <f>IF(I87&gt;0,100*J87/I87,0)</f>
        <v>81.894333148307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4876</v>
      </c>
      <c r="D9" s="30">
        <v>5011</v>
      </c>
      <c r="E9" s="30">
        <v>4472</v>
      </c>
      <c r="F9" s="31"/>
      <c r="G9" s="31"/>
      <c r="H9" s="150">
        <v>82.161</v>
      </c>
      <c r="I9" s="150">
        <v>116.056</v>
      </c>
      <c r="J9" s="150">
        <v>103.572</v>
      </c>
      <c r="K9" s="32"/>
    </row>
    <row r="10" spans="1:11" s="33" customFormat="1" ht="11.25" customHeight="1">
      <c r="A10" s="35" t="s">
        <v>8</v>
      </c>
      <c r="B10" s="29"/>
      <c r="C10" s="30">
        <v>3568</v>
      </c>
      <c r="D10" s="30">
        <v>3302</v>
      </c>
      <c r="E10" s="30">
        <v>3058</v>
      </c>
      <c r="F10" s="31"/>
      <c r="G10" s="31"/>
      <c r="H10" s="150">
        <v>60.727</v>
      </c>
      <c r="I10" s="150">
        <v>66.555</v>
      </c>
      <c r="J10" s="150">
        <v>61.619</v>
      </c>
      <c r="K10" s="32"/>
    </row>
    <row r="11" spans="1:11" s="33" customFormat="1" ht="11.25" customHeight="1">
      <c r="A11" s="28" t="s">
        <v>9</v>
      </c>
      <c r="B11" s="29"/>
      <c r="C11" s="30">
        <v>5510</v>
      </c>
      <c r="D11" s="30">
        <v>6119</v>
      </c>
      <c r="E11" s="30">
        <v>4600</v>
      </c>
      <c r="F11" s="31"/>
      <c r="G11" s="31"/>
      <c r="H11" s="150">
        <v>187.042</v>
      </c>
      <c r="I11" s="150">
        <v>155.848</v>
      </c>
      <c r="J11" s="150">
        <v>111.762</v>
      </c>
      <c r="K11" s="32"/>
    </row>
    <row r="12" spans="1:11" s="33" customFormat="1" ht="11.25" customHeight="1">
      <c r="A12" s="35" t="s">
        <v>10</v>
      </c>
      <c r="B12" s="29"/>
      <c r="C12" s="30">
        <v>2200</v>
      </c>
      <c r="D12" s="30">
        <v>2337</v>
      </c>
      <c r="E12" s="30">
        <v>2337</v>
      </c>
      <c r="F12" s="31"/>
      <c r="G12" s="31"/>
      <c r="H12" s="150">
        <v>40.062</v>
      </c>
      <c r="I12" s="150">
        <v>44.805</v>
      </c>
      <c r="J12" s="150">
        <v>44.8</v>
      </c>
      <c r="K12" s="32"/>
    </row>
    <row r="13" spans="1:11" s="42" customFormat="1" ht="11.25" customHeight="1">
      <c r="A13" s="36" t="s">
        <v>11</v>
      </c>
      <c r="B13" s="37"/>
      <c r="C13" s="38">
        <v>16154</v>
      </c>
      <c r="D13" s="38">
        <v>16769</v>
      </c>
      <c r="E13" s="38">
        <v>14467</v>
      </c>
      <c r="F13" s="39">
        <v>86.27228815075436</v>
      </c>
      <c r="G13" s="40"/>
      <c r="H13" s="151">
        <v>369.992</v>
      </c>
      <c r="I13" s="152">
        <v>383.264</v>
      </c>
      <c r="J13" s="152">
        <v>321.753</v>
      </c>
      <c r="K13" s="41">
        <v>83.95074935292644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844</v>
      </c>
      <c r="D15" s="38">
        <v>844</v>
      </c>
      <c r="E15" s="38">
        <v>540</v>
      </c>
      <c r="F15" s="39">
        <v>63.981042654028435</v>
      </c>
      <c r="G15" s="40"/>
      <c r="H15" s="151">
        <v>12.66</v>
      </c>
      <c r="I15" s="152">
        <v>12.5</v>
      </c>
      <c r="J15" s="152">
        <v>12</v>
      </c>
      <c r="K15" s="41">
        <v>96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366</v>
      </c>
      <c r="D19" s="30">
        <v>425</v>
      </c>
      <c r="E19" s="30">
        <v>402</v>
      </c>
      <c r="F19" s="31"/>
      <c r="G19" s="31"/>
      <c r="H19" s="150">
        <v>15.376</v>
      </c>
      <c r="I19" s="150">
        <v>21.256</v>
      </c>
      <c r="J19" s="150">
        <v>18.09</v>
      </c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50">
        <v>3.108</v>
      </c>
      <c r="I20" s="150">
        <v>3.22</v>
      </c>
      <c r="J20" s="150">
        <v>3.36</v>
      </c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50">
        <v>2.916</v>
      </c>
      <c r="I21" s="150">
        <v>3</v>
      </c>
      <c r="J21" s="150">
        <v>3.12</v>
      </c>
      <c r="K21" s="32"/>
    </row>
    <row r="22" spans="1:11" s="42" customFormat="1" ht="11.25" customHeight="1">
      <c r="A22" s="36" t="s">
        <v>17</v>
      </c>
      <c r="B22" s="37"/>
      <c r="C22" s="38">
        <v>626</v>
      </c>
      <c r="D22" s="38">
        <v>685</v>
      </c>
      <c r="E22" s="38">
        <v>662</v>
      </c>
      <c r="F22" s="39">
        <v>96.64233576642336</v>
      </c>
      <c r="G22" s="40"/>
      <c r="H22" s="151">
        <v>21.4</v>
      </c>
      <c r="I22" s="152">
        <v>27.476</v>
      </c>
      <c r="J22" s="152">
        <v>24.57</v>
      </c>
      <c r="K22" s="41">
        <v>89.42349686999563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160</v>
      </c>
      <c r="D24" s="38">
        <v>247</v>
      </c>
      <c r="E24" s="38">
        <v>199</v>
      </c>
      <c r="F24" s="39">
        <v>80.56680161943319</v>
      </c>
      <c r="G24" s="40"/>
      <c r="H24" s="151">
        <v>5.878</v>
      </c>
      <c r="I24" s="152">
        <v>8.664</v>
      </c>
      <c r="J24" s="152">
        <v>6.964</v>
      </c>
      <c r="K24" s="41">
        <v>80.3785780240074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816</v>
      </c>
      <c r="D26" s="38">
        <v>770</v>
      </c>
      <c r="E26" s="38">
        <v>650</v>
      </c>
      <c r="F26" s="39">
        <v>84.41558441558442</v>
      </c>
      <c r="G26" s="40"/>
      <c r="H26" s="151">
        <v>36.132</v>
      </c>
      <c r="I26" s="152">
        <v>32</v>
      </c>
      <c r="J26" s="152">
        <v>30.5</v>
      </c>
      <c r="K26" s="41">
        <v>95.3125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>
        <v>62</v>
      </c>
      <c r="E28" s="30">
        <v>49</v>
      </c>
      <c r="F28" s="31"/>
      <c r="G28" s="31"/>
      <c r="H28" s="150"/>
      <c r="I28" s="150">
        <v>1.91</v>
      </c>
      <c r="J28" s="150">
        <v>1.465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/>
      <c r="F29" s="31"/>
      <c r="G29" s="31"/>
      <c r="H29" s="150">
        <v>0.056</v>
      </c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186</v>
      </c>
      <c r="D30" s="30">
        <v>196</v>
      </c>
      <c r="E30" s="30">
        <v>192</v>
      </c>
      <c r="F30" s="31"/>
      <c r="G30" s="31"/>
      <c r="H30" s="150">
        <v>8.125</v>
      </c>
      <c r="I30" s="150">
        <v>6.86</v>
      </c>
      <c r="J30" s="150">
        <v>6.645</v>
      </c>
      <c r="K30" s="32"/>
    </row>
    <row r="31" spans="1:11" s="42" customFormat="1" ht="11.25" customHeight="1">
      <c r="A31" s="43" t="s">
        <v>23</v>
      </c>
      <c r="B31" s="37"/>
      <c r="C31" s="38">
        <v>188</v>
      </c>
      <c r="D31" s="38">
        <v>258</v>
      </c>
      <c r="E31" s="38">
        <v>241</v>
      </c>
      <c r="F31" s="39">
        <v>93.4108527131783</v>
      </c>
      <c r="G31" s="40"/>
      <c r="H31" s="151">
        <v>8.181</v>
      </c>
      <c r="I31" s="152">
        <v>8.77</v>
      </c>
      <c r="J31" s="152">
        <v>8.11</v>
      </c>
      <c r="K31" s="41">
        <v>92.47434435575828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211</v>
      </c>
      <c r="D33" s="30">
        <v>210</v>
      </c>
      <c r="E33" s="30">
        <v>135</v>
      </c>
      <c r="F33" s="31"/>
      <c r="G33" s="31"/>
      <c r="H33" s="150">
        <v>3.804</v>
      </c>
      <c r="I33" s="150">
        <v>3.8</v>
      </c>
      <c r="J33" s="150">
        <v>2.625</v>
      </c>
      <c r="K33" s="32"/>
    </row>
    <row r="34" spans="1:11" s="33" customFormat="1" ht="11.25" customHeight="1">
      <c r="A34" s="35" t="s">
        <v>25</v>
      </c>
      <c r="B34" s="29"/>
      <c r="C34" s="30">
        <v>151</v>
      </c>
      <c r="D34" s="30">
        <v>140</v>
      </c>
      <c r="E34" s="30">
        <v>180</v>
      </c>
      <c r="F34" s="31"/>
      <c r="G34" s="31"/>
      <c r="H34" s="150">
        <v>4.303</v>
      </c>
      <c r="I34" s="150">
        <v>3.9</v>
      </c>
      <c r="J34" s="150">
        <v>4.7</v>
      </c>
      <c r="K34" s="32"/>
    </row>
    <row r="35" spans="1:11" s="33" customFormat="1" ht="11.25" customHeight="1">
      <c r="A35" s="35" t="s">
        <v>26</v>
      </c>
      <c r="B35" s="29"/>
      <c r="C35" s="30">
        <v>236</v>
      </c>
      <c r="D35" s="30">
        <v>250</v>
      </c>
      <c r="E35" s="30">
        <v>250</v>
      </c>
      <c r="F35" s="31"/>
      <c r="G35" s="31"/>
      <c r="H35" s="150">
        <v>5.431</v>
      </c>
      <c r="I35" s="150">
        <v>4.8</v>
      </c>
      <c r="J35" s="150">
        <v>4.8</v>
      </c>
      <c r="K35" s="32"/>
    </row>
    <row r="36" spans="1:11" s="33" customFormat="1" ht="11.25" customHeight="1">
      <c r="A36" s="35" t="s">
        <v>27</v>
      </c>
      <c r="B36" s="29"/>
      <c r="C36" s="30">
        <v>121</v>
      </c>
      <c r="D36" s="30">
        <v>120</v>
      </c>
      <c r="E36" s="30">
        <v>101</v>
      </c>
      <c r="F36" s="31"/>
      <c r="G36" s="31"/>
      <c r="H36" s="150">
        <v>3.408</v>
      </c>
      <c r="I36" s="150">
        <v>2.4</v>
      </c>
      <c r="J36" s="150">
        <v>2.881</v>
      </c>
      <c r="K36" s="32"/>
    </row>
    <row r="37" spans="1:11" s="42" customFormat="1" ht="11.25" customHeight="1">
      <c r="A37" s="36" t="s">
        <v>28</v>
      </c>
      <c r="B37" s="37"/>
      <c r="C37" s="38">
        <v>719</v>
      </c>
      <c r="D37" s="38">
        <v>720</v>
      </c>
      <c r="E37" s="38">
        <v>666</v>
      </c>
      <c r="F37" s="39">
        <v>92.5</v>
      </c>
      <c r="G37" s="40"/>
      <c r="H37" s="151">
        <v>16.946</v>
      </c>
      <c r="I37" s="152">
        <v>14.9</v>
      </c>
      <c r="J37" s="152">
        <v>15.006</v>
      </c>
      <c r="K37" s="41">
        <v>100.71140939597315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280</v>
      </c>
      <c r="D41" s="30">
        <v>380</v>
      </c>
      <c r="E41" s="30">
        <v>356</v>
      </c>
      <c r="F41" s="31"/>
      <c r="G41" s="31"/>
      <c r="H41" s="150">
        <v>11.76</v>
      </c>
      <c r="I41" s="150">
        <v>17.1</v>
      </c>
      <c r="J41" s="150">
        <v>16.162</v>
      </c>
      <c r="K41" s="32"/>
    </row>
    <row r="42" spans="1:11" s="33" customFormat="1" ht="11.25" customHeight="1">
      <c r="A42" s="35" t="s">
        <v>31</v>
      </c>
      <c r="B42" s="29"/>
      <c r="C42" s="30">
        <v>674</v>
      </c>
      <c r="D42" s="30">
        <v>775</v>
      </c>
      <c r="E42" s="30">
        <v>795</v>
      </c>
      <c r="F42" s="31"/>
      <c r="G42" s="31"/>
      <c r="H42" s="150">
        <v>26.96</v>
      </c>
      <c r="I42" s="150">
        <v>29.45</v>
      </c>
      <c r="J42" s="150">
        <v>31.8</v>
      </c>
      <c r="K42" s="32"/>
    </row>
    <row r="43" spans="1:11" s="33" customFormat="1" ht="11.25" customHeight="1">
      <c r="A43" s="35" t="s">
        <v>32</v>
      </c>
      <c r="B43" s="29"/>
      <c r="C43" s="30">
        <v>50</v>
      </c>
      <c r="D43" s="30">
        <v>60</v>
      </c>
      <c r="E43" s="30">
        <v>25</v>
      </c>
      <c r="F43" s="31"/>
      <c r="G43" s="31"/>
      <c r="H43" s="150">
        <v>1.6</v>
      </c>
      <c r="I43" s="150">
        <v>1.8</v>
      </c>
      <c r="J43" s="150">
        <v>0.8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2075</v>
      </c>
      <c r="D45" s="30">
        <v>2100</v>
      </c>
      <c r="E45" s="30">
        <v>1500</v>
      </c>
      <c r="F45" s="31"/>
      <c r="G45" s="31"/>
      <c r="H45" s="150">
        <v>88.188</v>
      </c>
      <c r="I45" s="150">
        <v>100.8</v>
      </c>
      <c r="J45" s="150">
        <v>60</v>
      </c>
      <c r="K45" s="32"/>
    </row>
    <row r="46" spans="1:11" s="33" customFormat="1" ht="11.25" customHeight="1">
      <c r="A46" s="35" t="s">
        <v>35</v>
      </c>
      <c r="B46" s="29"/>
      <c r="C46" s="30">
        <v>450</v>
      </c>
      <c r="D46" s="30">
        <v>398</v>
      </c>
      <c r="E46" s="30">
        <v>400</v>
      </c>
      <c r="F46" s="31"/>
      <c r="G46" s="31"/>
      <c r="H46" s="150">
        <v>20.25</v>
      </c>
      <c r="I46" s="150">
        <v>13.93</v>
      </c>
      <c r="J46" s="150">
        <v>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>
        <v>1700</v>
      </c>
      <c r="D48" s="30">
        <v>2800</v>
      </c>
      <c r="E48" s="30">
        <v>2600</v>
      </c>
      <c r="F48" s="31"/>
      <c r="G48" s="31"/>
      <c r="H48" s="150">
        <v>78.71</v>
      </c>
      <c r="I48" s="150">
        <v>131.6</v>
      </c>
      <c r="J48" s="150">
        <v>104</v>
      </c>
      <c r="K48" s="32"/>
    </row>
    <row r="49" spans="1:11" s="33" customFormat="1" ht="11.25" customHeight="1">
      <c r="A49" s="35" t="s">
        <v>38</v>
      </c>
      <c r="B49" s="29"/>
      <c r="C49" s="30">
        <v>350</v>
      </c>
      <c r="D49" s="30">
        <v>445</v>
      </c>
      <c r="E49" s="30">
        <v>381</v>
      </c>
      <c r="F49" s="31"/>
      <c r="G49" s="31"/>
      <c r="H49" s="150">
        <v>17.5</v>
      </c>
      <c r="I49" s="150">
        <v>20.025</v>
      </c>
      <c r="J49" s="150">
        <v>16.002</v>
      </c>
      <c r="K49" s="32"/>
    </row>
    <row r="50" spans="1:11" s="42" customFormat="1" ht="11.25" customHeight="1">
      <c r="A50" s="43" t="s">
        <v>39</v>
      </c>
      <c r="B50" s="37"/>
      <c r="C50" s="38">
        <v>5579</v>
      </c>
      <c r="D50" s="38">
        <v>6958</v>
      </c>
      <c r="E50" s="38">
        <v>6057</v>
      </c>
      <c r="F50" s="39">
        <v>87.05087668870365</v>
      </c>
      <c r="G50" s="40"/>
      <c r="H50" s="151">
        <v>244.96800000000002</v>
      </c>
      <c r="I50" s="152">
        <v>314.7049999999999</v>
      </c>
      <c r="J50" s="152">
        <v>246.764</v>
      </c>
      <c r="K50" s="41">
        <v>78.41121049872105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66</v>
      </c>
      <c r="D52" s="38">
        <v>66</v>
      </c>
      <c r="E52" s="38">
        <v>66</v>
      </c>
      <c r="F52" s="39">
        <v>100</v>
      </c>
      <c r="G52" s="40"/>
      <c r="H52" s="151">
        <v>1.899</v>
      </c>
      <c r="I52" s="152">
        <v>1.891</v>
      </c>
      <c r="J52" s="152">
        <v>1.891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875</v>
      </c>
      <c r="D54" s="30">
        <v>1200</v>
      </c>
      <c r="E54" s="30">
        <v>1100</v>
      </c>
      <c r="F54" s="31"/>
      <c r="G54" s="31"/>
      <c r="H54" s="150">
        <v>28</v>
      </c>
      <c r="I54" s="150">
        <v>37.2</v>
      </c>
      <c r="J54" s="150">
        <v>35.75</v>
      </c>
      <c r="K54" s="32"/>
    </row>
    <row r="55" spans="1:11" s="33" customFormat="1" ht="11.25" customHeight="1">
      <c r="A55" s="35" t="s">
        <v>42</v>
      </c>
      <c r="B55" s="29"/>
      <c r="C55" s="30">
        <v>146</v>
      </c>
      <c r="D55" s="30">
        <v>136</v>
      </c>
      <c r="E55" s="30">
        <v>115</v>
      </c>
      <c r="F55" s="31"/>
      <c r="G55" s="31"/>
      <c r="H55" s="150">
        <v>4.38</v>
      </c>
      <c r="I55" s="150">
        <v>4.08</v>
      </c>
      <c r="J55" s="150">
        <v>3.45</v>
      </c>
      <c r="K55" s="32"/>
    </row>
    <row r="56" spans="1:11" s="33" customFormat="1" ht="11.25" customHeight="1">
      <c r="A56" s="35" t="s">
        <v>43</v>
      </c>
      <c r="B56" s="29"/>
      <c r="C56" s="30">
        <v>75</v>
      </c>
      <c r="D56" s="30">
        <v>100</v>
      </c>
      <c r="E56" s="30">
        <v>60.6</v>
      </c>
      <c r="F56" s="31"/>
      <c r="G56" s="31"/>
      <c r="H56" s="150">
        <v>1.072</v>
      </c>
      <c r="I56" s="150">
        <v>1.028</v>
      </c>
      <c r="J56" s="150">
        <v>1.028</v>
      </c>
      <c r="K56" s="32"/>
    </row>
    <row r="57" spans="1:11" s="33" customFormat="1" ht="11.25" customHeight="1">
      <c r="A57" s="35" t="s">
        <v>44</v>
      </c>
      <c r="B57" s="29"/>
      <c r="C57" s="30">
        <v>70</v>
      </c>
      <c r="D57" s="30">
        <v>58</v>
      </c>
      <c r="E57" s="30">
        <v>40</v>
      </c>
      <c r="F57" s="31"/>
      <c r="G57" s="31"/>
      <c r="H57" s="150">
        <v>1.536</v>
      </c>
      <c r="I57" s="150">
        <v>1.392</v>
      </c>
      <c r="J57" s="150">
        <v>0.96</v>
      </c>
      <c r="K57" s="32"/>
    </row>
    <row r="58" spans="1:11" s="33" customFormat="1" ht="11.25" customHeight="1">
      <c r="A58" s="35" t="s">
        <v>45</v>
      </c>
      <c r="B58" s="29"/>
      <c r="C58" s="30">
        <v>62</v>
      </c>
      <c r="D58" s="30">
        <v>137</v>
      </c>
      <c r="E58" s="30">
        <v>203</v>
      </c>
      <c r="F58" s="31"/>
      <c r="G58" s="31"/>
      <c r="H58" s="150">
        <v>1.86</v>
      </c>
      <c r="I58" s="150">
        <v>4.11</v>
      </c>
      <c r="J58" s="150">
        <v>7.714</v>
      </c>
      <c r="K58" s="32"/>
    </row>
    <row r="59" spans="1:11" s="42" customFormat="1" ht="11.25" customHeight="1">
      <c r="A59" s="36" t="s">
        <v>46</v>
      </c>
      <c r="B59" s="37"/>
      <c r="C59" s="38">
        <v>1228</v>
      </c>
      <c r="D59" s="38">
        <v>1631</v>
      </c>
      <c r="E59" s="38">
        <v>1518.6</v>
      </c>
      <c r="F59" s="39">
        <v>93.10852237890865</v>
      </c>
      <c r="G59" s="40"/>
      <c r="H59" s="151">
        <v>36.848000000000006</v>
      </c>
      <c r="I59" s="152">
        <v>47.81</v>
      </c>
      <c r="J59" s="152">
        <v>48.902</v>
      </c>
      <c r="K59" s="41">
        <v>102.28404099560761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259</v>
      </c>
      <c r="D61" s="30">
        <v>390</v>
      </c>
      <c r="E61" s="30">
        <v>390</v>
      </c>
      <c r="F61" s="31"/>
      <c r="G61" s="31"/>
      <c r="H61" s="150">
        <v>7.252</v>
      </c>
      <c r="I61" s="150">
        <v>9.75</v>
      </c>
      <c r="J61" s="150">
        <v>8.58</v>
      </c>
      <c r="K61" s="32"/>
    </row>
    <row r="62" spans="1:11" s="33" customFormat="1" ht="11.25" customHeight="1">
      <c r="A62" s="35" t="s">
        <v>48</v>
      </c>
      <c r="B62" s="29"/>
      <c r="C62" s="30">
        <v>97</v>
      </c>
      <c r="D62" s="30">
        <v>97</v>
      </c>
      <c r="E62" s="30">
        <v>97</v>
      </c>
      <c r="F62" s="31"/>
      <c r="G62" s="31"/>
      <c r="H62" s="150">
        <v>1.952</v>
      </c>
      <c r="I62" s="150">
        <v>2.059</v>
      </c>
      <c r="J62" s="150">
        <v>2.183</v>
      </c>
      <c r="K62" s="32"/>
    </row>
    <row r="63" spans="1:11" s="33" customFormat="1" ht="11.25" customHeight="1">
      <c r="A63" s="35" t="s">
        <v>49</v>
      </c>
      <c r="B63" s="29"/>
      <c r="C63" s="30">
        <v>88</v>
      </c>
      <c r="D63" s="30"/>
      <c r="E63" s="30"/>
      <c r="F63" s="31"/>
      <c r="G63" s="31"/>
      <c r="H63" s="150">
        <v>3.08</v>
      </c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444</v>
      </c>
      <c r="D64" s="38">
        <v>487</v>
      </c>
      <c r="E64" s="38">
        <v>487</v>
      </c>
      <c r="F64" s="39">
        <v>100</v>
      </c>
      <c r="G64" s="40"/>
      <c r="H64" s="151">
        <v>12.284</v>
      </c>
      <c r="I64" s="152">
        <v>11.809000000000001</v>
      </c>
      <c r="J64" s="152">
        <v>10.763</v>
      </c>
      <c r="K64" s="41">
        <v>91.14234905580489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1086</v>
      </c>
      <c r="D66" s="38">
        <v>1020</v>
      </c>
      <c r="E66" s="38">
        <v>925</v>
      </c>
      <c r="F66" s="39">
        <v>90.68627450980392</v>
      </c>
      <c r="G66" s="40"/>
      <c r="H66" s="151">
        <v>34.835</v>
      </c>
      <c r="I66" s="152">
        <v>36.54</v>
      </c>
      <c r="J66" s="152">
        <v>32.838</v>
      </c>
      <c r="K66" s="41">
        <v>89.86863711001642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436</v>
      </c>
      <c r="D68" s="30">
        <v>615</v>
      </c>
      <c r="E68" s="30">
        <v>410</v>
      </c>
      <c r="F68" s="31"/>
      <c r="G68" s="31"/>
      <c r="H68" s="150">
        <v>16.35</v>
      </c>
      <c r="I68" s="150">
        <v>21</v>
      </c>
      <c r="J68" s="150">
        <v>15</v>
      </c>
      <c r="K68" s="32"/>
    </row>
    <row r="69" spans="1:11" s="33" customFormat="1" ht="11.25" customHeight="1">
      <c r="A69" s="35" t="s">
        <v>53</v>
      </c>
      <c r="B69" s="29"/>
      <c r="C69" s="30">
        <v>114</v>
      </c>
      <c r="D69" s="30">
        <v>155</v>
      </c>
      <c r="E69" s="30">
        <v>160</v>
      </c>
      <c r="F69" s="31"/>
      <c r="G69" s="31"/>
      <c r="H69" s="150">
        <v>3.99</v>
      </c>
      <c r="I69" s="150">
        <v>5</v>
      </c>
      <c r="J69" s="150">
        <v>6</v>
      </c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770</v>
      </c>
      <c r="E70" s="38">
        <v>570</v>
      </c>
      <c r="F70" s="39">
        <v>74.02597402597402</v>
      </c>
      <c r="G70" s="40"/>
      <c r="H70" s="151">
        <v>20.340000000000003</v>
      </c>
      <c r="I70" s="152">
        <v>26</v>
      </c>
      <c r="J70" s="152">
        <v>21</v>
      </c>
      <c r="K70" s="41">
        <v>80.76923076923077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215</v>
      </c>
      <c r="D72" s="30">
        <v>210</v>
      </c>
      <c r="E72" s="30">
        <v>210</v>
      </c>
      <c r="F72" s="31"/>
      <c r="G72" s="31"/>
      <c r="H72" s="150">
        <v>5.602</v>
      </c>
      <c r="I72" s="150">
        <v>5.307</v>
      </c>
      <c r="J72" s="150">
        <v>5.239</v>
      </c>
      <c r="K72" s="32"/>
    </row>
    <row r="73" spans="1:11" s="33" customFormat="1" ht="11.25" customHeight="1">
      <c r="A73" s="35" t="s">
        <v>56</v>
      </c>
      <c r="B73" s="29"/>
      <c r="C73" s="30">
        <v>92</v>
      </c>
      <c r="D73" s="30">
        <v>97</v>
      </c>
      <c r="E73" s="30">
        <v>97</v>
      </c>
      <c r="F73" s="31"/>
      <c r="G73" s="31"/>
      <c r="H73" s="150">
        <v>2.76</v>
      </c>
      <c r="I73" s="150">
        <v>4.85</v>
      </c>
      <c r="J73" s="150">
        <v>3.88</v>
      </c>
      <c r="K73" s="32"/>
    </row>
    <row r="74" spans="1:11" s="33" customFormat="1" ht="11.25" customHeight="1">
      <c r="A74" s="35" t="s">
        <v>57</v>
      </c>
      <c r="B74" s="29"/>
      <c r="C74" s="30">
        <v>452</v>
      </c>
      <c r="D74" s="30">
        <v>455</v>
      </c>
      <c r="E74" s="30">
        <v>306</v>
      </c>
      <c r="F74" s="31"/>
      <c r="G74" s="31"/>
      <c r="H74" s="150">
        <v>18.08</v>
      </c>
      <c r="I74" s="150">
        <v>18.2</v>
      </c>
      <c r="J74" s="150">
        <v>10.71</v>
      </c>
      <c r="K74" s="32"/>
    </row>
    <row r="75" spans="1:11" s="33" customFormat="1" ht="11.25" customHeight="1">
      <c r="A75" s="35" t="s">
        <v>58</v>
      </c>
      <c r="B75" s="29"/>
      <c r="C75" s="30">
        <v>543</v>
      </c>
      <c r="D75" s="30">
        <v>543</v>
      </c>
      <c r="E75" s="30">
        <v>495</v>
      </c>
      <c r="F75" s="31"/>
      <c r="G75" s="31"/>
      <c r="H75" s="150">
        <v>12.991</v>
      </c>
      <c r="I75" s="150">
        <v>13.912</v>
      </c>
      <c r="J75" s="150">
        <v>10.476</v>
      </c>
      <c r="K75" s="32"/>
    </row>
    <row r="76" spans="1:11" s="33" customFormat="1" ht="11.25" customHeight="1">
      <c r="A76" s="35" t="s">
        <v>59</v>
      </c>
      <c r="B76" s="29"/>
      <c r="C76" s="30">
        <v>125</v>
      </c>
      <c r="D76" s="30">
        <v>120</v>
      </c>
      <c r="E76" s="30">
        <v>120</v>
      </c>
      <c r="F76" s="31"/>
      <c r="G76" s="31"/>
      <c r="H76" s="150">
        <v>3.875</v>
      </c>
      <c r="I76" s="150">
        <v>3.6</v>
      </c>
      <c r="J76" s="150">
        <v>3.66</v>
      </c>
      <c r="K76" s="32"/>
    </row>
    <row r="77" spans="1:11" s="33" customFormat="1" ht="11.25" customHeight="1">
      <c r="A77" s="35" t="s">
        <v>60</v>
      </c>
      <c r="B77" s="29"/>
      <c r="C77" s="30">
        <v>71</v>
      </c>
      <c r="D77" s="30">
        <v>60</v>
      </c>
      <c r="E77" s="30">
        <v>40</v>
      </c>
      <c r="F77" s="31"/>
      <c r="G77" s="31"/>
      <c r="H77" s="150">
        <v>1.648</v>
      </c>
      <c r="I77" s="150">
        <v>1.33</v>
      </c>
      <c r="J77" s="150">
        <v>0.848</v>
      </c>
      <c r="K77" s="32"/>
    </row>
    <row r="78" spans="1:11" s="33" customFormat="1" ht="11.25" customHeight="1">
      <c r="A78" s="35" t="s">
        <v>61</v>
      </c>
      <c r="B78" s="29"/>
      <c r="C78" s="30">
        <v>239</v>
      </c>
      <c r="D78" s="30">
        <v>415</v>
      </c>
      <c r="E78" s="30">
        <v>360</v>
      </c>
      <c r="F78" s="31"/>
      <c r="G78" s="31"/>
      <c r="H78" s="150">
        <v>5.982</v>
      </c>
      <c r="I78" s="150">
        <v>11.993</v>
      </c>
      <c r="J78" s="150">
        <v>10.8</v>
      </c>
      <c r="K78" s="32"/>
    </row>
    <row r="79" spans="1:11" s="33" customFormat="1" ht="11.25" customHeight="1">
      <c r="A79" s="35" t="s">
        <v>62</v>
      </c>
      <c r="B79" s="29"/>
      <c r="C79" s="30">
        <v>744</v>
      </c>
      <c r="D79" s="30">
        <v>747</v>
      </c>
      <c r="E79" s="30">
        <v>744</v>
      </c>
      <c r="F79" s="31"/>
      <c r="G79" s="31"/>
      <c r="H79" s="150">
        <v>19</v>
      </c>
      <c r="I79" s="150">
        <v>23.33</v>
      </c>
      <c r="J79" s="150">
        <v>17.191</v>
      </c>
      <c r="K79" s="32"/>
    </row>
    <row r="80" spans="1:11" s="42" customFormat="1" ht="11.25" customHeight="1">
      <c r="A80" s="43" t="s">
        <v>63</v>
      </c>
      <c r="B80" s="37"/>
      <c r="C80" s="38">
        <v>2481</v>
      </c>
      <c r="D80" s="38">
        <v>2647</v>
      </c>
      <c r="E80" s="38">
        <v>2372</v>
      </c>
      <c r="F80" s="39">
        <v>89.61088024178315</v>
      </c>
      <c r="G80" s="40"/>
      <c r="H80" s="151">
        <v>69.938</v>
      </c>
      <c r="I80" s="152">
        <v>82.52199999999999</v>
      </c>
      <c r="J80" s="152">
        <v>62.804</v>
      </c>
      <c r="K80" s="41">
        <v>76.1057657351979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309</v>
      </c>
      <c r="D82" s="30">
        <v>309</v>
      </c>
      <c r="E82" s="30">
        <v>245</v>
      </c>
      <c r="F82" s="31"/>
      <c r="G82" s="31"/>
      <c r="H82" s="150">
        <v>8.179</v>
      </c>
      <c r="I82" s="150">
        <v>8.179</v>
      </c>
      <c r="J82" s="150">
        <v>5.646</v>
      </c>
      <c r="K82" s="32"/>
    </row>
    <row r="83" spans="1:11" s="33" customFormat="1" ht="11.25" customHeight="1">
      <c r="A83" s="35" t="s">
        <v>65</v>
      </c>
      <c r="B83" s="29"/>
      <c r="C83" s="30">
        <v>73</v>
      </c>
      <c r="D83" s="30">
        <v>62</v>
      </c>
      <c r="E83" s="30">
        <v>60</v>
      </c>
      <c r="F83" s="31"/>
      <c r="G83" s="31"/>
      <c r="H83" s="150">
        <v>1.558</v>
      </c>
      <c r="I83" s="150">
        <v>1.324</v>
      </c>
      <c r="J83" s="150">
        <v>0.94</v>
      </c>
      <c r="K83" s="32"/>
    </row>
    <row r="84" spans="1:11" s="42" customFormat="1" ht="11.25" customHeight="1">
      <c r="A84" s="36" t="s">
        <v>66</v>
      </c>
      <c r="B84" s="37"/>
      <c r="C84" s="38">
        <v>382</v>
      </c>
      <c r="D84" s="38">
        <v>371</v>
      </c>
      <c r="E84" s="38">
        <v>305</v>
      </c>
      <c r="F84" s="39">
        <v>82.21024258760107</v>
      </c>
      <c r="G84" s="40"/>
      <c r="H84" s="151">
        <v>9.737</v>
      </c>
      <c r="I84" s="152">
        <v>9.503</v>
      </c>
      <c r="J84" s="152">
        <v>6.586</v>
      </c>
      <c r="K84" s="41">
        <v>69.30443017994318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31323</v>
      </c>
      <c r="D87" s="53">
        <v>34243</v>
      </c>
      <c r="E87" s="53">
        <v>29725.6</v>
      </c>
      <c r="F87" s="54">
        <f>IF(D87&gt;0,100*E87/D87,0)</f>
        <v>86.80781473585843</v>
      </c>
      <c r="G87" s="40"/>
      <c r="H87" s="155">
        <v>902.038</v>
      </c>
      <c r="I87" s="156">
        <v>1018.3539999999997</v>
      </c>
      <c r="J87" s="156">
        <v>850.451</v>
      </c>
      <c r="K87" s="54">
        <f>IF(I87&gt;0,100*J87/I87,0)</f>
        <v>83.5123149710219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107" zoomScaleSheetLayoutView="107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49</v>
      </c>
      <c r="D9" s="30">
        <v>56</v>
      </c>
      <c r="E9" s="30">
        <v>45</v>
      </c>
      <c r="F9" s="31"/>
      <c r="G9" s="31"/>
      <c r="H9" s="150">
        <v>0.702</v>
      </c>
      <c r="I9" s="150">
        <v>0.519</v>
      </c>
      <c r="J9" s="150"/>
      <c r="K9" s="32"/>
    </row>
    <row r="10" spans="1:11" s="33" customFormat="1" ht="11.25" customHeight="1">
      <c r="A10" s="35" t="s">
        <v>8</v>
      </c>
      <c r="B10" s="29"/>
      <c r="C10" s="30">
        <v>630</v>
      </c>
      <c r="D10" s="30">
        <v>616</v>
      </c>
      <c r="E10" s="30">
        <v>567</v>
      </c>
      <c r="F10" s="31"/>
      <c r="G10" s="31"/>
      <c r="H10" s="150">
        <v>8.316</v>
      </c>
      <c r="I10" s="150">
        <v>13.301</v>
      </c>
      <c r="J10" s="150"/>
      <c r="K10" s="32"/>
    </row>
    <row r="11" spans="1:11" s="33" customFormat="1" ht="11.25" customHeight="1">
      <c r="A11" s="28" t="s">
        <v>9</v>
      </c>
      <c r="B11" s="29"/>
      <c r="C11" s="30">
        <v>612</v>
      </c>
      <c r="D11" s="30">
        <v>677</v>
      </c>
      <c r="E11" s="30">
        <v>200</v>
      </c>
      <c r="F11" s="31"/>
      <c r="G11" s="31"/>
      <c r="H11" s="150">
        <v>9.4</v>
      </c>
      <c r="I11" s="150">
        <v>13.98</v>
      </c>
      <c r="J11" s="150"/>
      <c r="K11" s="32"/>
    </row>
    <row r="12" spans="1:11" s="33" customFormat="1" ht="11.25" customHeight="1">
      <c r="A12" s="35" t="s">
        <v>10</v>
      </c>
      <c r="B12" s="29"/>
      <c r="C12" s="30">
        <v>22</v>
      </c>
      <c r="D12" s="30">
        <v>24</v>
      </c>
      <c r="E12" s="30">
        <v>24</v>
      </c>
      <c r="F12" s="31"/>
      <c r="G12" s="31"/>
      <c r="H12" s="150">
        <v>0.262</v>
      </c>
      <c r="I12" s="150">
        <v>0.318</v>
      </c>
      <c r="J12" s="150"/>
      <c r="K12" s="32"/>
    </row>
    <row r="13" spans="1:11" s="42" customFormat="1" ht="11.25" customHeight="1">
      <c r="A13" s="36" t="s">
        <v>11</v>
      </c>
      <c r="B13" s="37"/>
      <c r="C13" s="38">
        <v>1313</v>
      </c>
      <c r="D13" s="38">
        <v>1373</v>
      </c>
      <c r="E13" s="38">
        <v>836</v>
      </c>
      <c r="F13" s="39">
        <v>60.88856518572469</v>
      </c>
      <c r="G13" s="40"/>
      <c r="H13" s="151">
        <v>18.68</v>
      </c>
      <c r="I13" s="152">
        <v>28.118000000000002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200</v>
      </c>
      <c r="D17" s="38">
        <v>120</v>
      </c>
      <c r="E17" s="38">
        <v>118</v>
      </c>
      <c r="F17" s="39">
        <v>98.33333333333333</v>
      </c>
      <c r="G17" s="40"/>
      <c r="H17" s="151">
        <v>5</v>
      </c>
      <c r="I17" s="152">
        <v>2.4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816</v>
      </c>
      <c r="D19" s="30">
        <v>914</v>
      </c>
      <c r="E19" s="30">
        <v>705</v>
      </c>
      <c r="F19" s="31"/>
      <c r="G19" s="31"/>
      <c r="H19" s="150">
        <v>32.251</v>
      </c>
      <c r="I19" s="150">
        <v>39.838</v>
      </c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50">
        <v>0.225</v>
      </c>
      <c r="I21" s="150">
        <v>0.23</v>
      </c>
      <c r="J21" s="150"/>
      <c r="K21" s="32"/>
    </row>
    <row r="22" spans="1:11" s="42" customFormat="1" ht="11.25" customHeight="1">
      <c r="A22" s="36" t="s">
        <v>17</v>
      </c>
      <c r="B22" s="37"/>
      <c r="C22" s="38">
        <v>826</v>
      </c>
      <c r="D22" s="38">
        <v>924</v>
      </c>
      <c r="E22" s="38">
        <v>715</v>
      </c>
      <c r="F22" s="39">
        <v>77.38095238095238</v>
      </c>
      <c r="G22" s="40"/>
      <c r="H22" s="151">
        <v>32.476</v>
      </c>
      <c r="I22" s="152">
        <v>40.068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169</v>
      </c>
      <c r="D24" s="38">
        <v>172</v>
      </c>
      <c r="E24" s="38">
        <v>160</v>
      </c>
      <c r="F24" s="39">
        <v>93.02325581395348</v>
      </c>
      <c r="G24" s="40"/>
      <c r="H24" s="151">
        <v>3.539</v>
      </c>
      <c r="I24" s="152">
        <v>4.034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401</v>
      </c>
      <c r="D26" s="38">
        <v>380</v>
      </c>
      <c r="E26" s="38">
        <v>350</v>
      </c>
      <c r="F26" s="39">
        <v>92.10526315789474</v>
      </c>
      <c r="G26" s="40"/>
      <c r="H26" s="151">
        <v>19.942</v>
      </c>
      <c r="I26" s="152">
        <v>17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>
        <v>218</v>
      </c>
      <c r="D29" s="30">
        <v>240</v>
      </c>
      <c r="E29" s="30">
        <v>243</v>
      </c>
      <c r="F29" s="31"/>
      <c r="G29" s="31"/>
      <c r="H29" s="150">
        <v>4.674</v>
      </c>
      <c r="I29" s="150">
        <v>5.208</v>
      </c>
      <c r="J29" s="150"/>
      <c r="K29" s="32"/>
    </row>
    <row r="30" spans="1:11" s="33" customFormat="1" ht="11.25" customHeight="1">
      <c r="A30" s="35" t="s">
        <v>22</v>
      </c>
      <c r="B30" s="29"/>
      <c r="C30" s="30">
        <v>39</v>
      </c>
      <c r="D30" s="30">
        <v>69</v>
      </c>
      <c r="E30" s="30">
        <v>70</v>
      </c>
      <c r="F30" s="31"/>
      <c r="G30" s="31"/>
      <c r="H30" s="150">
        <v>1.755</v>
      </c>
      <c r="I30" s="150">
        <v>2.415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257</v>
      </c>
      <c r="D31" s="38">
        <v>309</v>
      </c>
      <c r="E31" s="38">
        <v>313</v>
      </c>
      <c r="F31" s="39">
        <v>101.29449838187702</v>
      </c>
      <c r="G31" s="40"/>
      <c r="H31" s="151">
        <v>6.429</v>
      </c>
      <c r="I31" s="152">
        <v>7.623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49</v>
      </c>
      <c r="D33" s="30">
        <v>40</v>
      </c>
      <c r="E33" s="30">
        <v>40</v>
      </c>
      <c r="F33" s="31"/>
      <c r="G33" s="31"/>
      <c r="H33" s="150">
        <v>1</v>
      </c>
      <c r="I33" s="150">
        <v>0.725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43</v>
      </c>
      <c r="D34" s="30">
        <v>42</v>
      </c>
      <c r="E34" s="30">
        <v>14</v>
      </c>
      <c r="F34" s="31"/>
      <c r="G34" s="31"/>
      <c r="H34" s="150">
        <v>0.644</v>
      </c>
      <c r="I34" s="150">
        <v>0.63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10</v>
      </c>
      <c r="E35" s="30">
        <v>10</v>
      </c>
      <c r="F35" s="31"/>
      <c r="G35" s="31"/>
      <c r="H35" s="150">
        <v>0.097</v>
      </c>
      <c r="I35" s="150">
        <v>0.19</v>
      </c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1</v>
      </c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>
        <v>98</v>
      </c>
      <c r="D37" s="38">
        <v>92</v>
      </c>
      <c r="E37" s="38">
        <v>65</v>
      </c>
      <c r="F37" s="39">
        <v>70.65217391304348</v>
      </c>
      <c r="G37" s="40"/>
      <c r="H37" s="151">
        <v>1.741</v>
      </c>
      <c r="I37" s="152">
        <v>1.545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285</v>
      </c>
      <c r="D39" s="38">
        <v>285</v>
      </c>
      <c r="E39" s="38">
        <v>300</v>
      </c>
      <c r="F39" s="39">
        <v>105.26315789473684</v>
      </c>
      <c r="G39" s="40"/>
      <c r="H39" s="151">
        <v>8.964</v>
      </c>
      <c r="I39" s="152">
        <v>8.9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1050</v>
      </c>
      <c r="D41" s="30">
        <v>1174</v>
      </c>
      <c r="E41" s="30">
        <v>1128</v>
      </c>
      <c r="F41" s="31"/>
      <c r="G41" s="31"/>
      <c r="H41" s="150">
        <v>53.057</v>
      </c>
      <c r="I41" s="150">
        <v>57.526</v>
      </c>
      <c r="J41" s="150"/>
      <c r="K41" s="32"/>
    </row>
    <row r="42" spans="1:11" s="33" customFormat="1" ht="11.25" customHeight="1">
      <c r="A42" s="35" t="s">
        <v>31</v>
      </c>
      <c r="B42" s="29"/>
      <c r="C42" s="30">
        <v>1556</v>
      </c>
      <c r="D42" s="30">
        <v>1647</v>
      </c>
      <c r="E42" s="30">
        <v>1584</v>
      </c>
      <c r="F42" s="31"/>
      <c r="G42" s="31"/>
      <c r="H42" s="150">
        <v>59.128</v>
      </c>
      <c r="I42" s="150">
        <v>62.586</v>
      </c>
      <c r="J42" s="150"/>
      <c r="K42" s="32"/>
    </row>
    <row r="43" spans="1:11" s="33" customFormat="1" ht="11.25" customHeight="1">
      <c r="A43" s="35" t="s">
        <v>32</v>
      </c>
      <c r="B43" s="29"/>
      <c r="C43" s="30">
        <v>1550</v>
      </c>
      <c r="D43" s="30">
        <v>1446</v>
      </c>
      <c r="E43" s="30">
        <v>1440</v>
      </c>
      <c r="F43" s="31"/>
      <c r="G43" s="31"/>
      <c r="H43" s="150">
        <v>54.25</v>
      </c>
      <c r="I43" s="150">
        <v>65.07</v>
      </c>
      <c r="J43" s="150"/>
      <c r="K43" s="32"/>
    </row>
    <row r="44" spans="1:11" s="33" customFormat="1" ht="11.25" customHeight="1">
      <c r="A44" s="35" t="s">
        <v>33</v>
      </c>
      <c r="B44" s="29"/>
      <c r="C44" s="30">
        <v>900</v>
      </c>
      <c r="D44" s="30">
        <v>883</v>
      </c>
      <c r="E44" s="30">
        <v>825</v>
      </c>
      <c r="F44" s="31"/>
      <c r="G44" s="31"/>
      <c r="H44" s="150">
        <v>35.275</v>
      </c>
      <c r="I44" s="150">
        <v>30.905</v>
      </c>
      <c r="J44" s="150"/>
      <c r="K44" s="32"/>
    </row>
    <row r="45" spans="1:11" s="33" customFormat="1" ht="11.25" customHeight="1">
      <c r="A45" s="35" t="s">
        <v>34</v>
      </c>
      <c r="B45" s="29"/>
      <c r="C45" s="30">
        <v>2451</v>
      </c>
      <c r="D45" s="30">
        <v>2800</v>
      </c>
      <c r="E45" s="30">
        <v>3038</v>
      </c>
      <c r="F45" s="31"/>
      <c r="G45" s="31"/>
      <c r="H45" s="150">
        <v>102.942</v>
      </c>
      <c r="I45" s="150">
        <v>126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1726</v>
      </c>
      <c r="D46" s="30">
        <v>1730</v>
      </c>
      <c r="E46" s="30">
        <v>1685</v>
      </c>
      <c r="F46" s="31"/>
      <c r="G46" s="31"/>
      <c r="H46" s="150">
        <v>73.355</v>
      </c>
      <c r="I46" s="150">
        <v>69.2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443</v>
      </c>
      <c r="D47" s="30">
        <v>405</v>
      </c>
      <c r="E47" s="30">
        <v>478</v>
      </c>
      <c r="F47" s="31"/>
      <c r="G47" s="31"/>
      <c r="H47" s="150">
        <v>18.163</v>
      </c>
      <c r="I47" s="150">
        <v>18.833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3911</v>
      </c>
      <c r="D48" s="30">
        <v>2765</v>
      </c>
      <c r="E48" s="30">
        <v>2537</v>
      </c>
      <c r="F48" s="31"/>
      <c r="G48" s="31"/>
      <c r="H48" s="150">
        <v>170.52</v>
      </c>
      <c r="I48" s="150">
        <v>116.13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700</v>
      </c>
      <c r="D49" s="30">
        <v>612</v>
      </c>
      <c r="E49" s="30">
        <v>573</v>
      </c>
      <c r="F49" s="31"/>
      <c r="G49" s="31"/>
      <c r="H49" s="150">
        <v>42</v>
      </c>
      <c r="I49" s="150">
        <v>26.316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14287</v>
      </c>
      <c r="D50" s="38">
        <v>13462</v>
      </c>
      <c r="E50" s="38">
        <v>13288</v>
      </c>
      <c r="F50" s="39">
        <v>98.70747288664388</v>
      </c>
      <c r="G50" s="40"/>
      <c r="H50" s="151">
        <v>608.69</v>
      </c>
      <c r="I50" s="152">
        <v>572.566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30</v>
      </c>
      <c r="E52" s="38">
        <v>30</v>
      </c>
      <c r="F52" s="39">
        <v>100</v>
      </c>
      <c r="G52" s="40"/>
      <c r="H52" s="151">
        <v>0.762</v>
      </c>
      <c r="I52" s="152">
        <v>0.77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344</v>
      </c>
      <c r="E54" s="30">
        <v>358</v>
      </c>
      <c r="F54" s="31"/>
      <c r="G54" s="31"/>
      <c r="H54" s="150">
        <v>9</v>
      </c>
      <c r="I54" s="150">
        <v>9.976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291</v>
      </c>
      <c r="D55" s="30">
        <v>281</v>
      </c>
      <c r="E55" s="30">
        <v>225</v>
      </c>
      <c r="F55" s="31"/>
      <c r="G55" s="31"/>
      <c r="H55" s="150">
        <v>8.73</v>
      </c>
      <c r="I55" s="150">
        <v>8.43</v>
      </c>
      <c r="J55" s="150"/>
      <c r="K55" s="32"/>
    </row>
    <row r="56" spans="1:11" s="33" customFormat="1" ht="11.25" customHeight="1">
      <c r="A56" s="35" t="s">
        <v>43</v>
      </c>
      <c r="B56" s="29"/>
      <c r="C56" s="30">
        <v>90</v>
      </c>
      <c r="D56" s="30">
        <v>102</v>
      </c>
      <c r="E56" s="30">
        <v>80</v>
      </c>
      <c r="F56" s="31"/>
      <c r="G56" s="31"/>
      <c r="H56" s="150">
        <v>1.203</v>
      </c>
      <c r="I56" s="150">
        <v>1.25</v>
      </c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205</v>
      </c>
      <c r="D58" s="30">
        <v>102</v>
      </c>
      <c r="E58" s="30">
        <v>102</v>
      </c>
      <c r="F58" s="31"/>
      <c r="G58" s="31"/>
      <c r="H58" s="150">
        <v>5.33</v>
      </c>
      <c r="I58" s="150">
        <v>3.57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886</v>
      </c>
      <c r="D59" s="38">
        <v>829</v>
      </c>
      <c r="E59" s="38">
        <v>765</v>
      </c>
      <c r="F59" s="39">
        <v>92.27985524728588</v>
      </c>
      <c r="G59" s="40"/>
      <c r="H59" s="151">
        <v>24.262999999999998</v>
      </c>
      <c r="I59" s="152">
        <v>23.226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315</v>
      </c>
      <c r="D61" s="30">
        <v>198</v>
      </c>
      <c r="E61" s="30">
        <v>200</v>
      </c>
      <c r="F61" s="31"/>
      <c r="G61" s="31"/>
      <c r="H61" s="150">
        <v>6.3</v>
      </c>
      <c r="I61" s="150">
        <v>4.95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93</v>
      </c>
      <c r="D62" s="30">
        <v>101</v>
      </c>
      <c r="E62" s="30">
        <v>101</v>
      </c>
      <c r="F62" s="31"/>
      <c r="G62" s="31"/>
      <c r="H62" s="150">
        <v>1.112</v>
      </c>
      <c r="I62" s="150">
        <v>1.321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87</v>
      </c>
      <c r="D63" s="30">
        <v>84</v>
      </c>
      <c r="E63" s="30">
        <v>84</v>
      </c>
      <c r="F63" s="31"/>
      <c r="G63" s="31"/>
      <c r="H63" s="150">
        <v>1.175</v>
      </c>
      <c r="I63" s="150">
        <v>1.134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495</v>
      </c>
      <c r="D64" s="38">
        <v>383</v>
      </c>
      <c r="E64" s="38">
        <v>385</v>
      </c>
      <c r="F64" s="39">
        <v>100.52219321148826</v>
      </c>
      <c r="G64" s="40"/>
      <c r="H64" s="151">
        <v>8.587</v>
      </c>
      <c r="I64" s="152">
        <v>7.404999999999999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303</v>
      </c>
      <c r="D66" s="38">
        <v>333</v>
      </c>
      <c r="E66" s="38">
        <v>350</v>
      </c>
      <c r="F66" s="39">
        <v>105.10510510510511</v>
      </c>
      <c r="G66" s="40"/>
      <c r="H66" s="151">
        <v>7.62</v>
      </c>
      <c r="I66" s="152">
        <v>9.657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63</v>
      </c>
      <c r="D72" s="30">
        <v>65</v>
      </c>
      <c r="E72" s="30">
        <v>65</v>
      </c>
      <c r="F72" s="31"/>
      <c r="G72" s="31"/>
      <c r="H72" s="150">
        <v>1.325</v>
      </c>
      <c r="I72" s="150">
        <v>1.524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368</v>
      </c>
      <c r="D73" s="30">
        <v>375</v>
      </c>
      <c r="E73" s="30">
        <v>375</v>
      </c>
      <c r="F73" s="31"/>
      <c r="G73" s="31"/>
      <c r="H73" s="150">
        <v>9.2</v>
      </c>
      <c r="I73" s="150">
        <v>9.15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85</v>
      </c>
      <c r="D74" s="30">
        <v>85</v>
      </c>
      <c r="E74" s="30">
        <v>60</v>
      </c>
      <c r="F74" s="31"/>
      <c r="G74" s="31"/>
      <c r="H74" s="150">
        <v>2.975</v>
      </c>
      <c r="I74" s="150">
        <v>2.975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60</v>
      </c>
      <c r="D75" s="30">
        <v>60</v>
      </c>
      <c r="E75" s="30">
        <v>26</v>
      </c>
      <c r="F75" s="31"/>
      <c r="G75" s="31"/>
      <c r="H75" s="150">
        <v>1.492</v>
      </c>
      <c r="I75" s="150">
        <v>1.504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75</v>
      </c>
      <c r="D76" s="30">
        <v>70</v>
      </c>
      <c r="E76" s="30">
        <v>70</v>
      </c>
      <c r="F76" s="31"/>
      <c r="G76" s="31"/>
      <c r="H76" s="150">
        <v>2.25</v>
      </c>
      <c r="I76" s="150">
        <v>2.1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36</v>
      </c>
      <c r="D77" s="30">
        <v>25</v>
      </c>
      <c r="E77" s="30">
        <v>19</v>
      </c>
      <c r="F77" s="31"/>
      <c r="G77" s="31"/>
      <c r="H77" s="150">
        <v>0.63</v>
      </c>
      <c r="I77" s="150">
        <v>0.55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245</v>
      </c>
      <c r="D78" s="30">
        <v>245</v>
      </c>
      <c r="E78" s="30">
        <v>200</v>
      </c>
      <c r="F78" s="31"/>
      <c r="G78" s="31"/>
      <c r="H78" s="150">
        <v>5.496</v>
      </c>
      <c r="I78" s="150">
        <v>6.125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104</v>
      </c>
      <c r="D79" s="30">
        <v>104</v>
      </c>
      <c r="E79" s="30">
        <v>104</v>
      </c>
      <c r="F79" s="31"/>
      <c r="G79" s="31"/>
      <c r="H79" s="150">
        <v>2.657</v>
      </c>
      <c r="I79" s="150">
        <v>5.18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1036</v>
      </c>
      <c r="D80" s="38">
        <v>1029</v>
      </c>
      <c r="E80" s="38">
        <v>919</v>
      </c>
      <c r="F80" s="39">
        <v>89.31000971817298</v>
      </c>
      <c r="G80" s="40"/>
      <c r="H80" s="151">
        <v>26.024999999999995</v>
      </c>
      <c r="I80" s="152">
        <v>29.108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186</v>
      </c>
      <c r="D82" s="30">
        <v>186</v>
      </c>
      <c r="E82" s="30">
        <v>221</v>
      </c>
      <c r="F82" s="31"/>
      <c r="G82" s="31"/>
      <c r="H82" s="150">
        <v>4.241</v>
      </c>
      <c r="I82" s="150">
        <v>4.241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572</v>
      </c>
      <c r="D83" s="30">
        <v>486</v>
      </c>
      <c r="E83" s="30">
        <v>440</v>
      </c>
      <c r="F83" s="31"/>
      <c r="G83" s="31"/>
      <c r="H83" s="150">
        <v>10.437</v>
      </c>
      <c r="I83" s="150">
        <v>8.871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758</v>
      </c>
      <c r="D84" s="38">
        <v>672</v>
      </c>
      <c r="E84" s="38">
        <v>661</v>
      </c>
      <c r="F84" s="39">
        <v>98.36309523809524</v>
      </c>
      <c r="G84" s="40"/>
      <c r="H84" s="151">
        <v>14.677999999999999</v>
      </c>
      <c r="I84" s="152">
        <v>13.112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21344</v>
      </c>
      <c r="D87" s="53">
        <v>20393</v>
      </c>
      <c r="E87" s="53">
        <v>19255</v>
      </c>
      <c r="F87" s="54">
        <f>IF(D87&gt;0,100*E87/D87,0)</f>
        <v>94.41965380277546</v>
      </c>
      <c r="G87" s="40"/>
      <c r="H87" s="155">
        <v>787.396</v>
      </c>
      <c r="I87" s="156">
        <v>765.5319999999999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9" zoomScaleSheetLayoutView="99" zoomScalePageLayoutView="0" workbookViewId="0" topLeftCell="A52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5524</v>
      </c>
      <c r="D9" s="30">
        <v>5661</v>
      </c>
      <c r="E9" s="30">
        <v>5091</v>
      </c>
      <c r="F9" s="31"/>
      <c r="G9" s="31"/>
      <c r="H9" s="150">
        <v>94.174</v>
      </c>
      <c r="I9" s="150">
        <v>125.508</v>
      </c>
      <c r="J9" s="150"/>
      <c r="K9" s="32"/>
    </row>
    <row r="10" spans="1:11" s="33" customFormat="1" ht="11.25" customHeight="1">
      <c r="A10" s="35" t="s">
        <v>8</v>
      </c>
      <c r="B10" s="29"/>
      <c r="C10" s="30">
        <v>4342</v>
      </c>
      <c r="D10" s="30">
        <v>4023</v>
      </c>
      <c r="E10" s="30">
        <v>3723</v>
      </c>
      <c r="F10" s="31"/>
      <c r="G10" s="31"/>
      <c r="H10" s="150">
        <v>71.31</v>
      </c>
      <c r="I10" s="150">
        <v>81.719</v>
      </c>
      <c r="J10" s="150"/>
      <c r="K10" s="32"/>
    </row>
    <row r="11" spans="1:11" s="33" customFormat="1" ht="11.25" customHeight="1">
      <c r="A11" s="28" t="s">
        <v>9</v>
      </c>
      <c r="B11" s="29"/>
      <c r="C11" s="30">
        <v>6214</v>
      </c>
      <c r="D11" s="30">
        <v>6881</v>
      </c>
      <c r="E11" s="30">
        <v>5250</v>
      </c>
      <c r="F11" s="31"/>
      <c r="G11" s="31"/>
      <c r="H11" s="150">
        <v>198.3</v>
      </c>
      <c r="I11" s="150">
        <v>171.992</v>
      </c>
      <c r="J11" s="150"/>
      <c r="K11" s="32"/>
    </row>
    <row r="12" spans="1:11" s="33" customFormat="1" ht="11.25" customHeight="1">
      <c r="A12" s="35" t="s">
        <v>10</v>
      </c>
      <c r="B12" s="29"/>
      <c r="C12" s="30">
        <v>2974</v>
      </c>
      <c r="D12" s="30">
        <v>3158</v>
      </c>
      <c r="E12" s="30">
        <v>3157</v>
      </c>
      <c r="F12" s="31"/>
      <c r="G12" s="31"/>
      <c r="H12" s="150">
        <v>53.297</v>
      </c>
      <c r="I12" s="150">
        <v>59.735</v>
      </c>
      <c r="J12" s="150"/>
      <c r="K12" s="32"/>
    </row>
    <row r="13" spans="1:11" s="42" customFormat="1" ht="11.25" customHeight="1">
      <c r="A13" s="36" t="s">
        <v>11</v>
      </c>
      <c r="B13" s="37"/>
      <c r="C13" s="38">
        <v>19054</v>
      </c>
      <c r="D13" s="38">
        <v>19723</v>
      </c>
      <c r="E13" s="38">
        <v>17221</v>
      </c>
      <c r="F13" s="39">
        <v>87.31430309790599</v>
      </c>
      <c r="G13" s="40"/>
      <c r="H13" s="151">
        <v>417.081</v>
      </c>
      <c r="I13" s="152">
        <v>438.95399999999995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844</v>
      </c>
      <c r="D15" s="38">
        <v>844</v>
      </c>
      <c r="E15" s="38">
        <v>540</v>
      </c>
      <c r="F15" s="39">
        <f>IF(D15&gt;0,100*E15/D15,0)</f>
        <v>63.981042654028435</v>
      </c>
      <c r="G15" s="40"/>
      <c r="H15" s="151">
        <v>12.66</v>
      </c>
      <c r="I15" s="152">
        <v>12.5</v>
      </c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200</v>
      </c>
      <c r="D17" s="38">
        <v>120</v>
      </c>
      <c r="E17" s="38">
        <v>118</v>
      </c>
      <c r="F17" s="39">
        <v>98.33333333333333</v>
      </c>
      <c r="G17" s="40"/>
      <c r="H17" s="151">
        <v>5</v>
      </c>
      <c r="I17" s="152">
        <v>2.4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1182</v>
      </c>
      <c r="D19" s="30">
        <v>1339</v>
      </c>
      <c r="E19" s="30">
        <v>1107</v>
      </c>
      <c r="F19" s="31"/>
      <c r="G19" s="31"/>
      <c r="H19" s="150">
        <v>47.627</v>
      </c>
      <c r="I19" s="150">
        <v>61.094</v>
      </c>
      <c r="J19" s="150"/>
      <c r="K19" s="32"/>
    </row>
    <row r="20" spans="1:11" s="33" customFormat="1" ht="11.25" customHeight="1">
      <c r="A20" s="35" t="s">
        <v>15</v>
      </c>
      <c r="B20" s="29"/>
      <c r="C20" s="30">
        <v>165</v>
      </c>
      <c r="D20" s="30">
        <v>165</v>
      </c>
      <c r="E20" s="30">
        <v>165</v>
      </c>
      <c r="F20" s="31"/>
      <c r="G20" s="31"/>
      <c r="H20" s="150">
        <v>3.673</v>
      </c>
      <c r="I20" s="150">
        <v>3.737</v>
      </c>
      <c r="J20" s="150"/>
      <c r="K20" s="32"/>
    </row>
    <row r="21" spans="1:11" s="33" customFormat="1" ht="11.25" customHeight="1">
      <c r="A21" s="35" t="s">
        <v>16</v>
      </c>
      <c r="B21" s="29"/>
      <c r="C21" s="30">
        <v>210</v>
      </c>
      <c r="D21" s="30">
        <v>210</v>
      </c>
      <c r="E21" s="30">
        <v>210</v>
      </c>
      <c r="F21" s="31"/>
      <c r="G21" s="31"/>
      <c r="H21" s="150">
        <v>4.941</v>
      </c>
      <c r="I21" s="150">
        <v>4.87</v>
      </c>
      <c r="J21" s="150"/>
      <c r="K21" s="32"/>
    </row>
    <row r="22" spans="1:11" s="42" customFormat="1" ht="11.25" customHeight="1">
      <c r="A22" s="36" t="s">
        <v>17</v>
      </c>
      <c r="B22" s="37"/>
      <c r="C22" s="38">
        <v>1557</v>
      </c>
      <c r="D22" s="38">
        <v>1714</v>
      </c>
      <c r="E22" s="38">
        <v>1482</v>
      </c>
      <c r="F22" s="39">
        <v>86.46441073512253</v>
      </c>
      <c r="G22" s="40"/>
      <c r="H22" s="151">
        <v>56.24100000000001</v>
      </c>
      <c r="I22" s="152">
        <v>69.70100000000001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329</v>
      </c>
      <c r="D24" s="38">
        <v>419</v>
      </c>
      <c r="E24" s="38">
        <v>359</v>
      </c>
      <c r="F24" s="39">
        <v>85.68019093078759</v>
      </c>
      <c r="G24" s="40"/>
      <c r="H24" s="151">
        <v>9.417</v>
      </c>
      <c r="I24" s="152">
        <v>12.698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1217</v>
      </c>
      <c r="D26" s="38">
        <v>1150</v>
      </c>
      <c r="E26" s="38">
        <v>1000</v>
      </c>
      <c r="F26" s="39">
        <v>86.95652173913044</v>
      </c>
      <c r="G26" s="40"/>
      <c r="H26" s="151">
        <v>56.074</v>
      </c>
      <c r="I26" s="152">
        <v>49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49</v>
      </c>
      <c r="D28" s="30">
        <v>62</v>
      </c>
      <c r="E28" s="30">
        <v>49</v>
      </c>
      <c r="F28" s="31"/>
      <c r="G28" s="31"/>
      <c r="H28" s="150">
        <v>1.095</v>
      </c>
      <c r="I28" s="150">
        <v>1.91</v>
      </c>
      <c r="J28" s="150"/>
      <c r="K28" s="32"/>
    </row>
    <row r="29" spans="1:11" s="33" customFormat="1" ht="11.25" customHeight="1">
      <c r="A29" s="35" t="s">
        <v>21</v>
      </c>
      <c r="B29" s="29"/>
      <c r="C29" s="30">
        <v>220</v>
      </c>
      <c r="D29" s="30">
        <v>240</v>
      </c>
      <c r="E29" s="30">
        <v>243</v>
      </c>
      <c r="F29" s="31"/>
      <c r="G29" s="31"/>
      <c r="H29" s="150">
        <v>4.73</v>
      </c>
      <c r="I29" s="150">
        <v>5.208</v>
      </c>
      <c r="J29" s="150"/>
      <c r="K29" s="32"/>
    </row>
    <row r="30" spans="1:11" s="33" customFormat="1" ht="11.25" customHeight="1">
      <c r="A30" s="35" t="s">
        <v>22</v>
      </c>
      <c r="B30" s="29"/>
      <c r="C30" s="30">
        <v>244</v>
      </c>
      <c r="D30" s="30">
        <v>265</v>
      </c>
      <c r="E30" s="30">
        <v>262</v>
      </c>
      <c r="F30" s="31"/>
      <c r="G30" s="31"/>
      <c r="H30" s="150">
        <v>10.412</v>
      </c>
      <c r="I30" s="150">
        <v>9.275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513</v>
      </c>
      <c r="D31" s="38">
        <v>567</v>
      </c>
      <c r="E31" s="38">
        <v>554</v>
      </c>
      <c r="F31" s="39">
        <v>97.70723104056438</v>
      </c>
      <c r="G31" s="40"/>
      <c r="H31" s="151">
        <v>16.237000000000002</v>
      </c>
      <c r="I31" s="152">
        <v>16.393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367</v>
      </c>
      <c r="D33" s="30">
        <v>360</v>
      </c>
      <c r="E33" s="30">
        <v>260</v>
      </c>
      <c r="F33" s="31"/>
      <c r="G33" s="31"/>
      <c r="H33" s="150">
        <v>7</v>
      </c>
      <c r="I33" s="150">
        <v>6.725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217</v>
      </c>
      <c r="D34" s="30">
        <v>205</v>
      </c>
      <c r="E34" s="30">
        <v>216</v>
      </c>
      <c r="F34" s="31"/>
      <c r="G34" s="31"/>
      <c r="H34" s="150">
        <v>5.431</v>
      </c>
      <c r="I34" s="150">
        <v>5.015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242</v>
      </c>
      <c r="D35" s="30">
        <v>265</v>
      </c>
      <c r="E35" s="30">
        <v>265</v>
      </c>
      <c r="F35" s="31"/>
      <c r="G35" s="31"/>
      <c r="H35" s="150">
        <v>5.528</v>
      </c>
      <c r="I35" s="150">
        <v>5.08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143</v>
      </c>
      <c r="D36" s="30">
        <v>140</v>
      </c>
      <c r="E36" s="30">
        <v>125</v>
      </c>
      <c r="F36" s="31"/>
      <c r="G36" s="31"/>
      <c r="H36" s="150">
        <v>3.893</v>
      </c>
      <c r="I36" s="150">
        <v>2.885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969</v>
      </c>
      <c r="D37" s="38">
        <v>970</v>
      </c>
      <c r="E37" s="38">
        <v>866</v>
      </c>
      <c r="F37" s="39">
        <v>89.27835051546391</v>
      </c>
      <c r="G37" s="40"/>
      <c r="H37" s="151">
        <v>21.852</v>
      </c>
      <c r="I37" s="152">
        <v>19.705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1737</v>
      </c>
      <c r="D39" s="38">
        <v>1715</v>
      </c>
      <c r="E39" s="38">
        <v>1835</v>
      </c>
      <c r="F39" s="39">
        <v>106.99708454810495</v>
      </c>
      <c r="G39" s="40"/>
      <c r="H39" s="151">
        <v>58.457</v>
      </c>
      <c r="I39" s="152">
        <v>57.1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1338</v>
      </c>
      <c r="D41" s="30">
        <v>1560</v>
      </c>
      <c r="E41" s="30">
        <v>1490</v>
      </c>
      <c r="F41" s="31"/>
      <c r="G41" s="31"/>
      <c r="H41" s="150">
        <v>65.073</v>
      </c>
      <c r="I41" s="150">
        <v>74.809</v>
      </c>
      <c r="J41" s="150"/>
      <c r="K41" s="32"/>
    </row>
    <row r="42" spans="1:11" s="33" customFormat="1" ht="11.25" customHeight="1">
      <c r="A42" s="35" t="s">
        <v>31</v>
      </c>
      <c r="B42" s="29"/>
      <c r="C42" s="30">
        <v>2230</v>
      </c>
      <c r="D42" s="30">
        <v>2422</v>
      </c>
      <c r="E42" s="30">
        <v>2379</v>
      </c>
      <c r="F42" s="31"/>
      <c r="G42" s="31"/>
      <c r="H42" s="150">
        <v>86.088</v>
      </c>
      <c r="I42" s="150">
        <v>92.036</v>
      </c>
      <c r="J42" s="150"/>
      <c r="K42" s="32"/>
    </row>
    <row r="43" spans="1:11" s="33" customFormat="1" ht="11.25" customHeight="1">
      <c r="A43" s="35" t="s">
        <v>32</v>
      </c>
      <c r="B43" s="29"/>
      <c r="C43" s="30">
        <v>1600</v>
      </c>
      <c r="D43" s="30">
        <v>1506</v>
      </c>
      <c r="E43" s="30">
        <v>1465</v>
      </c>
      <c r="F43" s="31"/>
      <c r="G43" s="31"/>
      <c r="H43" s="150">
        <v>55.85</v>
      </c>
      <c r="I43" s="150">
        <v>66.87</v>
      </c>
      <c r="J43" s="150"/>
      <c r="K43" s="32"/>
    </row>
    <row r="44" spans="1:11" s="33" customFormat="1" ht="11.25" customHeight="1">
      <c r="A44" s="35" t="s">
        <v>33</v>
      </c>
      <c r="B44" s="29"/>
      <c r="C44" s="30">
        <v>900</v>
      </c>
      <c r="D44" s="30">
        <v>883</v>
      </c>
      <c r="E44" s="30">
        <v>825</v>
      </c>
      <c r="F44" s="31"/>
      <c r="G44" s="31"/>
      <c r="H44" s="150">
        <v>35.275</v>
      </c>
      <c r="I44" s="150">
        <v>30.905</v>
      </c>
      <c r="J44" s="150"/>
      <c r="K44" s="32"/>
    </row>
    <row r="45" spans="1:11" s="33" customFormat="1" ht="11.25" customHeight="1">
      <c r="A45" s="35" t="s">
        <v>34</v>
      </c>
      <c r="B45" s="29"/>
      <c r="C45" s="30">
        <v>4526</v>
      </c>
      <c r="D45" s="30">
        <v>4900</v>
      </c>
      <c r="E45" s="30">
        <v>4538</v>
      </c>
      <c r="F45" s="31"/>
      <c r="G45" s="31"/>
      <c r="H45" s="150">
        <v>191.13</v>
      </c>
      <c r="I45" s="150">
        <v>226.8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2176</v>
      </c>
      <c r="D46" s="30">
        <v>2128</v>
      </c>
      <c r="E46" s="30">
        <v>2085</v>
      </c>
      <c r="F46" s="31"/>
      <c r="G46" s="31"/>
      <c r="H46" s="150">
        <v>93.605</v>
      </c>
      <c r="I46" s="150">
        <v>83.13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443</v>
      </c>
      <c r="D47" s="30">
        <v>405</v>
      </c>
      <c r="E47" s="30">
        <v>478</v>
      </c>
      <c r="F47" s="31"/>
      <c r="G47" s="31"/>
      <c r="H47" s="150">
        <v>18.163</v>
      </c>
      <c r="I47" s="150">
        <v>18.833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5611</v>
      </c>
      <c r="D48" s="30">
        <v>5565</v>
      </c>
      <c r="E48" s="30">
        <v>5137</v>
      </c>
      <c r="F48" s="31"/>
      <c r="G48" s="31"/>
      <c r="H48" s="150">
        <v>249.23</v>
      </c>
      <c r="I48" s="150">
        <v>247.73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1050</v>
      </c>
      <c r="D49" s="30">
        <v>1057</v>
      </c>
      <c r="E49" s="30">
        <v>954</v>
      </c>
      <c r="F49" s="31"/>
      <c r="G49" s="31"/>
      <c r="H49" s="150">
        <v>59.5</v>
      </c>
      <c r="I49" s="150">
        <v>46.341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19874</v>
      </c>
      <c r="D50" s="38">
        <v>20426</v>
      </c>
      <c r="E50" s="38">
        <v>19351</v>
      </c>
      <c r="F50" s="39">
        <v>94.73709977479683</v>
      </c>
      <c r="G50" s="40"/>
      <c r="H50" s="151">
        <v>853.914</v>
      </c>
      <c r="I50" s="152">
        <v>887.454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96</v>
      </c>
      <c r="D52" s="38">
        <v>96</v>
      </c>
      <c r="E52" s="38">
        <v>96</v>
      </c>
      <c r="F52" s="39">
        <v>100</v>
      </c>
      <c r="G52" s="40"/>
      <c r="H52" s="151">
        <v>2.661</v>
      </c>
      <c r="I52" s="152">
        <v>2.661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1175</v>
      </c>
      <c r="D54" s="30">
        <v>1544</v>
      </c>
      <c r="E54" s="30">
        <v>1458</v>
      </c>
      <c r="F54" s="31"/>
      <c r="G54" s="31"/>
      <c r="H54" s="150">
        <v>37</v>
      </c>
      <c r="I54" s="150">
        <v>47.176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449</v>
      </c>
      <c r="D55" s="30">
        <v>427</v>
      </c>
      <c r="E55" s="30">
        <v>348</v>
      </c>
      <c r="F55" s="31"/>
      <c r="G55" s="31"/>
      <c r="H55" s="150">
        <v>13.47</v>
      </c>
      <c r="I55" s="150">
        <v>12.81</v>
      </c>
      <c r="J55" s="150"/>
      <c r="K55" s="32"/>
    </row>
    <row r="56" spans="1:11" s="33" customFormat="1" ht="11.25" customHeight="1">
      <c r="A56" s="35" t="s">
        <v>43</v>
      </c>
      <c r="B56" s="29"/>
      <c r="C56" s="30">
        <v>165</v>
      </c>
      <c r="D56" s="30">
        <v>202</v>
      </c>
      <c r="E56" s="30">
        <v>140.6</v>
      </c>
      <c r="F56" s="31"/>
      <c r="G56" s="31"/>
      <c r="H56" s="150">
        <v>2.275</v>
      </c>
      <c r="I56" s="150">
        <v>2.278</v>
      </c>
      <c r="J56" s="150"/>
      <c r="K56" s="32"/>
    </row>
    <row r="57" spans="1:11" s="33" customFormat="1" ht="11.25" customHeight="1">
      <c r="A57" s="35" t="s">
        <v>44</v>
      </c>
      <c r="B57" s="29"/>
      <c r="C57" s="30">
        <v>70</v>
      </c>
      <c r="D57" s="30">
        <v>58</v>
      </c>
      <c r="E57" s="30">
        <v>40</v>
      </c>
      <c r="F57" s="31"/>
      <c r="G57" s="31"/>
      <c r="H57" s="150">
        <v>1.536</v>
      </c>
      <c r="I57" s="150">
        <v>1.392</v>
      </c>
      <c r="J57" s="150"/>
      <c r="K57" s="32"/>
    </row>
    <row r="58" spans="1:11" s="33" customFormat="1" ht="11.25" customHeight="1">
      <c r="A58" s="35" t="s">
        <v>45</v>
      </c>
      <c r="B58" s="29"/>
      <c r="C58" s="30">
        <v>405</v>
      </c>
      <c r="D58" s="30">
        <v>384</v>
      </c>
      <c r="E58" s="30">
        <v>305</v>
      </c>
      <c r="F58" s="31"/>
      <c r="G58" s="31"/>
      <c r="H58" s="150">
        <v>11.744</v>
      </c>
      <c r="I58" s="150">
        <v>12.32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2264</v>
      </c>
      <c r="D59" s="38">
        <v>2615</v>
      </c>
      <c r="E59" s="38">
        <v>2291.6</v>
      </c>
      <c r="F59" s="39">
        <f>IF(D59&gt;0,100*E59/D59,0)</f>
        <v>87.63288718929255</v>
      </c>
      <c r="G59" s="40"/>
      <c r="H59" s="151">
        <v>66.025</v>
      </c>
      <c r="I59" s="152">
        <v>75.976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888</v>
      </c>
      <c r="D61" s="30">
        <v>777</v>
      </c>
      <c r="E61" s="30">
        <v>800</v>
      </c>
      <c r="F61" s="31"/>
      <c r="G61" s="31"/>
      <c r="H61" s="150">
        <v>21.088</v>
      </c>
      <c r="I61" s="150">
        <v>19.425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325</v>
      </c>
      <c r="D62" s="30">
        <v>374</v>
      </c>
      <c r="E62" s="30">
        <v>374</v>
      </c>
      <c r="F62" s="31"/>
      <c r="G62" s="31"/>
      <c r="H62" s="150">
        <v>7.384</v>
      </c>
      <c r="I62" s="150">
        <v>9.294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1026</v>
      </c>
      <c r="D63" s="30">
        <v>1002</v>
      </c>
      <c r="E63" s="30">
        <v>1002</v>
      </c>
      <c r="F63" s="31"/>
      <c r="G63" s="31"/>
      <c r="H63" s="150">
        <v>40.227</v>
      </c>
      <c r="I63" s="150">
        <v>32.412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2239</v>
      </c>
      <c r="D64" s="38">
        <v>2153</v>
      </c>
      <c r="E64" s="38">
        <v>2176</v>
      </c>
      <c r="F64" s="39">
        <v>101.06827682303762</v>
      </c>
      <c r="G64" s="40"/>
      <c r="H64" s="151">
        <v>68.699</v>
      </c>
      <c r="I64" s="152">
        <v>61.131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5149</v>
      </c>
      <c r="D66" s="38">
        <v>5343</v>
      </c>
      <c r="E66" s="38">
        <v>4814</v>
      </c>
      <c r="F66" s="39">
        <v>90.09919520868426</v>
      </c>
      <c r="G66" s="40"/>
      <c r="H66" s="151">
        <v>192.967</v>
      </c>
      <c r="I66" s="152">
        <v>169.504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436</v>
      </c>
      <c r="D68" s="30">
        <v>615</v>
      </c>
      <c r="E68" s="30">
        <v>410</v>
      </c>
      <c r="F68" s="31"/>
      <c r="G68" s="31"/>
      <c r="H68" s="150">
        <v>16.35</v>
      </c>
      <c r="I68" s="150">
        <v>21</v>
      </c>
      <c r="J68" s="150"/>
      <c r="K68" s="32"/>
    </row>
    <row r="69" spans="1:11" s="33" customFormat="1" ht="11.25" customHeight="1">
      <c r="A69" s="35" t="s">
        <v>53</v>
      </c>
      <c r="B69" s="29"/>
      <c r="C69" s="30">
        <v>114</v>
      </c>
      <c r="D69" s="30">
        <v>155</v>
      </c>
      <c r="E69" s="30">
        <v>160</v>
      </c>
      <c r="F69" s="31"/>
      <c r="G69" s="31"/>
      <c r="H69" s="150">
        <v>3.99</v>
      </c>
      <c r="I69" s="150">
        <v>5</v>
      </c>
      <c r="J69" s="150"/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770</v>
      </c>
      <c r="E70" s="38">
        <v>570</v>
      </c>
      <c r="F70" s="39">
        <f>IF(D70&gt;0,100*E70/D70,0)</f>
        <v>74.02597402597402</v>
      </c>
      <c r="G70" s="40"/>
      <c r="H70" s="151">
        <v>20.340000000000003</v>
      </c>
      <c r="I70" s="152">
        <v>26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454</v>
      </c>
      <c r="D72" s="30">
        <v>633</v>
      </c>
      <c r="E72" s="30">
        <v>605</v>
      </c>
      <c r="F72" s="31"/>
      <c r="G72" s="31"/>
      <c r="H72" s="150">
        <v>10.858</v>
      </c>
      <c r="I72" s="150">
        <v>20.126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1840</v>
      </c>
      <c r="D73" s="30">
        <v>1920</v>
      </c>
      <c r="E73" s="30">
        <v>1970</v>
      </c>
      <c r="F73" s="31"/>
      <c r="G73" s="31"/>
      <c r="H73" s="150">
        <v>53.36</v>
      </c>
      <c r="I73" s="150">
        <v>49.7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657</v>
      </c>
      <c r="D74" s="30">
        <v>660</v>
      </c>
      <c r="E74" s="30">
        <v>457</v>
      </c>
      <c r="F74" s="31"/>
      <c r="G74" s="31"/>
      <c r="H74" s="150">
        <v>25.255</v>
      </c>
      <c r="I74" s="150">
        <v>25.375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753</v>
      </c>
      <c r="D75" s="30">
        <v>753</v>
      </c>
      <c r="E75" s="30">
        <v>658</v>
      </c>
      <c r="F75" s="31"/>
      <c r="G75" s="31"/>
      <c r="H75" s="150">
        <v>19.662</v>
      </c>
      <c r="I75" s="150">
        <v>20.609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480</v>
      </c>
      <c r="D76" s="30">
        <v>455</v>
      </c>
      <c r="E76" s="30">
        <v>450</v>
      </c>
      <c r="F76" s="31"/>
      <c r="G76" s="31"/>
      <c r="H76" s="150">
        <v>15.672</v>
      </c>
      <c r="I76" s="150">
        <v>16.53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110</v>
      </c>
      <c r="D77" s="30">
        <v>90</v>
      </c>
      <c r="E77" s="30">
        <v>60</v>
      </c>
      <c r="F77" s="31"/>
      <c r="G77" s="31"/>
      <c r="H77" s="150">
        <v>2.341</v>
      </c>
      <c r="I77" s="150">
        <v>1.98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1268</v>
      </c>
      <c r="D78" s="30">
        <v>1280</v>
      </c>
      <c r="E78" s="30">
        <v>1160</v>
      </c>
      <c r="F78" s="31"/>
      <c r="G78" s="31"/>
      <c r="H78" s="150">
        <v>32.374</v>
      </c>
      <c r="I78" s="150">
        <v>35.128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5200</v>
      </c>
      <c r="D79" s="30">
        <v>5368</v>
      </c>
      <c r="E79" s="30">
        <v>5182</v>
      </c>
      <c r="F79" s="31"/>
      <c r="G79" s="31"/>
      <c r="H79" s="150">
        <v>118.934</v>
      </c>
      <c r="I79" s="150">
        <v>193.703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10762</v>
      </c>
      <c r="D80" s="38">
        <v>11159</v>
      </c>
      <c r="E80" s="38">
        <v>10542</v>
      </c>
      <c r="F80" s="39">
        <f>IF(D80&gt;0,100*E80/D80,0)</f>
        <v>94.47083071959852</v>
      </c>
      <c r="G80" s="40"/>
      <c r="H80" s="151">
        <v>278.456</v>
      </c>
      <c r="I80" s="152">
        <v>363.15099999999995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1430</v>
      </c>
      <c r="D82" s="30">
        <v>1430</v>
      </c>
      <c r="E82" s="30">
        <v>1444</v>
      </c>
      <c r="F82" s="31"/>
      <c r="G82" s="31"/>
      <c r="H82" s="150">
        <v>48.421</v>
      </c>
      <c r="I82" s="150">
        <v>48.421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3352</v>
      </c>
      <c r="D83" s="30">
        <v>2848</v>
      </c>
      <c r="E83" s="30">
        <v>2550</v>
      </c>
      <c r="F83" s="31"/>
      <c r="G83" s="31"/>
      <c r="H83" s="150">
        <v>61.702</v>
      </c>
      <c r="I83" s="150">
        <v>52.445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4782</v>
      </c>
      <c r="D84" s="38">
        <v>4278</v>
      </c>
      <c r="E84" s="38">
        <v>3994</v>
      </c>
      <c r="F84" s="39">
        <v>93.36138382421693</v>
      </c>
      <c r="G84" s="40"/>
      <c r="H84" s="151">
        <v>110.12299999999999</v>
      </c>
      <c r="I84" s="152">
        <v>100.866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72136</v>
      </c>
      <c r="D87" s="53">
        <v>74062</v>
      </c>
      <c r="E87" s="53">
        <v>67809.6</v>
      </c>
      <c r="F87" s="54">
        <f>IF(D87&gt;0,100*E87/D87,0)</f>
        <v>91.55788393508143</v>
      </c>
      <c r="G87" s="40"/>
      <c r="H87" s="155">
        <v>2246.204</v>
      </c>
      <c r="I87" s="156">
        <v>2365.194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>
        <v>1880</v>
      </c>
      <c r="D73" s="30">
        <v>1840</v>
      </c>
      <c r="E73" s="30">
        <v>1840</v>
      </c>
      <c r="F73" s="31"/>
      <c r="G73" s="31"/>
      <c r="H73" s="150">
        <v>159.804</v>
      </c>
      <c r="I73" s="150">
        <v>161.92</v>
      </c>
      <c r="J73" s="150">
        <v>156.584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30</v>
      </c>
      <c r="E74" s="30">
        <v>48</v>
      </c>
      <c r="F74" s="31"/>
      <c r="G74" s="31"/>
      <c r="H74" s="150">
        <v>4.535</v>
      </c>
      <c r="I74" s="150">
        <v>1.8</v>
      </c>
      <c r="J74" s="150">
        <v>2.88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>
        <v>11</v>
      </c>
      <c r="E76" s="30">
        <v>11</v>
      </c>
      <c r="F76" s="31"/>
      <c r="G76" s="31"/>
      <c r="H76" s="150"/>
      <c r="I76" s="150">
        <v>0.825</v>
      </c>
      <c r="J76" s="150">
        <v>0.825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5246</v>
      </c>
      <c r="D79" s="30">
        <v>5372</v>
      </c>
      <c r="E79" s="30">
        <v>5470</v>
      </c>
      <c r="F79" s="31"/>
      <c r="G79" s="31"/>
      <c r="H79" s="150">
        <v>496.193</v>
      </c>
      <c r="I79" s="150">
        <v>496.833</v>
      </c>
      <c r="J79" s="150">
        <v>545.158</v>
      </c>
      <c r="K79" s="32"/>
    </row>
    <row r="80" spans="1:11" s="42" customFormat="1" ht="11.25" customHeight="1">
      <c r="A80" s="43" t="s">
        <v>63</v>
      </c>
      <c r="B80" s="37"/>
      <c r="C80" s="38">
        <v>7202</v>
      </c>
      <c r="D80" s="38">
        <v>7253</v>
      </c>
      <c r="E80" s="38">
        <v>7369</v>
      </c>
      <c r="F80" s="39">
        <v>101.59933820488074</v>
      </c>
      <c r="G80" s="40"/>
      <c r="H80" s="151">
        <v>660.5319999999999</v>
      </c>
      <c r="I80" s="152">
        <v>661.378</v>
      </c>
      <c r="J80" s="152">
        <v>705.447</v>
      </c>
      <c r="K80" s="41">
        <v>106.66320923889212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7202</v>
      </c>
      <c r="D87" s="53">
        <v>7253</v>
      </c>
      <c r="E87" s="53">
        <v>7369</v>
      </c>
      <c r="F87" s="54">
        <f>IF(D87&gt;0,100*E87/D87,0)</f>
        <v>101.59933820488074</v>
      </c>
      <c r="G87" s="40"/>
      <c r="H87" s="155">
        <v>660.5319999999999</v>
      </c>
      <c r="I87" s="156">
        <v>661.378</v>
      </c>
      <c r="J87" s="156">
        <v>705.447</v>
      </c>
      <c r="K87" s="54">
        <f>IF(I87&gt;0,100*J87/I87,0)</f>
        <v>106.66320923889212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79"/>
  <sheetViews>
    <sheetView view="pageBreakPreview" zoomScale="96" zoomScaleSheetLayoutView="96" zoomScalePageLayoutView="0" workbookViewId="0" topLeftCell="A1">
      <selection activeCell="A78" sqref="A78"/>
    </sheetView>
  </sheetViews>
  <sheetFormatPr defaultColWidth="11.421875" defaultRowHeight="15"/>
  <cols>
    <col min="1" max="4" width="11.57421875" style="107" customWidth="1"/>
    <col min="5" max="5" width="1.8515625" style="107" customWidth="1"/>
    <col min="6" max="16384" width="11.57421875" style="107" customWidth="1"/>
  </cols>
  <sheetData>
    <row r="1" spans="1:9" ht="12.75">
      <c r="A1" s="106"/>
      <c r="B1" s="106"/>
      <c r="C1" s="106"/>
      <c r="D1" s="106"/>
      <c r="E1" s="106"/>
      <c r="F1" s="106"/>
      <c r="G1" s="106"/>
      <c r="H1" s="106"/>
      <c r="I1" s="106"/>
    </row>
    <row r="2" spans="1:9" ht="12.75">
      <c r="A2" s="106"/>
      <c r="B2" s="106"/>
      <c r="C2" s="106"/>
      <c r="D2" s="106"/>
      <c r="E2" s="106"/>
      <c r="F2" s="106"/>
      <c r="G2" s="106"/>
      <c r="H2" s="106"/>
      <c r="I2" s="106"/>
    </row>
    <row r="3" spans="1:9" ht="15">
      <c r="A3" s="183" t="s">
        <v>214</v>
      </c>
      <c r="B3" s="183"/>
      <c r="C3" s="183"/>
      <c r="D3" s="183"/>
      <c r="E3" s="183"/>
      <c r="F3" s="183"/>
      <c r="G3" s="183"/>
      <c r="H3" s="183"/>
      <c r="I3" s="183"/>
    </row>
    <row r="4" spans="1:9" ht="12.75">
      <c r="A4" s="106"/>
      <c r="B4" s="106"/>
      <c r="C4" s="106"/>
      <c r="D4" s="106"/>
      <c r="E4" s="106"/>
      <c r="F4" s="106"/>
      <c r="G4" s="106"/>
      <c r="H4" s="106"/>
      <c r="I4" s="106"/>
    </row>
    <row r="5" spans="1:9" ht="12.75">
      <c r="A5" s="106"/>
      <c r="B5" s="106"/>
      <c r="C5" s="106"/>
      <c r="D5" s="106"/>
      <c r="E5" s="106"/>
      <c r="F5" s="106"/>
      <c r="G5" s="106"/>
      <c r="H5" s="106"/>
      <c r="I5" s="106"/>
    </row>
    <row r="6" spans="1:9" ht="12.75">
      <c r="A6" s="106"/>
      <c r="B6" s="106"/>
      <c r="C6" s="106"/>
      <c r="D6" s="106"/>
      <c r="E6" s="106"/>
      <c r="F6" s="106"/>
      <c r="G6" s="106"/>
      <c r="H6" s="106"/>
      <c r="I6" s="106"/>
    </row>
    <row r="7" spans="1:9" ht="12.75">
      <c r="A7" s="108" t="s">
        <v>215</v>
      </c>
      <c r="B7" s="109"/>
      <c r="C7" s="109"/>
      <c r="D7" s="110"/>
      <c r="E7" s="110"/>
      <c r="F7" s="110"/>
      <c r="G7" s="110"/>
      <c r="H7" s="110"/>
      <c r="I7" s="110"/>
    </row>
    <row r="8" spans="1:9" ht="12.75">
      <c r="A8" s="106"/>
      <c r="B8" s="106"/>
      <c r="C8" s="106"/>
      <c r="D8" s="106"/>
      <c r="E8" s="106"/>
      <c r="F8" s="106"/>
      <c r="G8" s="106"/>
      <c r="H8" s="106"/>
      <c r="I8" s="106"/>
    </row>
    <row r="9" spans="1:9" ht="12.75">
      <c r="A9" s="111" t="s">
        <v>216</v>
      </c>
      <c r="B9" s="106"/>
      <c r="C9" s="106"/>
      <c r="D9" s="106"/>
      <c r="E9" s="106"/>
      <c r="F9" s="106"/>
      <c r="G9" s="106"/>
      <c r="H9" s="106"/>
      <c r="I9" s="106"/>
    </row>
    <row r="10" spans="1:9" ht="12.75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1:9" ht="12.75">
      <c r="A11" s="112"/>
      <c r="B11" s="113"/>
      <c r="C11" s="113"/>
      <c r="D11" s="114" t="s">
        <v>217</v>
      </c>
      <c r="E11" s="115"/>
      <c r="F11" s="112"/>
      <c r="G11" s="113"/>
      <c r="H11" s="113"/>
      <c r="I11" s="114" t="s">
        <v>217</v>
      </c>
    </row>
    <row r="12" spans="1:9" ht="12.75">
      <c r="A12" s="116"/>
      <c r="B12" s="117"/>
      <c r="C12" s="117"/>
      <c r="D12" s="118"/>
      <c r="E12" s="115"/>
      <c r="F12" s="116"/>
      <c r="G12" s="117"/>
      <c r="H12" s="117"/>
      <c r="I12" s="118"/>
    </row>
    <row r="13" spans="1:9" ht="5.25" customHeight="1">
      <c r="A13" s="119"/>
      <c r="B13" s="120"/>
      <c r="C13" s="120"/>
      <c r="D13" s="121"/>
      <c r="E13" s="115"/>
      <c r="F13" s="119"/>
      <c r="G13" s="120"/>
      <c r="H13" s="120"/>
      <c r="I13" s="121"/>
    </row>
    <row r="14" spans="1:9" ht="12.75">
      <c r="A14" s="116" t="s">
        <v>218</v>
      </c>
      <c r="B14" s="117"/>
      <c r="C14" s="117"/>
      <c r="D14" s="118">
        <v>9</v>
      </c>
      <c r="E14" s="115"/>
      <c r="F14" s="116" t="s">
        <v>250</v>
      </c>
      <c r="G14" s="117"/>
      <c r="H14" s="117"/>
      <c r="I14" s="118">
        <v>41</v>
      </c>
    </row>
    <row r="15" spans="1:9" ht="5.25" customHeight="1">
      <c r="A15" s="119"/>
      <c r="B15" s="120"/>
      <c r="C15" s="120"/>
      <c r="D15" s="121"/>
      <c r="E15" s="115"/>
      <c r="F15" s="119"/>
      <c r="G15" s="120"/>
      <c r="H15" s="120"/>
      <c r="I15" s="121"/>
    </row>
    <row r="16" spans="1:9" ht="12.75">
      <c r="A16" s="116" t="s">
        <v>219</v>
      </c>
      <c r="B16" s="117"/>
      <c r="C16" s="117"/>
      <c r="D16" s="118">
        <v>10</v>
      </c>
      <c r="E16" s="115"/>
      <c r="F16" s="116" t="s">
        <v>251</v>
      </c>
      <c r="G16" s="117"/>
      <c r="H16" s="117"/>
      <c r="I16" s="118">
        <v>42</v>
      </c>
    </row>
    <row r="17" spans="1:9" ht="5.25" customHeight="1">
      <c r="A17" s="119"/>
      <c r="B17" s="120"/>
      <c r="C17" s="120"/>
      <c r="D17" s="121"/>
      <c r="E17" s="115"/>
      <c r="F17" s="119"/>
      <c r="G17" s="120"/>
      <c r="H17" s="120"/>
      <c r="I17" s="121"/>
    </row>
    <row r="18" spans="1:9" ht="12.75">
      <c r="A18" s="116" t="s">
        <v>220</v>
      </c>
      <c r="B18" s="117"/>
      <c r="C18" s="117"/>
      <c r="D18" s="118">
        <v>11</v>
      </c>
      <c r="E18" s="115"/>
      <c r="F18" s="116" t="s">
        <v>252</v>
      </c>
      <c r="G18" s="117"/>
      <c r="H18" s="117"/>
      <c r="I18" s="118">
        <v>43</v>
      </c>
    </row>
    <row r="19" spans="1:9" ht="5.25" customHeight="1">
      <c r="A19" s="119"/>
      <c r="B19" s="120"/>
      <c r="C19" s="120"/>
      <c r="D19" s="121"/>
      <c r="E19" s="115"/>
      <c r="F19" s="119"/>
      <c r="G19" s="120"/>
      <c r="H19" s="120"/>
      <c r="I19" s="121"/>
    </row>
    <row r="20" spans="1:9" ht="12.75">
      <c r="A20" s="116" t="s">
        <v>221</v>
      </c>
      <c r="B20" s="117"/>
      <c r="C20" s="117"/>
      <c r="D20" s="118">
        <v>12</v>
      </c>
      <c r="E20" s="115"/>
      <c r="F20" s="116" t="s">
        <v>253</v>
      </c>
      <c r="G20" s="117"/>
      <c r="H20" s="117"/>
      <c r="I20" s="118">
        <v>44</v>
      </c>
    </row>
    <row r="21" spans="1:9" ht="5.25" customHeight="1">
      <c r="A21" s="119"/>
      <c r="B21" s="120"/>
      <c r="C21" s="120"/>
      <c r="D21" s="121"/>
      <c r="E21" s="115"/>
      <c r="F21" s="119"/>
      <c r="G21" s="120"/>
      <c r="H21" s="120"/>
      <c r="I21" s="121"/>
    </row>
    <row r="22" spans="1:9" ht="12.75">
      <c r="A22" s="116" t="s">
        <v>222</v>
      </c>
      <c r="B22" s="117"/>
      <c r="C22" s="117"/>
      <c r="D22" s="118">
        <v>13</v>
      </c>
      <c r="E22" s="115"/>
      <c r="F22" s="116" t="s">
        <v>254</v>
      </c>
      <c r="G22" s="117"/>
      <c r="H22" s="117"/>
      <c r="I22" s="118">
        <v>45</v>
      </c>
    </row>
    <row r="23" spans="1:9" ht="5.25" customHeight="1">
      <c r="A23" s="119"/>
      <c r="B23" s="120"/>
      <c r="C23" s="120"/>
      <c r="D23" s="121"/>
      <c r="E23" s="115"/>
      <c r="F23" s="119"/>
      <c r="G23" s="120"/>
      <c r="H23" s="120"/>
      <c r="I23" s="121"/>
    </row>
    <row r="24" spans="1:9" ht="12.75">
      <c r="A24" s="116" t="s">
        <v>223</v>
      </c>
      <c r="B24" s="117"/>
      <c r="C24" s="117"/>
      <c r="D24" s="118">
        <v>14</v>
      </c>
      <c r="E24" s="115"/>
      <c r="F24" s="116" t="s">
        <v>255</v>
      </c>
      <c r="G24" s="117"/>
      <c r="H24" s="117"/>
      <c r="I24" s="118">
        <v>46</v>
      </c>
    </row>
    <row r="25" spans="1:9" ht="5.25" customHeight="1">
      <c r="A25" s="119"/>
      <c r="B25" s="120"/>
      <c r="C25" s="120"/>
      <c r="D25" s="121"/>
      <c r="E25" s="115"/>
      <c r="F25" s="119"/>
      <c r="G25" s="120"/>
      <c r="H25" s="120"/>
      <c r="I25" s="121"/>
    </row>
    <row r="26" spans="1:9" ht="12.75">
      <c r="A26" s="116" t="s">
        <v>224</v>
      </c>
      <c r="B26" s="117"/>
      <c r="C26" s="117"/>
      <c r="D26" s="118">
        <v>15</v>
      </c>
      <c r="E26" s="115"/>
      <c r="F26" s="116" t="s">
        <v>256</v>
      </c>
      <c r="G26" s="117"/>
      <c r="H26" s="117"/>
      <c r="I26" s="118">
        <v>47</v>
      </c>
    </row>
    <row r="27" spans="1:9" ht="5.25" customHeight="1">
      <c r="A27" s="119"/>
      <c r="B27" s="120"/>
      <c r="C27" s="120"/>
      <c r="D27" s="121"/>
      <c r="E27" s="115"/>
      <c r="F27" s="119"/>
      <c r="G27" s="120"/>
      <c r="H27" s="120"/>
      <c r="I27" s="121"/>
    </row>
    <row r="28" spans="1:9" ht="12.75">
      <c r="A28" s="116" t="s">
        <v>225</v>
      </c>
      <c r="B28" s="117"/>
      <c r="C28" s="117"/>
      <c r="D28" s="118">
        <v>16</v>
      </c>
      <c r="E28" s="115"/>
      <c r="F28" s="116" t="s">
        <v>257</v>
      </c>
      <c r="G28" s="117"/>
      <c r="H28" s="117"/>
      <c r="I28" s="118">
        <v>48</v>
      </c>
    </row>
    <row r="29" spans="1:9" ht="5.25" customHeight="1">
      <c r="A29" s="119"/>
      <c r="B29" s="120"/>
      <c r="C29" s="120"/>
      <c r="D29" s="121"/>
      <c r="E29" s="115"/>
      <c r="F29" s="119"/>
      <c r="G29" s="120"/>
      <c r="H29" s="120"/>
      <c r="I29" s="121"/>
    </row>
    <row r="30" spans="1:9" ht="12.75">
      <c r="A30" s="116" t="s">
        <v>226</v>
      </c>
      <c r="B30" s="117"/>
      <c r="C30" s="117"/>
      <c r="D30" s="118">
        <v>17</v>
      </c>
      <c r="E30" s="115"/>
      <c r="F30" s="116" t="s">
        <v>258</v>
      </c>
      <c r="G30" s="117"/>
      <c r="H30" s="117"/>
      <c r="I30" s="118">
        <v>49</v>
      </c>
    </row>
    <row r="31" spans="1:9" ht="5.25" customHeight="1">
      <c r="A31" s="119"/>
      <c r="B31" s="120"/>
      <c r="C31" s="120"/>
      <c r="D31" s="121"/>
      <c r="E31" s="115"/>
      <c r="F31" s="119"/>
      <c r="G31" s="120"/>
      <c r="H31" s="120"/>
      <c r="I31" s="121"/>
    </row>
    <row r="32" spans="1:9" ht="12.75">
      <c r="A32" s="116" t="s">
        <v>227</v>
      </c>
      <c r="B32" s="117"/>
      <c r="C32" s="117"/>
      <c r="D32" s="118">
        <v>18</v>
      </c>
      <c r="E32" s="115"/>
      <c r="F32" s="116" t="s">
        <v>259</v>
      </c>
      <c r="G32" s="117"/>
      <c r="H32" s="117"/>
      <c r="I32" s="118">
        <v>50</v>
      </c>
    </row>
    <row r="33" spans="1:9" ht="5.25" customHeight="1">
      <c r="A33" s="119"/>
      <c r="B33" s="120"/>
      <c r="C33" s="120"/>
      <c r="D33" s="121"/>
      <c r="E33" s="115"/>
      <c r="F33" s="119"/>
      <c r="G33" s="120"/>
      <c r="H33" s="120"/>
      <c r="I33" s="121"/>
    </row>
    <row r="34" spans="1:9" ht="12.75">
      <c r="A34" s="116" t="s">
        <v>228</v>
      </c>
      <c r="B34" s="117"/>
      <c r="C34" s="117"/>
      <c r="D34" s="118">
        <v>19</v>
      </c>
      <c r="E34" s="115"/>
      <c r="F34" s="116" t="s">
        <v>260</v>
      </c>
      <c r="G34" s="117"/>
      <c r="H34" s="117"/>
      <c r="I34" s="118">
        <v>51</v>
      </c>
    </row>
    <row r="35" spans="1:9" ht="5.25" customHeight="1">
      <c r="A35" s="119"/>
      <c r="B35" s="120"/>
      <c r="C35" s="120"/>
      <c r="D35" s="121"/>
      <c r="E35" s="115"/>
      <c r="F35" s="119"/>
      <c r="G35" s="120"/>
      <c r="H35" s="120"/>
      <c r="I35" s="121"/>
    </row>
    <row r="36" spans="1:9" ht="12.75">
      <c r="A36" s="116" t="s">
        <v>229</v>
      </c>
      <c r="B36" s="117"/>
      <c r="C36" s="117"/>
      <c r="D36" s="118">
        <v>20</v>
      </c>
      <c r="E36" s="115"/>
      <c r="F36" s="116" t="s">
        <v>261</v>
      </c>
      <c r="G36" s="117"/>
      <c r="H36" s="117"/>
      <c r="I36" s="118">
        <v>52</v>
      </c>
    </row>
    <row r="37" spans="1:9" ht="5.25" customHeight="1">
      <c r="A37" s="119"/>
      <c r="B37" s="120"/>
      <c r="C37" s="120"/>
      <c r="D37" s="121"/>
      <c r="E37" s="115"/>
      <c r="F37" s="119"/>
      <c r="G37" s="120"/>
      <c r="H37" s="120"/>
      <c r="I37" s="121"/>
    </row>
    <row r="38" spans="1:9" ht="12.75">
      <c r="A38" s="116" t="s">
        <v>230</v>
      </c>
      <c r="B38" s="117"/>
      <c r="C38" s="117"/>
      <c r="D38" s="118">
        <v>21</v>
      </c>
      <c r="E38" s="115"/>
      <c r="F38" s="116" t="s">
        <v>262</v>
      </c>
      <c r="G38" s="117"/>
      <c r="H38" s="117"/>
      <c r="I38" s="118">
        <v>53</v>
      </c>
    </row>
    <row r="39" spans="1:9" ht="5.25" customHeight="1">
      <c r="A39" s="119"/>
      <c r="B39" s="120"/>
      <c r="C39" s="120"/>
      <c r="D39" s="121"/>
      <c r="E39" s="115"/>
      <c r="F39" s="119"/>
      <c r="G39" s="120"/>
      <c r="H39" s="120"/>
      <c r="I39" s="121"/>
    </row>
    <row r="40" spans="1:9" ht="12.75">
      <c r="A40" s="116" t="s">
        <v>231</v>
      </c>
      <c r="B40" s="117"/>
      <c r="C40" s="117"/>
      <c r="D40" s="118">
        <v>22</v>
      </c>
      <c r="E40" s="115"/>
      <c r="F40" s="116" t="s">
        <v>263</v>
      </c>
      <c r="G40" s="117"/>
      <c r="H40" s="117"/>
      <c r="I40" s="118">
        <v>54</v>
      </c>
    </row>
    <row r="41" spans="1:9" ht="5.25" customHeight="1">
      <c r="A41" s="119"/>
      <c r="B41" s="120"/>
      <c r="C41" s="120"/>
      <c r="D41" s="121"/>
      <c r="E41" s="115"/>
      <c r="F41" s="119"/>
      <c r="G41" s="120"/>
      <c r="H41" s="120"/>
      <c r="I41" s="121"/>
    </row>
    <row r="42" spans="1:9" ht="12.75">
      <c r="A42" s="116" t="s">
        <v>232</v>
      </c>
      <c r="B42" s="117"/>
      <c r="C42" s="117"/>
      <c r="D42" s="118">
        <v>23</v>
      </c>
      <c r="E42" s="115"/>
      <c r="F42" s="116"/>
      <c r="G42" s="117"/>
      <c r="H42" s="117"/>
      <c r="I42" s="118"/>
    </row>
    <row r="43" spans="1:9" ht="5.25" customHeight="1">
      <c r="A43" s="119"/>
      <c r="B43" s="120"/>
      <c r="C43" s="120"/>
      <c r="D43" s="121"/>
      <c r="E43" s="115"/>
      <c r="F43" s="119"/>
      <c r="G43" s="120"/>
      <c r="H43" s="120"/>
      <c r="I43" s="121"/>
    </row>
    <row r="44" spans="1:9" ht="12.75">
      <c r="A44" s="116" t="s">
        <v>233</v>
      </c>
      <c r="B44" s="117"/>
      <c r="C44" s="117"/>
      <c r="D44" s="118">
        <v>24</v>
      </c>
      <c r="E44" s="115"/>
      <c r="F44" s="116"/>
      <c r="G44" s="117"/>
      <c r="H44" s="117"/>
      <c r="I44" s="118"/>
    </row>
    <row r="45" spans="1:9" ht="5.25" customHeight="1">
      <c r="A45" s="119"/>
      <c r="B45" s="120"/>
      <c r="C45" s="120"/>
      <c r="D45" s="121"/>
      <c r="E45" s="115"/>
      <c r="F45" s="119"/>
      <c r="G45" s="120"/>
      <c r="H45" s="120"/>
      <c r="I45" s="121"/>
    </row>
    <row r="46" spans="1:9" ht="12.75">
      <c r="A46" s="116" t="s">
        <v>234</v>
      </c>
      <c r="B46" s="117"/>
      <c r="C46" s="117"/>
      <c r="D46" s="118">
        <v>25</v>
      </c>
      <c r="E46" s="115"/>
      <c r="F46" s="116"/>
      <c r="G46" s="117"/>
      <c r="H46" s="117"/>
      <c r="I46" s="118"/>
    </row>
    <row r="47" spans="1:9" ht="5.25" customHeight="1">
      <c r="A47" s="119"/>
      <c r="B47" s="120"/>
      <c r="C47" s="120"/>
      <c r="D47" s="121"/>
      <c r="E47" s="115"/>
      <c r="F47" s="119"/>
      <c r="G47" s="120"/>
      <c r="H47" s="120"/>
      <c r="I47" s="121"/>
    </row>
    <row r="48" spans="1:9" ht="12.75">
      <c r="A48" s="116" t="s">
        <v>235</v>
      </c>
      <c r="B48" s="117"/>
      <c r="C48" s="117"/>
      <c r="D48" s="118">
        <v>26</v>
      </c>
      <c r="E48" s="115"/>
      <c r="F48" s="116"/>
      <c r="G48" s="117"/>
      <c r="H48" s="117"/>
      <c r="I48" s="118"/>
    </row>
    <row r="49" spans="1:9" ht="5.25" customHeight="1">
      <c r="A49" s="119"/>
      <c r="B49" s="120"/>
      <c r="C49" s="120"/>
      <c r="D49" s="121"/>
      <c r="E49" s="115"/>
      <c r="F49" s="119"/>
      <c r="G49" s="120"/>
      <c r="H49" s="120"/>
      <c r="I49" s="121"/>
    </row>
    <row r="50" spans="1:9" ht="12.75">
      <c r="A50" s="116" t="s">
        <v>236</v>
      </c>
      <c r="B50" s="117"/>
      <c r="C50" s="117"/>
      <c r="D50" s="118">
        <v>27</v>
      </c>
      <c r="E50" s="115"/>
      <c r="F50" s="116"/>
      <c r="G50" s="117"/>
      <c r="H50" s="117"/>
      <c r="I50" s="118"/>
    </row>
    <row r="51" spans="1:9" ht="5.25" customHeight="1">
      <c r="A51" s="119"/>
      <c r="B51" s="120"/>
      <c r="C51" s="120"/>
      <c r="D51" s="121"/>
      <c r="E51" s="115"/>
      <c r="F51" s="119"/>
      <c r="G51" s="120"/>
      <c r="H51" s="120"/>
      <c r="I51" s="121"/>
    </row>
    <row r="52" spans="1:9" ht="12.75">
      <c r="A52" s="116" t="s">
        <v>237</v>
      </c>
      <c r="B52" s="117"/>
      <c r="C52" s="117"/>
      <c r="D52" s="118">
        <v>28</v>
      </c>
      <c r="E52" s="115"/>
      <c r="F52" s="116"/>
      <c r="G52" s="117"/>
      <c r="H52" s="117"/>
      <c r="I52" s="118"/>
    </row>
    <row r="53" spans="1:9" ht="5.25" customHeight="1">
      <c r="A53" s="119"/>
      <c r="B53" s="120"/>
      <c r="C53" s="120"/>
      <c r="D53" s="121"/>
      <c r="E53" s="115"/>
      <c r="F53" s="119"/>
      <c r="G53" s="120"/>
      <c r="H53" s="120"/>
      <c r="I53" s="121"/>
    </row>
    <row r="54" spans="1:9" ht="12.75">
      <c r="A54" s="116" t="s">
        <v>238</v>
      </c>
      <c r="B54" s="117"/>
      <c r="C54" s="117"/>
      <c r="D54" s="118">
        <v>29</v>
      </c>
      <c r="E54" s="115"/>
      <c r="F54" s="116"/>
      <c r="G54" s="117"/>
      <c r="H54" s="117"/>
      <c r="I54" s="118"/>
    </row>
    <row r="55" spans="1:9" ht="5.25" customHeight="1">
      <c r="A55" s="119"/>
      <c r="B55" s="120"/>
      <c r="C55" s="120"/>
      <c r="D55" s="121"/>
      <c r="E55" s="115"/>
      <c r="F55" s="119"/>
      <c r="G55" s="120"/>
      <c r="H55" s="120"/>
      <c r="I55" s="121"/>
    </row>
    <row r="56" spans="1:9" ht="12.75">
      <c r="A56" s="116" t="s">
        <v>239</v>
      </c>
      <c r="B56" s="117"/>
      <c r="C56" s="117"/>
      <c r="D56" s="118">
        <v>30</v>
      </c>
      <c r="E56" s="115"/>
      <c r="F56" s="116"/>
      <c r="G56" s="117"/>
      <c r="H56" s="117"/>
      <c r="I56" s="118"/>
    </row>
    <row r="57" spans="1:9" ht="5.25" customHeight="1">
      <c r="A57" s="119"/>
      <c r="B57" s="120"/>
      <c r="C57" s="120"/>
      <c r="D57" s="121"/>
      <c r="E57" s="115"/>
      <c r="F57" s="119"/>
      <c r="G57" s="120"/>
      <c r="H57" s="120"/>
      <c r="I57" s="121"/>
    </row>
    <row r="58" spans="1:9" ht="12.75">
      <c r="A58" s="116" t="s">
        <v>240</v>
      </c>
      <c r="B58" s="117"/>
      <c r="C58" s="117"/>
      <c r="D58" s="118">
        <v>31</v>
      </c>
      <c r="E58" s="115"/>
      <c r="F58" s="116"/>
      <c r="G58" s="117"/>
      <c r="H58" s="117"/>
      <c r="I58" s="118"/>
    </row>
    <row r="59" spans="1:9" ht="5.25" customHeight="1">
      <c r="A59" s="119"/>
      <c r="B59" s="120"/>
      <c r="C59" s="120"/>
      <c r="D59" s="121"/>
      <c r="E59" s="115"/>
      <c r="F59" s="119"/>
      <c r="G59" s="120"/>
      <c r="H59" s="120"/>
      <c r="I59" s="121"/>
    </row>
    <row r="60" spans="1:9" ht="12.75">
      <c r="A60" s="116" t="s">
        <v>241</v>
      </c>
      <c r="B60" s="117"/>
      <c r="C60" s="117"/>
      <c r="D60" s="118">
        <v>32</v>
      </c>
      <c r="E60" s="115"/>
      <c r="F60" s="116"/>
      <c r="G60" s="117"/>
      <c r="H60" s="117"/>
      <c r="I60" s="118"/>
    </row>
    <row r="61" spans="1:9" ht="5.25" customHeight="1">
      <c r="A61" s="119"/>
      <c r="B61" s="120"/>
      <c r="C61" s="120"/>
      <c r="D61" s="121"/>
      <c r="E61" s="115"/>
      <c r="F61" s="119"/>
      <c r="G61" s="120"/>
      <c r="H61" s="120"/>
      <c r="I61" s="121"/>
    </row>
    <row r="62" spans="1:9" ht="12.75">
      <c r="A62" s="116" t="s">
        <v>242</v>
      </c>
      <c r="B62" s="117"/>
      <c r="C62" s="117"/>
      <c r="D62" s="118">
        <v>33</v>
      </c>
      <c r="E62" s="115"/>
      <c r="F62" s="116"/>
      <c r="G62" s="117"/>
      <c r="H62" s="117"/>
      <c r="I62" s="118"/>
    </row>
    <row r="63" spans="1:9" ht="5.25" customHeight="1">
      <c r="A63" s="119"/>
      <c r="B63" s="120"/>
      <c r="C63" s="120"/>
      <c r="D63" s="121"/>
      <c r="E63" s="115"/>
      <c r="F63" s="119"/>
      <c r="G63" s="120"/>
      <c r="H63" s="120"/>
      <c r="I63" s="121"/>
    </row>
    <row r="64" spans="1:9" ht="12.75">
      <c r="A64" s="116" t="s">
        <v>243</v>
      </c>
      <c r="B64" s="117"/>
      <c r="C64" s="117"/>
      <c r="D64" s="118">
        <v>34</v>
      </c>
      <c r="E64" s="115"/>
      <c r="F64" s="116"/>
      <c r="G64" s="117"/>
      <c r="H64" s="117"/>
      <c r="I64" s="118"/>
    </row>
    <row r="65" spans="1:9" ht="5.25" customHeight="1">
      <c r="A65" s="119"/>
      <c r="B65" s="120"/>
      <c r="C65" s="120"/>
      <c r="D65" s="121"/>
      <c r="E65" s="115"/>
      <c r="F65" s="119"/>
      <c r="G65" s="120"/>
      <c r="H65" s="120"/>
      <c r="I65" s="121"/>
    </row>
    <row r="66" spans="1:9" ht="12.75">
      <c r="A66" s="116" t="s">
        <v>244</v>
      </c>
      <c r="B66" s="117"/>
      <c r="C66" s="117"/>
      <c r="D66" s="118">
        <v>35</v>
      </c>
      <c r="E66" s="115"/>
      <c r="F66" s="116"/>
      <c r="G66" s="117"/>
      <c r="H66" s="117"/>
      <c r="I66" s="118"/>
    </row>
    <row r="67" spans="1:9" ht="5.25" customHeight="1">
      <c r="A67" s="119"/>
      <c r="B67" s="120"/>
      <c r="C67" s="120"/>
      <c r="D67" s="121"/>
      <c r="E67" s="115"/>
      <c r="F67" s="119"/>
      <c r="G67" s="120"/>
      <c r="H67" s="120"/>
      <c r="I67" s="121"/>
    </row>
    <row r="68" spans="1:9" ht="12.75">
      <c r="A68" s="116" t="s">
        <v>245</v>
      </c>
      <c r="B68" s="117"/>
      <c r="C68" s="117"/>
      <c r="D68" s="118">
        <v>36</v>
      </c>
      <c r="E68" s="115"/>
      <c r="F68" s="116"/>
      <c r="G68" s="117"/>
      <c r="H68" s="117"/>
      <c r="I68" s="118"/>
    </row>
    <row r="69" spans="1:9" ht="5.25" customHeight="1">
      <c r="A69" s="119"/>
      <c r="B69" s="120"/>
      <c r="C69" s="120"/>
      <c r="D69" s="121"/>
      <c r="E69" s="115"/>
      <c r="F69" s="119"/>
      <c r="G69" s="120"/>
      <c r="H69" s="120"/>
      <c r="I69" s="121"/>
    </row>
    <row r="70" spans="1:9" ht="12.75">
      <c r="A70" s="116" t="s">
        <v>246</v>
      </c>
      <c r="B70" s="117"/>
      <c r="C70" s="117"/>
      <c r="D70" s="118">
        <v>37</v>
      </c>
      <c r="E70" s="115"/>
      <c r="F70" s="116"/>
      <c r="G70" s="117"/>
      <c r="H70" s="117"/>
      <c r="I70" s="118"/>
    </row>
    <row r="71" spans="1:9" ht="5.25" customHeight="1">
      <c r="A71" s="119"/>
      <c r="B71" s="120"/>
      <c r="C71" s="120"/>
      <c r="D71" s="121"/>
      <c r="E71" s="115"/>
      <c r="F71" s="119"/>
      <c r="G71" s="120"/>
      <c r="H71" s="120"/>
      <c r="I71" s="121"/>
    </row>
    <row r="72" spans="1:9" ht="12.75">
      <c r="A72" s="116" t="s">
        <v>247</v>
      </c>
      <c r="B72" s="117"/>
      <c r="C72" s="117"/>
      <c r="D72" s="118">
        <v>38</v>
      </c>
      <c r="E72" s="115"/>
      <c r="F72" s="116"/>
      <c r="G72" s="117"/>
      <c r="H72" s="117"/>
      <c r="I72" s="118"/>
    </row>
    <row r="73" spans="1:9" ht="5.25" customHeight="1">
      <c r="A73" s="119"/>
      <c r="B73" s="120"/>
      <c r="C73" s="120"/>
      <c r="D73" s="121"/>
      <c r="E73" s="106"/>
      <c r="F73" s="119"/>
      <c r="G73" s="120"/>
      <c r="H73" s="120"/>
      <c r="I73" s="121"/>
    </row>
    <row r="74" spans="1:9" ht="12.75">
      <c r="A74" s="116" t="s">
        <v>248</v>
      </c>
      <c r="B74" s="117"/>
      <c r="C74" s="117"/>
      <c r="D74" s="118">
        <v>39</v>
      </c>
      <c r="E74" s="106"/>
      <c r="F74" s="116"/>
      <c r="G74" s="117"/>
      <c r="H74" s="117"/>
      <c r="I74" s="118"/>
    </row>
    <row r="75" spans="1:9" ht="5.25" customHeight="1">
      <c r="A75" s="119"/>
      <c r="B75" s="120"/>
      <c r="C75" s="120"/>
      <c r="D75" s="121"/>
      <c r="E75" s="106"/>
      <c r="F75" s="119"/>
      <c r="G75" s="120"/>
      <c r="H75" s="120"/>
      <c r="I75" s="121"/>
    </row>
    <row r="76" spans="1:9" ht="12.75">
      <c r="A76" s="116" t="s">
        <v>249</v>
      </c>
      <c r="B76" s="117"/>
      <c r="C76" s="117"/>
      <c r="D76" s="118">
        <v>40</v>
      </c>
      <c r="E76" s="106"/>
      <c r="F76" s="116"/>
      <c r="G76" s="117"/>
      <c r="H76" s="117"/>
      <c r="I76" s="118"/>
    </row>
    <row r="77" spans="1:9" ht="5.25" customHeight="1">
      <c r="A77" s="122"/>
      <c r="B77" s="123"/>
      <c r="C77" s="123"/>
      <c r="D77" s="124"/>
      <c r="E77" s="106"/>
      <c r="F77" s="122"/>
      <c r="G77" s="123"/>
      <c r="H77" s="123"/>
      <c r="I77" s="124"/>
    </row>
    <row r="78" spans="1:4" ht="12.75">
      <c r="A78" s="125"/>
      <c r="B78" s="125"/>
      <c r="C78" s="125"/>
      <c r="D78" s="125"/>
    </row>
    <row r="79" spans="1:4" ht="12.75">
      <c r="A79" s="125"/>
      <c r="B79" s="125"/>
      <c r="C79" s="125"/>
      <c r="D79" s="125"/>
    </row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51</v>
      </c>
      <c r="D66" s="38">
        <v>53</v>
      </c>
      <c r="E66" s="38">
        <v>50</v>
      </c>
      <c r="F66" s="39">
        <v>94.33962264150944</v>
      </c>
      <c r="G66" s="40"/>
      <c r="H66" s="151">
        <v>0.135</v>
      </c>
      <c r="I66" s="152">
        <v>0.092</v>
      </c>
      <c r="J66" s="152">
        <v>0.105</v>
      </c>
      <c r="K66" s="41">
        <v>114.1304347826087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>
        <v>12894</v>
      </c>
      <c r="D73" s="30">
        <v>13533</v>
      </c>
      <c r="E73" s="30">
        <v>13726</v>
      </c>
      <c r="F73" s="31"/>
      <c r="G73" s="31"/>
      <c r="H73" s="150">
        <v>37.76</v>
      </c>
      <c r="I73" s="150">
        <v>35.54</v>
      </c>
      <c r="J73" s="150">
        <v>36.887</v>
      </c>
      <c r="K73" s="32"/>
    </row>
    <row r="74" spans="1:11" s="33" customFormat="1" ht="11.25" customHeight="1">
      <c r="A74" s="35" t="s">
        <v>57</v>
      </c>
      <c r="B74" s="29"/>
      <c r="C74" s="30">
        <v>5014</v>
      </c>
      <c r="D74" s="30">
        <v>4712</v>
      </c>
      <c r="E74" s="30">
        <v>4650</v>
      </c>
      <c r="F74" s="31"/>
      <c r="G74" s="31"/>
      <c r="H74" s="150">
        <v>12.02</v>
      </c>
      <c r="I74" s="150">
        <v>13.724</v>
      </c>
      <c r="J74" s="150">
        <v>11.625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>
        <v>351</v>
      </c>
      <c r="D76" s="30">
        <v>385</v>
      </c>
      <c r="E76" s="30">
        <v>390</v>
      </c>
      <c r="F76" s="31"/>
      <c r="G76" s="31"/>
      <c r="H76" s="150">
        <v>0.577</v>
      </c>
      <c r="I76" s="150">
        <v>0.66</v>
      </c>
      <c r="J76" s="150">
        <v>0.669</v>
      </c>
      <c r="K76" s="32"/>
    </row>
    <row r="77" spans="1:11" s="33" customFormat="1" ht="11.25" customHeight="1">
      <c r="A77" s="35" t="s">
        <v>60</v>
      </c>
      <c r="B77" s="29"/>
      <c r="C77" s="30">
        <v>4453</v>
      </c>
      <c r="D77" s="30">
        <v>4657</v>
      </c>
      <c r="E77" s="30">
        <v>4587</v>
      </c>
      <c r="F77" s="31"/>
      <c r="G77" s="31"/>
      <c r="H77" s="150">
        <v>13.36</v>
      </c>
      <c r="I77" s="150">
        <v>13.313</v>
      </c>
      <c r="J77" s="150">
        <v>12.258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38051</v>
      </c>
      <c r="D79" s="30">
        <v>39645</v>
      </c>
      <c r="E79" s="30">
        <v>41708</v>
      </c>
      <c r="F79" s="31"/>
      <c r="G79" s="31"/>
      <c r="H79" s="150">
        <v>101.744</v>
      </c>
      <c r="I79" s="150">
        <v>132.272</v>
      </c>
      <c r="J79" s="150">
        <v>117.239</v>
      </c>
      <c r="K79" s="32"/>
    </row>
    <row r="80" spans="1:11" s="42" customFormat="1" ht="11.25" customHeight="1">
      <c r="A80" s="43" t="s">
        <v>63</v>
      </c>
      <c r="B80" s="37"/>
      <c r="C80" s="38">
        <v>60763</v>
      </c>
      <c r="D80" s="38">
        <v>62932</v>
      </c>
      <c r="E80" s="38">
        <v>65061</v>
      </c>
      <c r="F80" s="39">
        <v>103.38301658933452</v>
      </c>
      <c r="G80" s="40"/>
      <c r="H80" s="151">
        <v>165.461</v>
      </c>
      <c r="I80" s="152">
        <v>195.509</v>
      </c>
      <c r="J80" s="152">
        <v>178.678</v>
      </c>
      <c r="K80" s="41">
        <v>91.39118915241754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60814</v>
      </c>
      <c r="D87" s="53">
        <v>62985</v>
      </c>
      <c r="E87" s="53">
        <v>65111</v>
      </c>
      <c r="F87" s="54">
        <f>IF(D87&gt;0,100*E87/D87,0)</f>
        <v>103.3754068428991</v>
      </c>
      <c r="G87" s="40"/>
      <c r="H87" s="155">
        <v>165.596</v>
      </c>
      <c r="I87" s="156">
        <v>195.601</v>
      </c>
      <c r="J87" s="156">
        <v>178.783</v>
      </c>
      <c r="K87" s="54">
        <f>IF(I87&gt;0,100*J87/I87,0)</f>
        <v>91.40188444844351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4" zoomScaleSheetLayoutView="94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27</v>
      </c>
      <c r="D17" s="38">
        <v>30</v>
      </c>
      <c r="E17" s="38">
        <v>33</v>
      </c>
      <c r="F17" s="39">
        <v>110</v>
      </c>
      <c r="G17" s="40"/>
      <c r="H17" s="151">
        <v>0.035</v>
      </c>
      <c r="I17" s="152">
        <v>0.039</v>
      </c>
      <c r="J17" s="152">
        <v>0.039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1172</v>
      </c>
      <c r="D19" s="30">
        <v>1382</v>
      </c>
      <c r="E19" s="30">
        <v>2485</v>
      </c>
      <c r="F19" s="31"/>
      <c r="G19" s="31"/>
      <c r="H19" s="150">
        <v>2.638</v>
      </c>
      <c r="I19" s="150">
        <v>3.898</v>
      </c>
      <c r="J19" s="150">
        <v>7.155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1172</v>
      </c>
      <c r="D22" s="38">
        <v>1382</v>
      </c>
      <c r="E22" s="38">
        <v>2485</v>
      </c>
      <c r="F22" s="39">
        <v>179.81186685962373</v>
      </c>
      <c r="G22" s="40"/>
      <c r="H22" s="151">
        <v>2.638</v>
      </c>
      <c r="I22" s="152">
        <v>3.898</v>
      </c>
      <c r="J22" s="152">
        <v>7.155</v>
      </c>
      <c r="K22" s="41">
        <f>IF(I22&gt;0,100*J22/I22,0)</f>
        <v>183.55566957414058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4013</v>
      </c>
      <c r="D24" s="38">
        <v>3969</v>
      </c>
      <c r="E24" s="38">
        <v>4021</v>
      </c>
      <c r="F24" s="39">
        <v>101.31015369110607</v>
      </c>
      <c r="G24" s="40"/>
      <c r="H24" s="151">
        <v>6.766</v>
      </c>
      <c r="I24" s="152">
        <v>7.001</v>
      </c>
      <c r="J24" s="152">
        <v>7.822</v>
      </c>
      <c r="K24" s="41">
        <v>111.72689615769175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571</v>
      </c>
      <c r="D26" s="38">
        <v>820</v>
      </c>
      <c r="E26" s="38">
        <v>700</v>
      </c>
      <c r="F26" s="39">
        <v>85.36585365853658</v>
      </c>
      <c r="G26" s="40"/>
      <c r="H26" s="151">
        <v>0.91</v>
      </c>
      <c r="I26" s="152">
        <v>1.25</v>
      </c>
      <c r="J26" s="152">
        <v>1.5</v>
      </c>
      <c r="K26" s="41">
        <v>120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5356</v>
      </c>
      <c r="D28" s="30">
        <v>3829</v>
      </c>
      <c r="E28" s="30">
        <v>3857</v>
      </c>
      <c r="F28" s="31"/>
      <c r="G28" s="31"/>
      <c r="H28" s="150">
        <v>11.774</v>
      </c>
      <c r="I28" s="150">
        <v>10.897</v>
      </c>
      <c r="J28" s="150">
        <v>11.221</v>
      </c>
      <c r="K28" s="32"/>
    </row>
    <row r="29" spans="1:11" s="33" customFormat="1" ht="11.25" customHeight="1">
      <c r="A29" s="35" t="s">
        <v>21</v>
      </c>
      <c r="B29" s="29"/>
      <c r="C29" s="30">
        <v>3677</v>
      </c>
      <c r="D29" s="30">
        <v>4286</v>
      </c>
      <c r="E29" s="30">
        <v>5192</v>
      </c>
      <c r="F29" s="31"/>
      <c r="G29" s="31"/>
      <c r="H29" s="150">
        <v>2.576</v>
      </c>
      <c r="I29" s="150">
        <v>2.27</v>
      </c>
      <c r="J29" s="150">
        <v>4.492</v>
      </c>
      <c r="K29" s="32"/>
    </row>
    <row r="30" spans="1:11" s="33" customFormat="1" ht="11.25" customHeight="1">
      <c r="A30" s="35" t="s">
        <v>22</v>
      </c>
      <c r="B30" s="29"/>
      <c r="C30" s="30">
        <v>6878</v>
      </c>
      <c r="D30" s="30">
        <v>6847</v>
      </c>
      <c r="E30" s="30">
        <v>8173</v>
      </c>
      <c r="F30" s="31"/>
      <c r="G30" s="31"/>
      <c r="H30" s="150">
        <v>6.964</v>
      </c>
      <c r="I30" s="150">
        <v>7.048</v>
      </c>
      <c r="J30" s="150">
        <v>9.621</v>
      </c>
      <c r="K30" s="32"/>
    </row>
    <row r="31" spans="1:11" s="42" customFormat="1" ht="11.25" customHeight="1">
      <c r="A31" s="43" t="s">
        <v>23</v>
      </c>
      <c r="B31" s="37"/>
      <c r="C31" s="38">
        <v>15911</v>
      </c>
      <c r="D31" s="38">
        <v>14962</v>
      </c>
      <c r="E31" s="38">
        <v>17222</v>
      </c>
      <c r="F31" s="39">
        <v>115.10493249565566</v>
      </c>
      <c r="G31" s="40"/>
      <c r="H31" s="151">
        <v>21.314</v>
      </c>
      <c r="I31" s="152">
        <v>20.215</v>
      </c>
      <c r="J31" s="152">
        <v>25.334000000000003</v>
      </c>
      <c r="K31" s="41">
        <v>125.32278011377693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220</v>
      </c>
      <c r="D33" s="30">
        <v>200</v>
      </c>
      <c r="E33" s="30">
        <v>73</v>
      </c>
      <c r="F33" s="31"/>
      <c r="G33" s="31"/>
      <c r="H33" s="150">
        <v>0.34</v>
      </c>
      <c r="I33" s="150">
        <v>0.3</v>
      </c>
      <c r="J33" s="150">
        <v>0.145</v>
      </c>
      <c r="K33" s="32"/>
    </row>
    <row r="34" spans="1:11" s="33" customFormat="1" ht="11.25" customHeight="1">
      <c r="A34" s="35" t="s">
        <v>25</v>
      </c>
      <c r="B34" s="29"/>
      <c r="C34" s="30">
        <v>1818</v>
      </c>
      <c r="D34" s="30">
        <v>1800</v>
      </c>
      <c r="E34" s="30">
        <v>1400</v>
      </c>
      <c r="F34" s="31"/>
      <c r="G34" s="31"/>
      <c r="H34" s="150">
        <v>3.171</v>
      </c>
      <c r="I34" s="150">
        <v>3</v>
      </c>
      <c r="J34" s="150">
        <v>2.333</v>
      </c>
      <c r="K34" s="32"/>
    </row>
    <row r="35" spans="1:11" s="33" customFormat="1" ht="11.25" customHeight="1">
      <c r="A35" s="35" t="s">
        <v>26</v>
      </c>
      <c r="B35" s="29"/>
      <c r="C35" s="30">
        <v>974</v>
      </c>
      <c r="D35" s="30">
        <v>800</v>
      </c>
      <c r="E35" s="30">
        <v>600</v>
      </c>
      <c r="F35" s="31"/>
      <c r="G35" s="31"/>
      <c r="H35" s="150">
        <v>1.955</v>
      </c>
      <c r="I35" s="150">
        <v>1.6</v>
      </c>
      <c r="J35" s="150">
        <v>1.2</v>
      </c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12</v>
      </c>
      <c r="F36" s="31"/>
      <c r="G36" s="31"/>
      <c r="H36" s="150">
        <v>0.004</v>
      </c>
      <c r="I36" s="150">
        <v>0.004</v>
      </c>
      <c r="J36" s="150">
        <v>0.024</v>
      </c>
      <c r="K36" s="32"/>
    </row>
    <row r="37" spans="1:11" s="42" customFormat="1" ht="11.25" customHeight="1">
      <c r="A37" s="36" t="s">
        <v>28</v>
      </c>
      <c r="B37" s="37"/>
      <c r="C37" s="38">
        <v>3014</v>
      </c>
      <c r="D37" s="38">
        <v>2802</v>
      </c>
      <c r="E37" s="38">
        <v>2085</v>
      </c>
      <c r="F37" s="39">
        <v>74.41113490364026</v>
      </c>
      <c r="G37" s="40"/>
      <c r="H37" s="151">
        <v>5.469999999999999</v>
      </c>
      <c r="I37" s="152">
        <v>4.904</v>
      </c>
      <c r="J37" s="152">
        <v>3.702</v>
      </c>
      <c r="K37" s="41">
        <f>IF(I37&gt;0,100*J37/I37,0)</f>
        <v>75.48939641109298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7</v>
      </c>
      <c r="E39" s="38">
        <v>7</v>
      </c>
      <c r="F39" s="39">
        <v>100</v>
      </c>
      <c r="G39" s="40"/>
      <c r="H39" s="151">
        <v>0.011</v>
      </c>
      <c r="I39" s="152">
        <v>0.011</v>
      </c>
      <c r="J39" s="152">
        <v>0.01</v>
      </c>
      <c r="K39" s="41">
        <v>90.90909090909092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4300</v>
      </c>
      <c r="D41" s="30">
        <v>5129</v>
      </c>
      <c r="E41" s="30">
        <v>5676</v>
      </c>
      <c r="F41" s="31"/>
      <c r="G41" s="31"/>
      <c r="H41" s="150">
        <v>4.114</v>
      </c>
      <c r="I41" s="150">
        <v>4.82</v>
      </c>
      <c r="J41" s="150">
        <v>5.962</v>
      </c>
      <c r="K41" s="32"/>
    </row>
    <row r="42" spans="1:11" s="33" customFormat="1" ht="11.25" customHeight="1">
      <c r="A42" s="35" t="s">
        <v>31</v>
      </c>
      <c r="B42" s="29"/>
      <c r="C42" s="30">
        <v>50846</v>
      </c>
      <c r="D42" s="30">
        <v>59399</v>
      </c>
      <c r="E42" s="30">
        <v>64842</v>
      </c>
      <c r="F42" s="31"/>
      <c r="G42" s="31"/>
      <c r="H42" s="150">
        <v>52.573</v>
      </c>
      <c r="I42" s="150">
        <v>65.463</v>
      </c>
      <c r="J42" s="150">
        <v>114.515</v>
      </c>
      <c r="K42" s="32"/>
    </row>
    <row r="43" spans="1:11" s="33" customFormat="1" ht="11.25" customHeight="1">
      <c r="A43" s="35" t="s">
        <v>32</v>
      </c>
      <c r="B43" s="29"/>
      <c r="C43" s="30">
        <v>8400</v>
      </c>
      <c r="D43" s="30">
        <v>11364</v>
      </c>
      <c r="E43" s="30">
        <v>9404</v>
      </c>
      <c r="F43" s="31"/>
      <c r="G43" s="31"/>
      <c r="H43" s="150">
        <v>13.58</v>
      </c>
      <c r="I43" s="150">
        <v>23.029</v>
      </c>
      <c r="J43" s="150">
        <v>13.914</v>
      </c>
      <c r="K43" s="32"/>
    </row>
    <row r="44" spans="1:11" s="33" customFormat="1" ht="11.25" customHeight="1">
      <c r="A44" s="35" t="s">
        <v>33</v>
      </c>
      <c r="B44" s="29"/>
      <c r="C44" s="30">
        <v>34420</v>
      </c>
      <c r="D44" s="30">
        <v>39675</v>
      </c>
      <c r="E44" s="30">
        <v>38321</v>
      </c>
      <c r="F44" s="31"/>
      <c r="G44" s="31"/>
      <c r="H44" s="150">
        <v>37.35</v>
      </c>
      <c r="I44" s="150">
        <v>34.531</v>
      </c>
      <c r="J44" s="150">
        <v>72.6</v>
      </c>
      <c r="K44" s="32"/>
    </row>
    <row r="45" spans="1:11" s="33" customFormat="1" ht="11.25" customHeight="1">
      <c r="A45" s="35" t="s">
        <v>34</v>
      </c>
      <c r="B45" s="29"/>
      <c r="C45" s="30">
        <v>12878</v>
      </c>
      <c r="D45" s="30">
        <v>14680</v>
      </c>
      <c r="E45" s="30">
        <v>16090</v>
      </c>
      <c r="F45" s="31"/>
      <c r="G45" s="31"/>
      <c r="H45" s="150">
        <v>10.688</v>
      </c>
      <c r="I45" s="150">
        <v>12.412</v>
      </c>
      <c r="J45" s="150">
        <v>15.663</v>
      </c>
      <c r="K45" s="32"/>
    </row>
    <row r="46" spans="1:11" s="33" customFormat="1" ht="11.25" customHeight="1">
      <c r="A46" s="35" t="s">
        <v>35</v>
      </c>
      <c r="B46" s="29"/>
      <c r="C46" s="30">
        <v>29852</v>
      </c>
      <c r="D46" s="30">
        <v>28311</v>
      </c>
      <c r="E46" s="30">
        <v>28972</v>
      </c>
      <c r="F46" s="31"/>
      <c r="G46" s="31"/>
      <c r="H46" s="150">
        <v>22.004</v>
      </c>
      <c r="I46" s="150">
        <v>29.101</v>
      </c>
      <c r="J46" s="150">
        <v>24.174</v>
      </c>
      <c r="K46" s="32"/>
    </row>
    <row r="47" spans="1:11" s="33" customFormat="1" ht="11.25" customHeight="1">
      <c r="A47" s="35" t="s">
        <v>36</v>
      </c>
      <c r="B47" s="29"/>
      <c r="C47" s="30">
        <v>39026</v>
      </c>
      <c r="D47" s="30">
        <v>44751</v>
      </c>
      <c r="E47" s="30">
        <v>44120</v>
      </c>
      <c r="F47" s="31"/>
      <c r="G47" s="31"/>
      <c r="H47" s="150">
        <v>46.756</v>
      </c>
      <c r="I47" s="150">
        <v>56.501</v>
      </c>
      <c r="J47" s="150">
        <v>51.892</v>
      </c>
      <c r="K47" s="32"/>
    </row>
    <row r="48" spans="1:11" s="33" customFormat="1" ht="11.25" customHeight="1">
      <c r="A48" s="35" t="s">
        <v>37</v>
      </c>
      <c r="B48" s="29"/>
      <c r="C48" s="30">
        <v>47542</v>
      </c>
      <c r="D48" s="30">
        <v>40373</v>
      </c>
      <c r="E48" s="30">
        <v>45224</v>
      </c>
      <c r="F48" s="31"/>
      <c r="G48" s="31"/>
      <c r="H48" s="150">
        <v>46.19</v>
      </c>
      <c r="I48" s="150">
        <v>25.054</v>
      </c>
      <c r="J48" s="150">
        <v>92.018</v>
      </c>
      <c r="K48" s="32"/>
    </row>
    <row r="49" spans="1:11" s="33" customFormat="1" ht="11.25" customHeight="1">
      <c r="A49" s="35" t="s">
        <v>38</v>
      </c>
      <c r="B49" s="29"/>
      <c r="C49" s="30">
        <v>21266</v>
      </c>
      <c r="D49" s="30">
        <v>22423</v>
      </c>
      <c r="E49" s="30">
        <v>36330</v>
      </c>
      <c r="F49" s="31"/>
      <c r="G49" s="31"/>
      <c r="H49" s="150">
        <v>22.937</v>
      </c>
      <c r="I49" s="150">
        <v>29.947</v>
      </c>
      <c r="J49" s="150">
        <v>32.822</v>
      </c>
      <c r="K49" s="32"/>
    </row>
    <row r="50" spans="1:11" s="42" customFormat="1" ht="11.25" customHeight="1">
      <c r="A50" s="43" t="s">
        <v>39</v>
      </c>
      <c r="B50" s="37"/>
      <c r="C50" s="38">
        <v>248530</v>
      </c>
      <c r="D50" s="38">
        <v>266105</v>
      </c>
      <c r="E50" s="38">
        <v>288979</v>
      </c>
      <c r="F50" s="39">
        <v>108.59585501963511</v>
      </c>
      <c r="G50" s="40"/>
      <c r="H50" s="151">
        <v>256.192</v>
      </c>
      <c r="I50" s="152">
        <v>280.858</v>
      </c>
      <c r="J50" s="152">
        <v>423.56000000000006</v>
      </c>
      <c r="K50" s="41">
        <v>150.8093057701757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1189</v>
      </c>
      <c r="D52" s="38">
        <v>1189</v>
      </c>
      <c r="E52" s="38">
        <v>1189</v>
      </c>
      <c r="F52" s="39">
        <v>100</v>
      </c>
      <c r="G52" s="40"/>
      <c r="H52" s="151">
        <v>1.963</v>
      </c>
      <c r="I52" s="152">
        <v>1.963</v>
      </c>
      <c r="J52" s="152">
        <v>1.963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3713</v>
      </c>
      <c r="D54" s="30">
        <v>3313</v>
      </c>
      <c r="E54" s="30">
        <v>3519</v>
      </c>
      <c r="F54" s="31"/>
      <c r="G54" s="31"/>
      <c r="H54" s="150">
        <v>4.61</v>
      </c>
      <c r="I54" s="150">
        <v>4.515</v>
      </c>
      <c r="J54" s="150">
        <v>5.169</v>
      </c>
      <c r="K54" s="32"/>
    </row>
    <row r="55" spans="1:11" s="33" customFormat="1" ht="11.25" customHeight="1">
      <c r="A55" s="35" t="s">
        <v>42</v>
      </c>
      <c r="B55" s="29"/>
      <c r="C55" s="30">
        <v>1022</v>
      </c>
      <c r="D55" s="30">
        <v>897</v>
      </c>
      <c r="E55" s="30">
        <v>900</v>
      </c>
      <c r="F55" s="31"/>
      <c r="G55" s="31"/>
      <c r="H55" s="150">
        <v>0.77</v>
      </c>
      <c r="I55" s="150">
        <v>0.675</v>
      </c>
      <c r="J55" s="150">
        <v>0.72</v>
      </c>
      <c r="K55" s="32"/>
    </row>
    <row r="56" spans="1:11" s="33" customFormat="1" ht="11.25" customHeight="1">
      <c r="A56" s="35" t="s">
        <v>43</v>
      </c>
      <c r="B56" s="29"/>
      <c r="C56" s="30">
        <v>144789</v>
      </c>
      <c r="D56" s="30">
        <v>133000</v>
      </c>
      <c r="E56" s="30">
        <v>148920</v>
      </c>
      <c r="F56" s="31"/>
      <c r="G56" s="31"/>
      <c r="H56" s="150">
        <v>114.998</v>
      </c>
      <c r="I56" s="150">
        <v>106.9</v>
      </c>
      <c r="J56" s="150">
        <v>97.226</v>
      </c>
      <c r="K56" s="32"/>
    </row>
    <row r="57" spans="1:11" s="33" customFormat="1" ht="11.25" customHeight="1">
      <c r="A57" s="35" t="s">
        <v>44</v>
      </c>
      <c r="B57" s="29"/>
      <c r="C57" s="30">
        <v>31152</v>
      </c>
      <c r="D57" s="30">
        <v>29548</v>
      </c>
      <c r="E57" s="30">
        <v>29320</v>
      </c>
      <c r="F57" s="31"/>
      <c r="G57" s="31"/>
      <c r="H57" s="150">
        <v>39.261</v>
      </c>
      <c r="I57" s="150">
        <v>29.548</v>
      </c>
      <c r="J57" s="150">
        <v>26.469</v>
      </c>
      <c r="K57" s="32"/>
    </row>
    <row r="58" spans="1:11" s="33" customFormat="1" ht="11.25" customHeight="1">
      <c r="A58" s="35" t="s">
        <v>45</v>
      </c>
      <c r="B58" s="29"/>
      <c r="C58" s="30">
        <v>1788</v>
      </c>
      <c r="D58" s="30">
        <v>1463</v>
      </c>
      <c r="E58" s="30">
        <v>1331</v>
      </c>
      <c r="F58" s="31"/>
      <c r="G58" s="31"/>
      <c r="H58" s="150">
        <v>1.177</v>
      </c>
      <c r="I58" s="150">
        <v>0.804</v>
      </c>
      <c r="J58" s="150">
        <v>1.341</v>
      </c>
      <c r="K58" s="32"/>
    </row>
    <row r="59" spans="1:11" s="42" customFormat="1" ht="11.25" customHeight="1">
      <c r="A59" s="36" t="s">
        <v>46</v>
      </c>
      <c r="B59" s="37"/>
      <c r="C59" s="38">
        <v>182464</v>
      </c>
      <c r="D59" s="38">
        <v>168221</v>
      </c>
      <c r="E59" s="38">
        <v>183990</v>
      </c>
      <c r="F59" s="39">
        <v>109.37397827857401</v>
      </c>
      <c r="G59" s="40"/>
      <c r="H59" s="151">
        <v>160.816</v>
      </c>
      <c r="I59" s="152">
        <v>142.442</v>
      </c>
      <c r="J59" s="152">
        <v>130.925</v>
      </c>
      <c r="K59" s="41">
        <v>91.91460383875543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701</v>
      </c>
      <c r="D61" s="30">
        <v>408</v>
      </c>
      <c r="E61" s="30">
        <v>450</v>
      </c>
      <c r="F61" s="31"/>
      <c r="G61" s="31"/>
      <c r="H61" s="150">
        <v>0.261</v>
      </c>
      <c r="I61" s="150">
        <v>0.258</v>
      </c>
      <c r="J61" s="150">
        <v>0.34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>
        <v>798</v>
      </c>
      <c r="D63" s="30">
        <v>571</v>
      </c>
      <c r="E63" s="30">
        <v>628</v>
      </c>
      <c r="F63" s="31"/>
      <c r="G63" s="31"/>
      <c r="H63" s="150">
        <v>0.27</v>
      </c>
      <c r="I63" s="150">
        <v>0.5</v>
      </c>
      <c r="J63" s="150">
        <v>0.585</v>
      </c>
      <c r="K63" s="32"/>
    </row>
    <row r="64" spans="1:11" s="42" customFormat="1" ht="11.25" customHeight="1">
      <c r="A64" s="36" t="s">
        <v>50</v>
      </c>
      <c r="B64" s="37"/>
      <c r="C64" s="38">
        <v>1499</v>
      </c>
      <c r="D64" s="38">
        <v>979</v>
      </c>
      <c r="E64" s="38">
        <v>1078</v>
      </c>
      <c r="F64" s="39">
        <v>110.11235955056179</v>
      </c>
      <c r="G64" s="40"/>
      <c r="H64" s="151">
        <v>0.531</v>
      </c>
      <c r="I64" s="152">
        <v>0.758</v>
      </c>
      <c r="J64" s="152">
        <v>0.925</v>
      </c>
      <c r="K64" s="41">
        <v>122.03166226912928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37</v>
      </c>
      <c r="D66" s="38">
        <v>14</v>
      </c>
      <c r="E66" s="38">
        <v>18</v>
      </c>
      <c r="F66" s="39">
        <v>128.57142857142858</v>
      </c>
      <c r="G66" s="40"/>
      <c r="H66" s="151">
        <v>0.039</v>
      </c>
      <c r="I66" s="152">
        <v>0.02</v>
      </c>
      <c r="J66" s="152">
        <v>0.017</v>
      </c>
      <c r="K66" s="41">
        <v>85.00000000000001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17240</v>
      </c>
      <c r="D68" s="30">
        <v>15150</v>
      </c>
      <c r="E68" s="30">
        <v>11300</v>
      </c>
      <c r="F68" s="31"/>
      <c r="G68" s="31"/>
      <c r="H68" s="150">
        <v>19.049</v>
      </c>
      <c r="I68" s="150">
        <v>15.6</v>
      </c>
      <c r="J68" s="150">
        <v>15</v>
      </c>
      <c r="K68" s="32"/>
    </row>
    <row r="69" spans="1:11" s="33" customFormat="1" ht="11.25" customHeight="1">
      <c r="A69" s="35" t="s">
        <v>53</v>
      </c>
      <c r="B69" s="29"/>
      <c r="C69" s="30">
        <v>997</v>
      </c>
      <c r="D69" s="30">
        <v>995</v>
      </c>
      <c r="E69" s="30">
        <v>800</v>
      </c>
      <c r="F69" s="31"/>
      <c r="G69" s="31"/>
      <c r="H69" s="150">
        <v>2.29</v>
      </c>
      <c r="I69" s="150">
        <v>3.2</v>
      </c>
      <c r="J69" s="150">
        <v>2.5</v>
      </c>
      <c r="K69" s="32"/>
    </row>
    <row r="70" spans="1:11" s="42" customFormat="1" ht="11.25" customHeight="1">
      <c r="A70" s="36" t="s">
        <v>54</v>
      </c>
      <c r="B70" s="37"/>
      <c r="C70" s="38">
        <v>18237</v>
      </c>
      <c r="D70" s="38">
        <v>16145</v>
      </c>
      <c r="E70" s="38">
        <v>12100</v>
      </c>
      <c r="F70" s="39">
        <v>74.94580365438216</v>
      </c>
      <c r="G70" s="40"/>
      <c r="H70" s="151">
        <v>21.339</v>
      </c>
      <c r="I70" s="152">
        <v>18.8</v>
      </c>
      <c r="J70" s="152">
        <v>17.5</v>
      </c>
      <c r="K70" s="41">
        <v>93.08510638297872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60</v>
      </c>
      <c r="D72" s="30">
        <v>20</v>
      </c>
      <c r="E72" s="30">
        <v>27</v>
      </c>
      <c r="F72" s="31"/>
      <c r="G72" s="31"/>
      <c r="H72" s="150">
        <v>0.011</v>
      </c>
      <c r="I72" s="150">
        <v>0.008</v>
      </c>
      <c r="J72" s="150">
        <v>0.022</v>
      </c>
      <c r="K72" s="32"/>
    </row>
    <row r="73" spans="1:11" s="33" customFormat="1" ht="11.25" customHeight="1">
      <c r="A73" s="35" t="s">
        <v>56</v>
      </c>
      <c r="B73" s="29"/>
      <c r="C73" s="30">
        <v>58705</v>
      </c>
      <c r="D73" s="30">
        <v>61654</v>
      </c>
      <c r="E73" s="30">
        <v>64737</v>
      </c>
      <c r="F73" s="31"/>
      <c r="G73" s="31"/>
      <c r="H73" s="150">
        <v>93.895</v>
      </c>
      <c r="I73" s="150">
        <v>105.015</v>
      </c>
      <c r="J73" s="150">
        <v>100.98</v>
      </c>
      <c r="K73" s="32"/>
    </row>
    <row r="74" spans="1:11" s="33" customFormat="1" ht="11.25" customHeight="1">
      <c r="A74" s="35" t="s">
        <v>57</v>
      </c>
      <c r="B74" s="29"/>
      <c r="C74" s="30">
        <v>41496</v>
      </c>
      <c r="D74" s="30">
        <v>37102</v>
      </c>
      <c r="E74" s="30">
        <v>28387</v>
      </c>
      <c r="F74" s="31"/>
      <c r="G74" s="31"/>
      <c r="H74" s="150">
        <v>32.175</v>
      </c>
      <c r="I74" s="150">
        <v>35.914</v>
      </c>
      <c r="J74" s="150">
        <v>39.742</v>
      </c>
      <c r="K74" s="32"/>
    </row>
    <row r="75" spans="1:11" s="33" customFormat="1" ht="11.25" customHeight="1">
      <c r="A75" s="35" t="s">
        <v>58</v>
      </c>
      <c r="B75" s="29"/>
      <c r="C75" s="30">
        <v>1439</v>
      </c>
      <c r="D75" s="30">
        <v>1028</v>
      </c>
      <c r="E75" s="30">
        <v>1008</v>
      </c>
      <c r="F75" s="31"/>
      <c r="G75" s="31"/>
      <c r="H75" s="150">
        <v>0.492</v>
      </c>
      <c r="I75" s="150">
        <v>0.708</v>
      </c>
      <c r="J75" s="150">
        <v>0.405</v>
      </c>
      <c r="K75" s="32"/>
    </row>
    <row r="76" spans="1:11" s="33" customFormat="1" ht="11.25" customHeight="1">
      <c r="A76" s="35" t="s">
        <v>59</v>
      </c>
      <c r="B76" s="29"/>
      <c r="C76" s="30">
        <v>15266</v>
      </c>
      <c r="D76" s="30">
        <v>15773</v>
      </c>
      <c r="E76" s="30">
        <v>15773</v>
      </c>
      <c r="F76" s="31"/>
      <c r="G76" s="31"/>
      <c r="H76" s="150">
        <v>25.647</v>
      </c>
      <c r="I76" s="150">
        <v>28.391</v>
      </c>
      <c r="J76" s="150">
        <v>27.245</v>
      </c>
      <c r="K76" s="32"/>
    </row>
    <row r="77" spans="1:11" s="33" customFormat="1" ht="11.25" customHeight="1">
      <c r="A77" s="35" t="s">
        <v>60</v>
      </c>
      <c r="B77" s="29"/>
      <c r="C77" s="30">
        <v>1301</v>
      </c>
      <c r="D77" s="30">
        <v>671</v>
      </c>
      <c r="E77" s="30">
        <v>700</v>
      </c>
      <c r="F77" s="31"/>
      <c r="G77" s="31"/>
      <c r="H77" s="150">
        <v>0.696</v>
      </c>
      <c r="I77" s="150">
        <v>0.744</v>
      </c>
      <c r="J77" s="150">
        <v>0.65</v>
      </c>
      <c r="K77" s="32"/>
    </row>
    <row r="78" spans="1:11" s="33" customFormat="1" ht="11.25" customHeight="1">
      <c r="A78" s="35" t="s">
        <v>61</v>
      </c>
      <c r="B78" s="29"/>
      <c r="C78" s="30">
        <v>2789</v>
      </c>
      <c r="D78" s="30">
        <v>1870</v>
      </c>
      <c r="E78" s="30">
        <v>1800</v>
      </c>
      <c r="F78" s="31"/>
      <c r="G78" s="31"/>
      <c r="H78" s="150">
        <v>3.13</v>
      </c>
      <c r="I78" s="150">
        <v>1.855</v>
      </c>
      <c r="J78" s="150">
        <v>1.98</v>
      </c>
      <c r="K78" s="32"/>
    </row>
    <row r="79" spans="1:11" s="33" customFormat="1" ht="11.25" customHeight="1">
      <c r="A79" s="35" t="s">
        <v>62</v>
      </c>
      <c r="B79" s="29"/>
      <c r="C79" s="30">
        <v>119947</v>
      </c>
      <c r="D79" s="30">
        <v>121585.23</v>
      </c>
      <c r="E79" s="30">
        <v>97632</v>
      </c>
      <c r="F79" s="31"/>
      <c r="G79" s="31"/>
      <c r="H79" s="150">
        <v>138.121</v>
      </c>
      <c r="I79" s="150">
        <v>233.109</v>
      </c>
      <c r="J79" s="150">
        <v>185.433</v>
      </c>
      <c r="K79" s="32"/>
    </row>
    <row r="80" spans="1:11" s="42" customFormat="1" ht="11.25" customHeight="1">
      <c r="A80" s="43" t="s">
        <v>63</v>
      </c>
      <c r="B80" s="37"/>
      <c r="C80" s="38">
        <v>241003</v>
      </c>
      <c r="D80" s="38">
        <v>239703.22999999998</v>
      </c>
      <c r="E80" s="38">
        <v>210064</v>
      </c>
      <c r="F80" s="39">
        <v>87.63503103399984</v>
      </c>
      <c r="G80" s="40"/>
      <c r="H80" s="151">
        <v>294.16700000000003</v>
      </c>
      <c r="I80" s="152">
        <v>405.744</v>
      </c>
      <c r="J80" s="152">
        <v>356.457</v>
      </c>
      <c r="K80" s="41">
        <v>87.8526854371229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>
        <v>0</v>
      </c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717674</v>
      </c>
      <c r="D87" s="53">
        <v>716328.23</v>
      </c>
      <c r="E87" s="53">
        <v>723971</v>
      </c>
      <c r="F87" s="54">
        <f>IF(D87&gt;0,100*E87/D87,0)</f>
        <v>101.06693687054606</v>
      </c>
      <c r="G87" s="40"/>
      <c r="H87" s="155">
        <v>772.191</v>
      </c>
      <c r="I87" s="156">
        <v>887.903</v>
      </c>
      <c r="J87" s="156">
        <v>976.9090000000001</v>
      </c>
      <c r="K87" s="54">
        <f>IF(I87&gt;0,100*J87/I87,0)</f>
        <v>110.02429319418901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2</v>
      </c>
      <c r="F9" s="31"/>
      <c r="G9" s="31"/>
      <c r="H9" s="150"/>
      <c r="I9" s="150"/>
      <c r="J9" s="150">
        <v>0.007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2</v>
      </c>
      <c r="F13" s="39"/>
      <c r="G13" s="40"/>
      <c r="H13" s="151"/>
      <c r="I13" s="152"/>
      <c r="J13" s="152">
        <v>0.007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26</v>
      </c>
      <c r="D24" s="38">
        <v>78</v>
      </c>
      <c r="E24" s="38">
        <v>10</v>
      </c>
      <c r="F24" s="39">
        <v>12.820512820512821</v>
      </c>
      <c r="G24" s="40"/>
      <c r="H24" s="151">
        <v>0.079</v>
      </c>
      <c r="I24" s="152">
        <v>0.235</v>
      </c>
      <c r="J24" s="152">
        <v>0.07</v>
      </c>
      <c r="K24" s="41">
        <v>29.787234042553198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14</v>
      </c>
      <c r="D28" s="30">
        <v>168</v>
      </c>
      <c r="E28" s="30">
        <v>392</v>
      </c>
      <c r="F28" s="31"/>
      <c r="G28" s="31"/>
      <c r="H28" s="150">
        <v>0.042</v>
      </c>
      <c r="I28" s="150">
        <v>0.512</v>
      </c>
      <c r="J28" s="150">
        <v>0.918</v>
      </c>
      <c r="K28" s="32"/>
    </row>
    <row r="29" spans="1:11" s="33" customFormat="1" ht="11.25" customHeight="1">
      <c r="A29" s="35" t="s">
        <v>21</v>
      </c>
      <c r="B29" s="29"/>
      <c r="C29" s="30">
        <v>83</v>
      </c>
      <c r="D29" s="30">
        <v>43</v>
      </c>
      <c r="E29" s="30"/>
      <c r="F29" s="31"/>
      <c r="G29" s="31"/>
      <c r="H29" s="150">
        <v>0.124</v>
      </c>
      <c r="I29" s="150">
        <v>0.127</v>
      </c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>
        <v>59</v>
      </c>
      <c r="E30" s="30">
        <v>37</v>
      </c>
      <c r="F30" s="31"/>
      <c r="G30" s="31"/>
      <c r="H30" s="150"/>
      <c r="I30" s="150">
        <v>0.13</v>
      </c>
      <c r="J30" s="150">
        <v>0.08</v>
      </c>
      <c r="K30" s="32"/>
    </row>
    <row r="31" spans="1:11" s="42" customFormat="1" ht="11.25" customHeight="1">
      <c r="A31" s="43" t="s">
        <v>23</v>
      </c>
      <c r="B31" s="37"/>
      <c r="C31" s="38">
        <v>97</v>
      </c>
      <c r="D31" s="38">
        <v>270</v>
      </c>
      <c r="E31" s="38">
        <v>429</v>
      </c>
      <c r="F31" s="39">
        <v>158.88888888888889</v>
      </c>
      <c r="G31" s="40"/>
      <c r="H31" s="151">
        <v>0.166</v>
      </c>
      <c r="I31" s="152">
        <v>0.769</v>
      </c>
      <c r="J31" s="152">
        <v>0.998</v>
      </c>
      <c r="K31" s="41">
        <v>129.77893368010402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>
        <v>22</v>
      </c>
      <c r="D34" s="30">
        <v>26</v>
      </c>
      <c r="E34" s="30">
        <v>22</v>
      </c>
      <c r="F34" s="31"/>
      <c r="G34" s="31"/>
      <c r="H34" s="150">
        <v>0.046</v>
      </c>
      <c r="I34" s="150">
        <v>0.05</v>
      </c>
      <c r="J34" s="150">
        <v>0.05</v>
      </c>
      <c r="K34" s="32"/>
    </row>
    <row r="35" spans="1:11" s="33" customFormat="1" ht="11.25" customHeight="1">
      <c r="A35" s="35" t="s">
        <v>26</v>
      </c>
      <c r="B35" s="29"/>
      <c r="C35" s="30">
        <v>23</v>
      </c>
      <c r="D35" s="30">
        <v>100</v>
      </c>
      <c r="E35" s="30">
        <v>130</v>
      </c>
      <c r="F35" s="31"/>
      <c r="G35" s="31"/>
      <c r="H35" s="150">
        <v>0.069</v>
      </c>
      <c r="I35" s="150">
        <v>0.18</v>
      </c>
      <c r="J35" s="150">
        <v>0.23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>
        <v>45</v>
      </c>
      <c r="D37" s="38">
        <v>126</v>
      </c>
      <c r="E37" s="38">
        <v>152</v>
      </c>
      <c r="F37" s="39">
        <v>120.63492063492063</v>
      </c>
      <c r="G37" s="40"/>
      <c r="H37" s="151">
        <v>0.115</v>
      </c>
      <c r="I37" s="152">
        <v>0.22999999999999998</v>
      </c>
      <c r="J37" s="152">
        <v>0.28</v>
      </c>
      <c r="K37" s="41">
        <v>121.73913043478264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42</v>
      </c>
      <c r="D41" s="30">
        <v>46</v>
      </c>
      <c r="E41" s="30">
        <v>54</v>
      </c>
      <c r="F41" s="31"/>
      <c r="G41" s="31"/>
      <c r="H41" s="150">
        <v>0.13</v>
      </c>
      <c r="I41" s="150">
        <v>0.161</v>
      </c>
      <c r="J41" s="150">
        <v>0.189</v>
      </c>
      <c r="K41" s="32"/>
    </row>
    <row r="42" spans="1:11" s="33" customFormat="1" ht="11.25" customHeight="1">
      <c r="A42" s="35" t="s">
        <v>31</v>
      </c>
      <c r="B42" s="29"/>
      <c r="C42" s="30">
        <v>21</v>
      </c>
      <c r="D42" s="30">
        <v>36</v>
      </c>
      <c r="E42" s="30">
        <v>22</v>
      </c>
      <c r="F42" s="31"/>
      <c r="G42" s="31"/>
      <c r="H42" s="150">
        <v>0.053</v>
      </c>
      <c r="I42" s="150">
        <v>0.09</v>
      </c>
      <c r="J42" s="150">
        <v>0.05</v>
      </c>
      <c r="K42" s="32"/>
    </row>
    <row r="43" spans="1:11" s="33" customFormat="1" ht="11.25" customHeight="1">
      <c r="A43" s="35" t="s">
        <v>32</v>
      </c>
      <c r="B43" s="29"/>
      <c r="C43" s="30">
        <v>102</v>
      </c>
      <c r="D43" s="30">
        <v>119</v>
      </c>
      <c r="E43" s="30">
        <v>61</v>
      </c>
      <c r="F43" s="31"/>
      <c r="G43" s="31"/>
      <c r="H43" s="150">
        <v>0.255</v>
      </c>
      <c r="I43" s="150">
        <v>0.298</v>
      </c>
      <c r="J43" s="150">
        <v>0.171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75</v>
      </c>
      <c r="D45" s="30">
        <v>27</v>
      </c>
      <c r="E45" s="30">
        <v>28</v>
      </c>
      <c r="F45" s="31"/>
      <c r="G45" s="31"/>
      <c r="H45" s="150">
        <v>0.24</v>
      </c>
      <c r="I45" s="150">
        <v>0.081</v>
      </c>
      <c r="J45" s="150">
        <v>0.09</v>
      </c>
      <c r="K45" s="32"/>
    </row>
    <row r="46" spans="1:11" s="33" customFormat="1" ht="11.25" customHeight="1">
      <c r="A46" s="35" t="s">
        <v>35</v>
      </c>
      <c r="B46" s="29"/>
      <c r="C46" s="30"/>
      <c r="D46" s="30">
        <v>12</v>
      </c>
      <c r="E46" s="30"/>
      <c r="F46" s="31"/>
      <c r="G46" s="31"/>
      <c r="H46" s="150"/>
      <c r="I46" s="150">
        <v>0.018</v>
      </c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>
        <v>16</v>
      </c>
      <c r="D48" s="30">
        <v>50</v>
      </c>
      <c r="E48" s="30"/>
      <c r="F48" s="31"/>
      <c r="G48" s="31"/>
      <c r="H48" s="150">
        <v>0.04</v>
      </c>
      <c r="I48" s="150">
        <v>0.125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27</v>
      </c>
      <c r="D49" s="30">
        <v>20</v>
      </c>
      <c r="E49" s="30">
        <v>8</v>
      </c>
      <c r="F49" s="31"/>
      <c r="G49" s="31"/>
      <c r="H49" s="150">
        <v>0.086</v>
      </c>
      <c r="I49" s="150">
        <v>0.061</v>
      </c>
      <c r="J49" s="150">
        <v>0.028</v>
      </c>
      <c r="K49" s="32"/>
    </row>
    <row r="50" spans="1:11" s="42" customFormat="1" ht="11.25" customHeight="1">
      <c r="A50" s="43" t="s">
        <v>39</v>
      </c>
      <c r="B50" s="37"/>
      <c r="C50" s="38">
        <v>283</v>
      </c>
      <c r="D50" s="38">
        <v>310</v>
      </c>
      <c r="E50" s="38">
        <v>173</v>
      </c>
      <c r="F50" s="39">
        <v>55.806451612903224</v>
      </c>
      <c r="G50" s="40"/>
      <c r="H50" s="151">
        <v>0.8039999999999999</v>
      </c>
      <c r="I50" s="152">
        <v>0.8339999999999999</v>
      </c>
      <c r="J50" s="152">
        <v>0.528</v>
      </c>
      <c r="K50" s="41">
        <v>63.30935251798563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18</v>
      </c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/>
      <c r="E58" s="30">
        <v>13</v>
      </c>
      <c r="F58" s="31"/>
      <c r="G58" s="31"/>
      <c r="H58" s="150">
        <v>0.012</v>
      </c>
      <c r="I58" s="150"/>
      <c r="J58" s="150">
        <v>0.046</v>
      </c>
      <c r="K58" s="32"/>
    </row>
    <row r="59" spans="1:11" s="42" customFormat="1" ht="11.25" customHeight="1">
      <c r="A59" s="36" t="s">
        <v>46</v>
      </c>
      <c r="B59" s="37"/>
      <c r="C59" s="38">
        <v>4</v>
      </c>
      <c r="D59" s="38"/>
      <c r="E59" s="38">
        <v>31</v>
      </c>
      <c r="F59" s="39"/>
      <c r="G59" s="40"/>
      <c r="H59" s="151">
        <v>0.012</v>
      </c>
      <c r="I59" s="152"/>
      <c r="J59" s="152">
        <v>0.046</v>
      </c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336</v>
      </c>
      <c r="D68" s="30">
        <v>420</v>
      </c>
      <c r="E68" s="30">
        <v>450</v>
      </c>
      <c r="F68" s="31"/>
      <c r="G68" s="31"/>
      <c r="H68" s="150">
        <v>1.243</v>
      </c>
      <c r="I68" s="150">
        <v>1.4</v>
      </c>
      <c r="J68" s="150">
        <v>1.6</v>
      </c>
      <c r="K68" s="32"/>
    </row>
    <row r="69" spans="1:11" s="33" customFormat="1" ht="11.25" customHeight="1">
      <c r="A69" s="35" t="s">
        <v>53</v>
      </c>
      <c r="B69" s="29"/>
      <c r="C69" s="30">
        <v>191</v>
      </c>
      <c r="D69" s="30">
        <v>420</v>
      </c>
      <c r="E69" s="30">
        <v>260</v>
      </c>
      <c r="F69" s="31"/>
      <c r="G69" s="31"/>
      <c r="H69" s="150">
        <v>0.439</v>
      </c>
      <c r="I69" s="150">
        <v>1.3</v>
      </c>
      <c r="J69" s="150">
        <v>0.65</v>
      </c>
      <c r="K69" s="32"/>
    </row>
    <row r="70" spans="1:11" s="42" customFormat="1" ht="11.25" customHeight="1">
      <c r="A70" s="36" t="s">
        <v>54</v>
      </c>
      <c r="B70" s="37"/>
      <c r="C70" s="38">
        <v>527</v>
      </c>
      <c r="D70" s="38">
        <v>840</v>
      </c>
      <c r="E70" s="38">
        <v>710</v>
      </c>
      <c r="F70" s="39">
        <v>84.52380952380952</v>
      </c>
      <c r="G70" s="40"/>
      <c r="H70" s="151">
        <v>1.6820000000000002</v>
      </c>
      <c r="I70" s="152">
        <v>2.7</v>
      </c>
      <c r="J70" s="152">
        <v>2.25</v>
      </c>
      <c r="K70" s="41">
        <v>83.33333333333333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>
        <v>7</v>
      </c>
      <c r="D73" s="30"/>
      <c r="E73" s="30"/>
      <c r="F73" s="31"/>
      <c r="G73" s="31"/>
      <c r="H73" s="150">
        <v>0.019</v>
      </c>
      <c r="I73" s="150"/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>
        <v>13</v>
      </c>
      <c r="E74" s="30">
        <v>4</v>
      </c>
      <c r="F74" s="31"/>
      <c r="G74" s="31"/>
      <c r="H74" s="150"/>
      <c r="I74" s="150">
        <v>0.013</v>
      </c>
      <c r="J74" s="150">
        <v>0.006</v>
      </c>
      <c r="K74" s="32"/>
    </row>
    <row r="75" spans="1:11" s="33" customFormat="1" ht="11.25" customHeight="1">
      <c r="A75" s="35" t="s">
        <v>58</v>
      </c>
      <c r="B75" s="29"/>
      <c r="C75" s="30">
        <v>1</v>
      </c>
      <c r="D75" s="30">
        <v>1</v>
      </c>
      <c r="E75" s="30"/>
      <c r="F75" s="31"/>
      <c r="G75" s="31"/>
      <c r="H75" s="150">
        <v>0.001</v>
      </c>
      <c r="I75" s="150">
        <v>0.001</v>
      </c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20.76</v>
      </c>
      <c r="E79" s="30">
        <v>21</v>
      </c>
      <c r="F79" s="31"/>
      <c r="G79" s="31"/>
      <c r="H79" s="150">
        <v>0.01</v>
      </c>
      <c r="I79" s="150">
        <v>0.083</v>
      </c>
      <c r="J79" s="150">
        <v>0.083</v>
      </c>
      <c r="K79" s="32"/>
    </row>
    <row r="80" spans="1:11" s="42" customFormat="1" ht="11.25" customHeight="1">
      <c r="A80" s="43" t="s">
        <v>63</v>
      </c>
      <c r="B80" s="37"/>
      <c r="C80" s="38">
        <v>13</v>
      </c>
      <c r="D80" s="38">
        <v>34.760000000000005</v>
      </c>
      <c r="E80" s="38">
        <v>25</v>
      </c>
      <c r="F80" s="39">
        <v>71.921749136939</v>
      </c>
      <c r="G80" s="40"/>
      <c r="H80" s="151">
        <v>0.03</v>
      </c>
      <c r="I80" s="152">
        <v>0.097</v>
      </c>
      <c r="J80" s="152">
        <v>0.08900000000000001</v>
      </c>
      <c r="K80" s="41">
        <v>91.75257731958763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995</v>
      </c>
      <c r="D87" s="53">
        <v>1658.76</v>
      </c>
      <c r="E87" s="53">
        <v>1532</v>
      </c>
      <c r="F87" s="54">
        <f>IF(D87&gt;0,100*E87/D87,0)</f>
        <v>92.35814704960332</v>
      </c>
      <c r="G87" s="40"/>
      <c r="H87" s="155">
        <v>2.888</v>
      </c>
      <c r="I87" s="156">
        <v>4.865</v>
      </c>
      <c r="J87" s="156">
        <v>4.268000000000001</v>
      </c>
      <c r="K87" s="54">
        <f>IF(I87&gt;0,100*J87/I87,0)</f>
        <v>87.72867420349436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35</v>
      </c>
      <c r="F9" s="31"/>
      <c r="G9" s="31"/>
      <c r="H9" s="150"/>
      <c r="I9" s="150"/>
      <c r="J9" s="150">
        <v>0.123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8</v>
      </c>
      <c r="F10" s="31"/>
      <c r="G10" s="31"/>
      <c r="H10" s="150"/>
      <c r="I10" s="150"/>
      <c r="J10" s="150">
        <v>0.028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35</v>
      </c>
      <c r="F11" s="31"/>
      <c r="G11" s="31"/>
      <c r="H11" s="150"/>
      <c r="I11" s="150"/>
      <c r="J11" s="150">
        <v>0.123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78</v>
      </c>
      <c r="F13" s="39"/>
      <c r="G13" s="40"/>
      <c r="H13" s="151"/>
      <c r="I13" s="152"/>
      <c r="J13" s="152">
        <v>0.274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37</v>
      </c>
      <c r="D17" s="38">
        <v>17</v>
      </c>
      <c r="E17" s="38">
        <v>17</v>
      </c>
      <c r="F17" s="39">
        <v>100</v>
      </c>
      <c r="G17" s="40"/>
      <c r="H17" s="151">
        <v>0.054</v>
      </c>
      <c r="I17" s="152">
        <v>0.024</v>
      </c>
      <c r="J17" s="152">
        <v>0.024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1022</v>
      </c>
      <c r="D19" s="30">
        <v>849</v>
      </c>
      <c r="E19" s="30">
        <v>1067</v>
      </c>
      <c r="F19" s="31"/>
      <c r="G19" s="31"/>
      <c r="H19" s="150">
        <v>3.577</v>
      </c>
      <c r="I19" s="150">
        <v>2.207</v>
      </c>
      <c r="J19" s="150">
        <v>2.667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1022</v>
      </c>
      <c r="D22" s="38">
        <v>849</v>
      </c>
      <c r="E22" s="38">
        <v>1067</v>
      </c>
      <c r="F22" s="39">
        <v>125.67726737338045</v>
      </c>
      <c r="G22" s="40"/>
      <c r="H22" s="151">
        <v>3.577</v>
      </c>
      <c r="I22" s="152">
        <v>2.207</v>
      </c>
      <c r="J22" s="152">
        <v>2.667</v>
      </c>
      <c r="K22" s="41">
        <v>120.84277299501586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5467</v>
      </c>
      <c r="D24" s="38">
        <v>5395</v>
      </c>
      <c r="E24" s="38">
        <v>6131</v>
      </c>
      <c r="F24" s="39">
        <v>113.64226135310473</v>
      </c>
      <c r="G24" s="40"/>
      <c r="H24" s="151">
        <v>16.184</v>
      </c>
      <c r="I24" s="152">
        <v>13.312</v>
      </c>
      <c r="J24" s="152">
        <v>16.442</v>
      </c>
      <c r="K24" s="41">
        <v>123.51262019230771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968</v>
      </c>
      <c r="D26" s="38">
        <v>620</v>
      </c>
      <c r="E26" s="38">
        <v>1200</v>
      </c>
      <c r="F26" s="39">
        <v>193.5483870967742</v>
      </c>
      <c r="G26" s="40"/>
      <c r="H26" s="151">
        <v>3.129</v>
      </c>
      <c r="I26" s="152">
        <v>1.2</v>
      </c>
      <c r="J26" s="152">
        <v>3</v>
      </c>
      <c r="K26" s="41">
        <v>250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2514</v>
      </c>
      <c r="D28" s="30">
        <v>2716</v>
      </c>
      <c r="E28" s="30">
        <v>2116</v>
      </c>
      <c r="F28" s="31"/>
      <c r="G28" s="31"/>
      <c r="H28" s="150">
        <v>5.363</v>
      </c>
      <c r="I28" s="150">
        <v>5.659</v>
      </c>
      <c r="J28" s="150">
        <v>6.028</v>
      </c>
      <c r="K28" s="32"/>
    </row>
    <row r="29" spans="1:11" s="33" customFormat="1" ht="11.25" customHeight="1">
      <c r="A29" s="35" t="s">
        <v>21</v>
      </c>
      <c r="B29" s="29"/>
      <c r="C29" s="30">
        <v>105</v>
      </c>
      <c r="D29" s="30">
        <v>112</v>
      </c>
      <c r="E29" s="30">
        <v>103</v>
      </c>
      <c r="F29" s="31"/>
      <c r="G29" s="31"/>
      <c r="H29" s="150">
        <v>0.117</v>
      </c>
      <c r="I29" s="150">
        <v>0.248</v>
      </c>
      <c r="J29" s="150">
        <v>0.195</v>
      </c>
      <c r="K29" s="32"/>
    </row>
    <row r="30" spans="1:11" s="33" customFormat="1" ht="11.25" customHeight="1">
      <c r="A30" s="35" t="s">
        <v>22</v>
      </c>
      <c r="B30" s="29"/>
      <c r="C30" s="30">
        <v>1497</v>
      </c>
      <c r="D30" s="30">
        <v>1383</v>
      </c>
      <c r="E30" s="30">
        <v>2257</v>
      </c>
      <c r="F30" s="31"/>
      <c r="G30" s="31"/>
      <c r="H30" s="150">
        <v>2.571</v>
      </c>
      <c r="I30" s="150">
        <v>2.478</v>
      </c>
      <c r="J30" s="150">
        <v>4.12</v>
      </c>
      <c r="K30" s="32"/>
    </row>
    <row r="31" spans="1:11" s="42" customFormat="1" ht="11.25" customHeight="1">
      <c r="A31" s="43" t="s">
        <v>23</v>
      </c>
      <c r="B31" s="37"/>
      <c r="C31" s="38">
        <v>4116</v>
      </c>
      <c r="D31" s="38">
        <v>4211</v>
      </c>
      <c r="E31" s="38">
        <v>4476</v>
      </c>
      <c r="F31" s="39">
        <v>106.29304203277131</v>
      </c>
      <c r="G31" s="40"/>
      <c r="H31" s="151">
        <v>8.051</v>
      </c>
      <c r="I31" s="152">
        <v>8.385</v>
      </c>
      <c r="J31" s="152">
        <v>10.343</v>
      </c>
      <c r="K31" s="41">
        <v>123.35122242098986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4042</v>
      </c>
      <c r="D33" s="30">
        <v>3800</v>
      </c>
      <c r="E33" s="30">
        <v>4300</v>
      </c>
      <c r="F33" s="31"/>
      <c r="G33" s="31"/>
      <c r="H33" s="150">
        <v>6.133</v>
      </c>
      <c r="I33" s="150">
        <v>5.2</v>
      </c>
      <c r="J33" s="150">
        <v>8.2</v>
      </c>
      <c r="K33" s="32"/>
    </row>
    <row r="34" spans="1:11" s="33" customFormat="1" ht="11.25" customHeight="1">
      <c r="A34" s="35" t="s">
        <v>25</v>
      </c>
      <c r="B34" s="29"/>
      <c r="C34" s="30">
        <v>3590</v>
      </c>
      <c r="D34" s="30">
        <v>3700</v>
      </c>
      <c r="E34" s="30">
        <v>6180</v>
      </c>
      <c r="F34" s="31"/>
      <c r="G34" s="31"/>
      <c r="H34" s="150">
        <v>10.919</v>
      </c>
      <c r="I34" s="150">
        <v>10.5</v>
      </c>
      <c r="J34" s="150">
        <v>17.3</v>
      </c>
      <c r="K34" s="32"/>
    </row>
    <row r="35" spans="1:11" s="33" customFormat="1" ht="11.25" customHeight="1">
      <c r="A35" s="35" t="s">
        <v>26</v>
      </c>
      <c r="B35" s="29"/>
      <c r="C35" s="30">
        <v>4534</v>
      </c>
      <c r="D35" s="30">
        <v>2600</v>
      </c>
      <c r="E35" s="30">
        <v>3500</v>
      </c>
      <c r="F35" s="31"/>
      <c r="G35" s="31"/>
      <c r="H35" s="150">
        <v>13.364</v>
      </c>
      <c r="I35" s="150">
        <v>8</v>
      </c>
      <c r="J35" s="150">
        <v>9.1</v>
      </c>
      <c r="K35" s="32"/>
    </row>
    <row r="36" spans="1:11" s="33" customFormat="1" ht="11.25" customHeight="1">
      <c r="A36" s="35" t="s">
        <v>27</v>
      </c>
      <c r="B36" s="29"/>
      <c r="C36" s="30">
        <v>640</v>
      </c>
      <c r="D36" s="30">
        <v>630</v>
      </c>
      <c r="E36" s="30">
        <v>463</v>
      </c>
      <c r="F36" s="31"/>
      <c r="G36" s="31"/>
      <c r="H36" s="150">
        <v>2.073</v>
      </c>
      <c r="I36" s="150">
        <v>1.3</v>
      </c>
      <c r="J36" s="150">
        <v>1.509</v>
      </c>
      <c r="K36" s="32"/>
    </row>
    <row r="37" spans="1:11" s="42" customFormat="1" ht="11.25" customHeight="1">
      <c r="A37" s="36" t="s">
        <v>28</v>
      </c>
      <c r="B37" s="37"/>
      <c r="C37" s="38">
        <v>12806</v>
      </c>
      <c r="D37" s="38">
        <v>10730</v>
      </c>
      <c r="E37" s="38">
        <v>14443</v>
      </c>
      <c r="F37" s="39">
        <v>134.60391425908668</v>
      </c>
      <c r="G37" s="40"/>
      <c r="H37" s="151">
        <v>32.489</v>
      </c>
      <c r="I37" s="152">
        <v>25</v>
      </c>
      <c r="J37" s="152">
        <v>36.109</v>
      </c>
      <c r="K37" s="41">
        <v>144.436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2985</v>
      </c>
      <c r="D41" s="30">
        <v>2892</v>
      </c>
      <c r="E41" s="30">
        <v>1099</v>
      </c>
      <c r="F41" s="31"/>
      <c r="G41" s="31"/>
      <c r="H41" s="150">
        <v>6.664</v>
      </c>
      <c r="I41" s="150">
        <v>1.787</v>
      </c>
      <c r="J41" s="150">
        <v>2.029</v>
      </c>
      <c r="K41" s="32"/>
    </row>
    <row r="42" spans="1:11" s="33" customFormat="1" ht="11.25" customHeight="1">
      <c r="A42" s="35" t="s">
        <v>31</v>
      </c>
      <c r="B42" s="29"/>
      <c r="C42" s="30">
        <v>3655</v>
      </c>
      <c r="D42" s="30">
        <v>2974</v>
      </c>
      <c r="E42" s="30">
        <v>2565</v>
      </c>
      <c r="F42" s="31"/>
      <c r="G42" s="31"/>
      <c r="H42" s="150">
        <v>6.406</v>
      </c>
      <c r="I42" s="150">
        <v>3.014</v>
      </c>
      <c r="J42" s="150">
        <v>6.665</v>
      </c>
      <c r="K42" s="32"/>
    </row>
    <row r="43" spans="1:11" s="33" customFormat="1" ht="11.25" customHeight="1">
      <c r="A43" s="35" t="s">
        <v>32</v>
      </c>
      <c r="B43" s="29"/>
      <c r="C43" s="30">
        <v>2300</v>
      </c>
      <c r="D43" s="30">
        <v>2313</v>
      </c>
      <c r="E43" s="30">
        <v>1500</v>
      </c>
      <c r="F43" s="31"/>
      <c r="G43" s="31"/>
      <c r="H43" s="150">
        <v>5.545</v>
      </c>
      <c r="I43" s="150">
        <v>2.151</v>
      </c>
      <c r="J43" s="150">
        <v>3.742</v>
      </c>
      <c r="K43" s="32"/>
    </row>
    <row r="44" spans="1:11" s="33" customFormat="1" ht="11.25" customHeight="1">
      <c r="A44" s="35" t="s">
        <v>33</v>
      </c>
      <c r="B44" s="29"/>
      <c r="C44" s="30">
        <v>1427</v>
      </c>
      <c r="D44" s="30">
        <v>1189</v>
      </c>
      <c r="E44" s="30">
        <v>326</v>
      </c>
      <c r="F44" s="31"/>
      <c r="G44" s="31"/>
      <c r="H44" s="150">
        <v>4.471</v>
      </c>
      <c r="I44" s="150">
        <v>0.841</v>
      </c>
      <c r="J44" s="150">
        <v>0.702</v>
      </c>
      <c r="K44" s="32"/>
    </row>
    <row r="45" spans="1:11" s="33" customFormat="1" ht="11.25" customHeight="1">
      <c r="A45" s="35" t="s">
        <v>34</v>
      </c>
      <c r="B45" s="29"/>
      <c r="C45" s="30">
        <v>7362</v>
      </c>
      <c r="D45" s="30">
        <v>6982</v>
      </c>
      <c r="E45" s="30">
        <v>2183</v>
      </c>
      <c r="F45" s="31"/>
      <c r="G45" s="31"/>
      <c r="H45" s="150">
        <v>16.726</v>
      </c>
      <c r="I45" s="150">
        <v>6.624</v>
      </c>
      <c r="J45" s="150">
        <v>4.429</v>
      </c>
      <c r="K45" s="32"/>
    </row>
    <row r="46" spans="1:11" s="33" customFormat="1" ht="11.25" customHeight="1">
      <c r="A46" s="35" t="s">
        <v>35</v>
      </c>
      <c r="B46" s="29"/>
      <c r="C46" s="30">
        <v>2372</v>
      </c>
      <c r="D46" s="30">
        <v>2842</v>
      </c>
      <c r="E46" s="30">
        <v>2203</v>
      </c>
      <c r="F46" s="31"/>
      <c r="G46" s="31"/>
      <c r="H46" s="150">
        <v>5.932</v>
      </c>
      <c r="I46" s="150">
        <v>0.858</v>
      </c>
      <c r="J46" s="150">
        <v>3.519</v>
      </c>
      <c r="K46" s="32"/>
    </row>
    <row r="47" spans="1:11" s="33" customFormat="1" ht="11.25" customHeight="1">
      <c r="A47" s="35" t="s">
        <v>36</v>
      </c>
      <c r="B47" s="29"/>
      <c r="C47" s="30">
        <v>2779</v>
      </c>
      <c r="D47" s="30">
        <v>1775</v>
      </c>
      <c r="E47" s="30">
        <v>1158</v>
      </c>
      <c r="F47" s="31"/>
      <c r="G47" s="31"/>
      <c r="H47" s="150">
        <v>7.108</v>
      </c>
      <c r="I47" s="150">
        <v>1.89</v>
      </c>
      <c r="J47" s="150">
        <v>2.276</v>
      </c>
      <c r="K47" s="32"/>
    </row>
    <row r="48" spans="1:11" s="33" customFormat="1" ht="11.25" customHeight="1">
      <c r="A48" s="35" t="s">
        <v>37</v>
      </c>
      <c r="B48" s="29"/>
      <c r="C48" s="30">
        <v>8248</v>
      </c>
      <c r="D48" s="30">
        <v>7585</v>
      </c>
      <c r="E48" s="30">
        <v>5819</v>
      </c>
      <c r="F48" s="31"/>
      <c r="G48" s="31"/>
      <c r="H48" s="150">
        <v>26.526</v>
      </c>
      <c r="I48" s="150">
        <v>10.946</v>
      </c>
      <c r="J48" s="150">
        <v>18.455</v>
      </c>
      <c r="K48" s="32"/>
    </row>
    <row r="49" spans="1:11" s="33" customFormat="1" ht="11.25" customHeight="1">
      <c r="A49" s="35" t="s">
        <v>38</v>
      </c>
      <c r="B49" s="29"/>
      <c r="C49" s="30">
        <v>11304</v>
      </c>
      <c r="D49" s="30">
        <v>9709</v>
      </c>
      <c r="E49" s="30">
        <v>7320</v>
      </c>
      <c r="F49" s="31"/>
      <c r="G49" s="31"/>
      <c r="H49" s="150">
        <v>32.894</v>
      </c>
      <c r="I49" s="150">
        <v>12.216</v>
      </c>
      <c r="J49" s="150">
        <v>10.095</v>
      </c>
      <c r="K49" s="32"/>
    </row>
    <row r="50" spans="1:11" s="42" customFormat="1" ht="11.25" customHeight="1">
      <c r="A50" s="43" t="s">
        <v>39</v>
      </c>
      <c r="B50" s="37"/>
      <c r="C50" s="38">
        <v>42432</v>
      </c>
      <c r="D50" s="38">
        <v>38261</v>
      </c>
      <c r="E50" s="38">
        <v>24173</v>
      </c>
      <c r="F50" s="39">
        <v>63.179216434489426</v>
      </c>
      <c r="G50" s="40"/>
      <c r="H50" s="151">
        <v>112.27199999999999</v>
      </c>
      <c r="I50" s="152">
        <v>40.327</v>
      </c>
      <c r="J50" s="152">
        <v>51.91199999999999</v>
      </c>
      <c r="K50" s="41">
        <v>128.72765144940112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831</v>
      </c>
      <c r="D52" s="38">
        <v>831</v>
      </c>
      <c r="E52" s="38">
        <v>831</v>
      </c>
      <c r="F52" s="39">
        <v>100</v>
      </c>
      <c r="G52" s="40"/>
      <c r="H52" s="151">
        <v>1.328</v>
      </c>
      <c r="I52" s="152">
        <v>0.909</v>
      </c>
      <c r="J52" s="152">
        <v>1.328</v>
      </c>
      <c r="K52" s="41">
        <v>146.0946094609461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1622</v>
      </c>
      <c r="D54" s="30">
        <v>2001</v>
      </c>
      <c r="E54" s="30">
        <v>2458</v>
      </c>
      <c r="F54" s="31"/>
      <c r="G54" s="31"/>
      <c r="H54" s="150">
        <v>4.379</v>
      </c>
      <c r="I54" s="150">
        <v>5.03</v>
      </c>
      <c r="J54" s="150">
        <v>6.867</v>
      </c>
      <c r="K54" s="32"/>
    </row>
    <row r="55" spans="1:11" s="33" customFormat="1" ht="11.25" customHeight="1">
      <c r="A55" s="35" t="s">
        <v>42</v>
      </c>
      <c r="B55" s="29"/>
      <c r="C55" s="30">
        <v>115</v>
      </c>
      <c r="D55" s="30">
        <v>259</v>
      </c>
      <c r="E55" s="30">
        <v>600</v>
      </c>
      <c r="F55" s="31"/>
      <c r="G55" s="31"/>
      <c r="H55" s="150">
        <v>0.167</v>
      </c>
      <c r="I55" s="150">
        <v>0.363</v>
      </c>
      <c r="J55" s="150">
        <v>0.87</v>
      </c>
      <c r="K55" s="32"/>
    </row>
    <row r="56" spans="1:11" s="33" customFormat="1" ht="11.25" customHeight="1">
      <c r="A56" s="35" t="s">
        <v>43</v>
      </c>
      <c r="B56" s="29"/>
      <c r="C56" s="30">
        <v>2197</v>
      </c>
      <c r="D56" s="30">
        <v>980</v>
      </c>
      <c r="E56" s="30">
        <v>941</v>
      </c>
      <c r="F56" s="31"/>
      <c r="G56" s="31"/>
      <c r="H56" s="150">
        <v>3.182</v>
      </c>
      <c r="I56" s="150">
        <v>0.995</v>
      </c>
      <c r="J56" s="150">
        <v>1.411</v>
      </c>
      <c r="K56" s="32"/>
    </row>
    <row r="57" spans="1:11" s="33" customFormat="1" ht="11.25" customHeight="1">
      <c r="A57" s="35" t="s">
        <v>44</v>
      </c>
      <c r="B57" s="29"/>
      <c r="C57" s="30">
        <v>4437</v>
      </c>
      <c r="D57" s="30">
        <v>5444</v>
      </c>
      <c r="E57" s="30">
        <v>4228</v>
      </c>
      <c r="F57" s="31"/>
      <c r="G57" s="31"/>
      <c r="H57" s="150">
        <v>9.875</v>
      </c>
      <c r="I57" s="150">
        <v>7.077</v>
      </c>
      <c r="J57" s="150">
        <v>6.755</v>
      </c>
      <c r="K57" s="32"/>
    </row>
    <row r="58" spans="1:11" s="33" customFormat="1" ht="11.25" customHeight="1">
      <c r="A58" s="35" t="s">
        <v>45</v>
      </c>
      <c r="B58" s="29"/>
      <c r="C58" s="30">
        <v>2748</v>
      </c>
      <c r="D58" s="30">
        <v>3198</v>
      </c>
      <c r="E58" s="30">
        <v>3955</v>
      </c>
      <c r="F58" s="31"/>
      <c r="G58" s="31"/>
      <c r="H58" s="150">
        <v>8.044</v>
      </c>
      <c r="I58" s="150">
        <v>8.574</v>
      </c>
      <c r="J58" s="150">
        <v>13.566</v>
      </c>
      <c r="K58" s="32"/>
    </row>
    <row r="59" spans="1:11" s="42" customFormat="1" ht="11.25" customHeight="1">
      <c r="A59" s="36" t="s">
        <v>46</v>
      </c>
      <c r="B59" s="37"/>
      <c r="C59" s="38">
        <v>11119</v>
      </c>
      <c r="D59" s="38">
        <v>11882</v>
      </c>
      <c r="E59" s="38">
        <v>12182</v>
      </c>
      <c r="F59" s="39">
        <v>102.52482747012287</v>
      </c>
      <c r="G59" s="40"/>
      <c r="H59" s="151">
        <v>25.647000000000002</v>
      </c>
      <c r="I59" s="152">
        <v>22.039</v>
      </c>
      <c r="J59" s="152">
        <v>29.469</v>
      </c>
      <c r="K59" s="41">
        <v>133.7129633830936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313</v>
      </c>
      <c r="D68" s="30">
        <v>1740</v>
      </c>
      <c r="E68" s="30">
        <v>2320</v>
      </c>
      <c r="F68" s="31"/>
      <c r="G68" s="31"/>
      <c r="H68" s="150">
        <v>0.324</v>
      </c>
      <c r="I68" s="150">
        <v>2.5</v>
      </c>
      <c r="J68" s="150">
        <v>4</v>
      </c>
      <c r="K68" s="32"/>
    </row>
    <row r="69" spans="1:11" s="33" customFormat="1" ht="11.25" customHeight="1">
      <c r="A69" s="35" t="s">
        <v>53</v>
      </c>
      <c r="B69" s="29"/>
      <c r="C69" s="30">
        <v>103</v>
      </c>
      <c r="D69" s="30">
        <v>70</v>
      </c>
      <c r="E69" s="30">
        <v>200</v>
      </c>
      <c r="F69" s="31"/>
      <c r="G69" s="31"/>
      <c r="H69" s="150">
        <v>0.082</v>
      </c>
      <c r="I69" s="150">
        <v>0.1</v>
      </c>
      <c r="J69" s="150">
        <v>0.5</v>
      </c>
      <c r="K69" s="32"/>
    </row>
    <row r="70" spans="1:11" s="42" customFormat="1" ht="11.25" customHeight="1">
      <c r="A70" s="36" t="s">
        <v>54</v>
      </c>
      <c r="B70" s="37"/>
      <c r="C70" s="38">
        <v>416</v>
      </c>
      <c r="D70" s="38">
        <v>1810</v>
      </c>
      <c r="E70" s="38">
        <v>2520</v>
      </c>
      <c r="F70" s="39">
        <v>139.22651933701658</v>
      </c>
      <c r="G70" s="40"/>
      <c r="H70" s="151">
        <v>0.406</v>
      </c>
      <c r="I70" s="152">
        <v>2.6</v>
      </c>
      <c r="J70" s="152">
        <v>4.5</v>
      </c>
      <c r="K70" s="41">
        <v>173.07692307692307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>
        <v>779</v>
      </c>
      <c r="D73" s="30">
        <v>1266.53</v>
      </c>
      <c r="E73" s="30">
        <v>1330</v>
      </c>
      <c r="F73" s="31"/>
      <c r="G73" s="31"/>
      <c r="H73" s="150">
        <v>0.822</v>
      </c>
      <c r="I73" s="150">
        <v>2.9141</v>
      </c>
      <c r="J73" s="150">
        <v>1.37</v>
      </c>
      <c r="K73" s="32"/>
    </row>
    <row r="74" spans="1:11" s="33" customFormat="1" ht="11.25" customHeight="1">
      <c r="A74" s="35" t="s">
        <v>57</v>
      </c>
      <c r="B74" s="29"/>
      <c r="C74" s="30">
        <v>1683</v>
      </c>
      <c r="D74" s="30">
        <v>4665</v>
      </c>
      <c r="E74" s="30">
        <v>4585</v>
      </c>
      <c r="F74" s="31"/>
      <c r="G74" s="31"/>
      <c r="H74" s="150">
        <v>1.815</v>
      </c>
      <c r="I74" s="150">
        <v>5.598</v>
      </c>
      <c r="J74" s="150">
        <v>9.17</v>
      </c>
      <c r="K74" s="32"/>
    </row>
    <row r="75" spans="1:11" s="33" customFormat="1" ht="11.25" customHeight="1">
      <c r="A75" s="35" t="s">
        <v>58</v>
      </c>
      <c r="B75" s="29"/>
      <c r="C75" s="30">
        <v>49</v>
      </c>
      <c r="D75" s="30">
        <v>49</v>
      </c>
      <c r="E75" s="30">
        <v>65</v>
      </c>
      <c r="F75" s="31"/>
      <c r="G75" s="31"/>
      <c r="H75" s="150">
        <v>0.044</v>
      </c>
      <c r="I75" s="150">
        <v>0.043</v>
      </c>
      <c r="J75" s="150">
        <v>0.03</v>
      </c>
      <c r="K75" s="32"/>
    </row>
    <row r="76" spans="1:11" s="33" customFormat="1" ht="11.25" customHeight="1">
      <c r="A76" s="35" t="s">
        <v>59</v>
      </c>
      <c r="B76" s="29"/>
      <c r="C76" s="30">
        <v>705</v>
      </c>
      <c r="D76" s="30">
        <v>786</v>
      </c>
      <c r="E76" s="30">
        <v>400</v>
      </c>
      <c r="F76" s="31"/>
      <c r="G76" s="31"/>
      <c r="H76" s="150">
        <v>2.047</v>
      </c>
      <c r="I76" s="150">
        <v>1.336</v>
      </c>
      <c r="J76" s="150">
        <v>0.806</v>
      </c>
      <c r="K76" s="32"/>
    </row>
    <row r="77" spans="1:11" s="33" customFormat="1" ht="11.25" customHeight="1">
      <c r="A77" s="35" t="s">
        <v>60</v>
      </c>
      <c r="B77" s="29"/>
      <c r="C77" s="30">
        <v>72</v>
      </c>
      <c r="D77" s="30">
        <v>49</v>
      </c>
      <c r="E77" s="30">
        <v>103</v>
      </c>
      <c r="F77" s="31"/>
      <c r="G77" s="31"/>
      <c r="H77" s="150">
        <v>0.093</v>
      </c>
      <c r="I77" s="150">
        <v>0.073</v>
      </c>
      <c r="J77" s="150">
        <v>0.128</v>
      </c>
      <c r="K77" s="32"/>
    </row>
    <row r="78" spans="1:11" s="33" customFormat="1" ht="11.25" customHeight="1">
      <c r="A78" s="35" t="s">
        <v>61</v>
      </c>
      <c r="B78" s="29"/>
      <c r="C78" s="30">
        <v>245</v>
      </c>
      <c r="D78" s="30">
        <v>720</v>
      </c>
      <c r="E78" s="30">
        <v>700</v>
      </c>
      <c r="F78" s="31"/>
      <c r="G78" s="31"/>
      <c r="H78" s="150">
        <v>0.221</v>
      </c>
      <c r="I78" s="150">
        <v>1.109</v>
      </c>
      <c r="J78" s="150">
        <v>0.613</v>
      </c>
      <c r="K78" s="32"/>
    </row>
    <row r="79" spans="1:11" s="33" customFormat="1" ht="11.25" customHeight="1">
      <c r="A79" s="35" t="s">
        <v>62</v>
      </c>
      <c r="B79" s="29"/>
      <c r="C79" s="30">
        <v>8712</v>
      </c>
      <c r="D79" s="30">
        <v>9069</v>
      </c>
      <c r="E79" s="30">
        <v>13258</v>
      </c>
      <c r="F79" s="31"/>
      <c r="G79" s="31"/>
      <c r="H79" s="150">
        <v>16.986</v>
      </c>
      <c r="I79" s="150">
        <v>14.895</v>
      </c>
      <c r="J79" s="150">
        <v>27.353</v>
      </c>
      <c r="K79" s="32"/>
    </row>
    <row r="80" spans="1:11" s="42" customFormat="1" ht="11.25" customHeight="1">
      <c r="A80" s="43" t="s">
        <v>63</v>
      </c>
      <c r="B80" s="37"/>
      <c r="C80" s="38">
        <v>12245</v>
      </c>
      <c r="D80" s="38">
        <v>16604.53</v>
      </c>
      <c r="E80" s="38">
        <v>20441</v>
      </c>
      <c r="F80" s="39">
        <v>123.10495991154222</v>
      </c>
      <c r="G80" s="40"/>
      <c r="H80" s="151">
        <v>22.028</v>
      </c>
      <c r="I80" s="152">
        <v>25.9681</v>
      </c>
      <c r="J80" s="152">
        <v>39.47</v>
      </c>
      <c r="K80" s="41">
        <v>151.99417747159015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91459</v>
      </c>
      <c r="D87" s="53">
        <v>91210.53</v>
      </c>
      <c r="E87" s="53">
        <v>87559</v>
      </c>
      <c r="F87" s="54">
        <f>IF(D87&gt;0,100*E87/D87,0)</f>
        <v>95.99659162160334</v>
      </c>
      <c r="G87" s="40"/>
      <c r="H87" s="155">
        <v>225.165</v>
      </c>
      <c r="I87" s="156">
        <v>141.9711</v>
      </c>
      <c r="J87" s="156">
        <v>195.538</v>
      </c>
      <c r="K87" s="54">
        <f>IF(I87&gt;0,100*J87/I87,0)</f>
        <v>137.730848038791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102" zoomScaleSheetLayoutView="10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43353</v>
      </c>
      <c r="D9" s="30">
        <v>43982</v>
      </c>
      <c r="E9" s="30">
        <v>43542</v>
      </c>
      <c r="F9" s="31"/>
      <c r="G9" s="31"/>
      <c r="H9" s="150">
        <v>1435.855</v>
      </c>
      <c r="I9" s="150">
        <v>1594.818</v>
      </c>
      <c r="J9" s="150">
        <v>1578.833</v>
      </c>
      <c r="K9" s="32"/>
    </row>
    <row r="10" spans="1:11" s="33" customFormat="1" ht="11.25" customHeight="1">
      <c r="A10" s="35" t="s">
        <v>8</v>
      </c>
      <c r="B10" s="29"/>
      <c r="C10" s="30">
        <v>18923</v>
      </c>
      <c r="D10" s="30">
        <v>19931</v>
      </c>
      <c r="E10" s="30">
        <v>19734</v>
      </c>
      <c r="F10" s="31"/>
      <c r="G10" s="31"/>
      <c r="H10" s="150">
        <v>578.287</v>
      </c>
      <c r="I10" s="150">
        <v>620.8</v>
      </c>
      <c r="J10" s="150">
        <v>614.714</v>
      </c>
      <c r="K10" s="32"/>
    </row>
    <row r="11" spans="1:11" s="33" customFormat="1" ht="11.25" customHeight="1">
      <c r="A11" s="28" t="s">
        <v>9</v>
      </c>
      <c r="B11" s="29"/>
      <c r="C11" s="30">
        <v>727</v>
      </c>
      <c r="D11" s="30">
        <v>651</v>
      </c>
      <c r="E11" s="30">
        <v>646</v>
      </c>
      <c r="F11" s="31"/>
      <c r="G11" s="31"/>
      <c r="H11" s="150">
        <v>25.59</v>
      </c>
      <c r="I11" s="150">
        <v>30.318</v>
      </c>
      <c r="J11" s="150">
        <v>30.084</v>
      </c>
      <c r="K11" s="32"/>
    </row>
    <row r="12" spans="1:11" s="33" customFormat="1" ht="11.25" customHeight="1">
      <c r="A12" s="35" t="s">
        <v>10</v>
      </c>
      <c r="B12" s="29"/>
      <c r="C12" s="30">
        <v>4617</v>
      </c>
      <c r="D12" s="30">
        <v>5328</v>
      </c>
      <c r="E12" s="30">
        <v>5275</v>
      </c>
      <c r="F12" s="31"/>
      <c r="G12" s="31"/>
      <c r="H12" s="150">
        <v>148.072</v>
      </c>
      <c r="I12" s="150">
        <v>132.244</v>
      </c>
      <c r="J12" s="150">
        <v>130.925</v>
      </c>
      <c r="K12" s="32"/>
    </row>
    <row r="13" spans="1:11" s="42" customFormat="1" ht="11.25" customHeight="1">
      <c r="A13" s="36" t="s">
        <v>11</v>
      </c>
      <c r="B13" s="37"/>
      <c r="C13" s="38">
        <v>67620</v>
      </c>
      <c r="D13" s="38">
        <v>69892</v>
      </c>
      <c r="E13" s="38">
        <v>69197</v>
      </c>
      <c r="F13" s="39">
        <v>99.00560865335089</v>
      </c>
      <c r="G13" s="40"/>
      <c r="H13" s="151">
        <v>2187.804</v>
      </c>
      <c r="I13" s="152">
        <v>2378.1800000000003</v>
      </c>
      <c r="J13" s="152">
        <v>2354.556</v>
      </c>
      <c r="K13" s="41">
        <v>99.0066353261738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7340</v>
      </c>
      <c r="D15" s="38">
        <v>7300</v>
      </c>
      <c r="E15" s="38">
        <v>6967</v>
      </c>
      <c r="F15" s="39">
        <v>95.43835616438356</v>
      </c>
      <c r="G15" s="40"/>
      <c r="H15" s="151">
        <v>367</v>
      </c>
      <c r="I15" s="152">
        <v>365</v>
      </c>
      <c r="J15" s="152">
        <v>325</v>
      </c>
      <c r="K15" s="41">
        <v>89.04109589041096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1200</v>
      </c>
      <c r="D17" s="38">
        <v>1257</v>
      </c>
      <c r="E17" s="38">
        <v>1711</v>
      </c>
      <c r="F17" s="39">
        <v>136.11774065234687</v>
      </c>
      <c r="G17" s="40"/>
      <c r="H17" s="151">
        <v>66</v>
      </c>
      <c r="I17" s="152">
        <v>69.12</v>
      </c>
      <c r="J17" s="152">
        <v>76</v>
      </c>
      <c r="K17" s="41">
        <v>109.9537037037037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569</v>
      </c>
      <c r="D19" s="30">
        <v>573</v>
      </c>
      <c r="E19" s="30">
        <v>623</v>
      </c>
      <c r="F19" s="31"/>
      <c r="G19" s="31"/>
      <c r="H19" s="150">
        <v>23.897</v>
      </c>
      <c r="I19" s="150">
        <v>24.639</v>
      </c>
      <c r="J19" s="150">
        <v>31.8</v>
      </c>
      <c r="K19" s="32"/>
    </row>
    <row r="20" spans="1:11" s="33" customFormat="1" ht="11.25" customHeight="1">
      <c r="A20" s="35" t="s">
        <v>15</v>
      </c>
      <c r="B20" s="29"/>
      <c r="C20" s="30">
        <v>195</v>
      </c>
      <c r="D20" s="30">
        <v>191</v>
      </c>
      <c r="E20" s="30">
        <v>187</v>
      </c>
      <c r="F20" s="31"/>
      <c r="G20" s="31"/>
      <c r="H20" s="150">
        <v>4.583</v>
      </c>
      <c r="I20" s="150">
        <v>7.831</v>
      </c>
      <c r="J20" s="150">
        <v>7.544</v>
      </c>
      <c r="K20" s="32"/>
    </row>
    <row r="21" spans="1:11" s="33" customFormat="1" ht="11.25" customHeight="1">
      <c r="A21" s="35" t="s">
        <v>16</v>
      </c>
      <c r="B21" s="29"/>
      <c r="C21" s="30">
        <v>134</v>
      </c>
      <c r="D21" s="30">
        <v>140</v>
      </c>
      <c r="E21" s="30">
        <v>134</v>
      </c>
      <c r="F21" s="31"/>
      <c r="G21" s="31"/>
      <c r="H21" s="150">
        <v>2.854</v>
      </c>
      <c r="I21" s="150">
        <v>5.6</v>
      </c>
      <c r="J21" s="150">
        <v>5.36</v>
      </c>
      <c r="K21" s="32"/>
    </row>
    <row r="22" spans="1:11" s="42" customFormat="1" ht="11.25" customHeight="1">
      <c r="A22" s="36" t="s">
        <v>17</v>
      </c>
      <c r="B22" s="37"/>
      <c r="C22" s="38">
        <v>898</v>
      </c>
      <c r="D22" s="38">
        <v>904</v>
      </c>
      <c r="E22" s="38">
        <v>944</v>
      </c>
      <c r="F22" s="39">
        <v>104.42477876106194</v>
      </c>
      <c r="G22" s="40"/>
      <c r="H22" s="151">
        <v>31.333999999999996</v>
      </c>
      <c r="I22" s="152">
        <v>38.07</v>
      </c>
      <c r="J22" s="152">
        <v>44.704</v>
      </c>
      <c r="K22" s="41">
        <v>117.42579458891515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4215</v>
      </c>
      <c r="D24" s="38">
        <v>4162</v>
      </c>
      <c r="E24" s="38">
        <v>4156</v>
      </c>
      <c r="F24" s="39">
        <v>99.85583853916387</v>
      </c>
      <c r="G24" s="40"/>
      <c r="H24" s="151">
        <v>178.196</v>
      </c>
      <c r="I24" s="152">
        <v>190.678</v>
      </c>
      <c r="J24" s="152">
        <v>184.439</v>
      </c>
      <c r="K24" s="41">
        <v>96.72799169280147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109</v>
      </c>
      <c r="D26" s="38">
        <v>85</v>
      </c>
      <c r="E26" s="38">
        <v>85</v>
      </c>
      <c r="F26" s="39">
        <v>100</v>
      </c>
      <c r="G26" s="40"/>
      <c r="H26" s="151">
        <v>5.45</v>
      </c>
      <c r="I26" s="152">
        <v>4.8</v>
      </c>
      <c r="J26" s="152">
        <v>4.8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>
        <v>10</v>
      </c>
      <c r="E30" s="30">
        <v>20</v>
      </c>
      <c r="F30" s="31"/>
      <c r="G30" s="31"/>
      <c r="H30" s="150"/>
      <c r="I30" s="150">
        <v>0.5</v>
      </c>
      <c r="J30" s="150">
        <v>1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10</v>
      </c>
      <c r="E31" s="38">
        <v>20</v>
      </c>
      <c r="F31" s="39">
        <v>200</v>
      </c>
      <c r="G31" s="40"/>
      <c r="H31" s="151"/>
      <c r="I31" s="152">
        <v>0.5</v>
      </c>
      <c r="J31" s="152">
        <v>1</v>
      </c>
      <c r="K31" s="41">
        <v>200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1960</v>
      </c>
      <c r="D33" s="30">
        <v>1800</v>
      </c>
      <c r="E33" s="30">
        <v>1800</v>
      </c>
      <c r="F33" s="31"/>
      <c r="G33" s="31"/>
      <c r="H33" s="150">
        <v>55.913</v>
      </c>
      <c r="I33" s="150">
        <v>44</v>
      </c>
      <c r="J33" s="150">
        <v>69</v>
      </c>
      <c r="K33" s="32"/>
    </row>
    <row r="34" spans="1:11" s="33" customFormat="1" ht="11.25" customHeight="1">
      <c r="A34" s="35" t="s">
        <v>25</v>
      </c>
      <c r="B34" s="29"/>
      <c r="C34" s="30">
        <v>3434</v>
      </c>
      <c r="D34" s="30">
        <v>3000</v>
      </c>
      <c r="E34" s="30">
        <v>3700</v>
      </c>
      <c r="F34" s="31"/>
      <c r="G34" s="31"/>
      <c r="H34" s="150">
        <v>179.366</v>
      </c>
      <c r="I34" s="150">
        <v>150</v>
      </c>
      <c r="J34" s="150">
        <v>190</v>
      </c>
      <c r="K34" s="32"/>
    </row>
    <row r="35" spans="1:11" s="33" customFormat="1" ht="11.25" customHeight="1">
      <c r="A35" s="35" t="s">
        <v>26</v>
      </c>
      <c r="B35" s="29"/>
      <c r="C35" s="30">
        <v>4037</v>
      </c>
      <c r="D35" s="30">
        <v>3000</v>
      </c>
      <c r="E35" s="30">
        <v>4000</v>
      </c>
      <c r="F35" s="31"/>
      <c r="G35" s="31"/>
      <c r="H35" s="150">
        <v>226.505</v>
      </c>
      <c r="I35" s="150">
        <v>180</v>
      </c>
      <c r="J35" s="150">
        <v>240</v>
      </c>
      <c r="K35" s="32"/>
    </row>
    <row r="36" spans="1:11" s="33" customFormat="1" ht="11.25" customHeight="1">
      <c r="A36" s="35" t="s">
        <v>27</v>
      </c>
      <c r="B36" s="29"/>
      <c r="C36" s="30">
        <v>15</v>
      </c>
      <c r="D36" s="30">
        <v>15</v>
      </c>
      <c r="E36" s="30">
        <v>29</v>
      </c>
      <c r="F36" s="31"/>
      <c r="G36" s="31"/>
      <c r="H36" s="150">
        <v>0.61</v>
      </c>
      <c r="I36" s="150">
        <v>0.58</v>
      </c>
      <c r="J36" s="150">
        <v>0.89</v>
      </c>
      <c r="K36" s="32"/>
    </row>
    <row r="37" spans="1:11" s="42" customFormat="1" ht="11.25" customHeight="1">
      <c r="A37" s="36" t="s">
        <v>28</v>
      </c>
      <c r="B37" s="37"/>
      <c r="C37" s="38">
        <v>9446</v>
      </c>
      <c r="D37" s="38">
        <v>7815</v>
      </c>
      <c r="E37" s="38">
        <v>9529</v>
      </c>
      <c r="F37" s="39">
        <v>121.93218170185541</v>
      </c>
      <c r="G37" s="40"/>
      <c r="H37" s="151">
        <v>462.394</v>
      </c>
      <c r="I37" s="152">
        <v>374.58</v>
      </c>
      <c r="J37" s="152">
        <v>499.89</v>
      </c>
      <c r="K37" s="41">
        <v>133.45346788403012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114</v>
      </c>
      <c r="D39" s="38">
        <v>115</v>
      </c>
      <c r="E39" s="38">
        <v>90</v>
      </c>
      <c r="F39" s="39">
        <v>78.26086956521739</v>
      </c>
      <c r="G39" s="40"/>
      <c r="H39" s="151">
        <v>4.925</v>
      </c>
      <c r="I39" s="152">
        <v>4.95</v>
      </c>
      <c r="J39" s="152">
        <v>4.95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447</v>
      </c>
      <c r="D41" s="30">
        <v>500</v>
      </c>
      <c r="E41" s="30">
        <v>480</v>
      </c>
      <c r="F41" s="31"/>
      <c r="G41" s="31"/>
      <c r="H41" s="150">
        <v>30.061</v>
      </c>
      <c r="I41" s="150">
        <v>35</v>
      </c>
      <c r="J41" s="150">
        <v>26.4</v>
      </c>
      <c r="K41" s="32"/>
    </row>
    <row r="42" spans="1:11" s="33" customFormat="1" ht="11.25" customHeight="1">
      <c r="A42" s="35" t="s">
        <v>31</v>
      </c>
      <c r="B42" s="29"/>
      <c r="C42" s="30">
        <v>646</v>
      </c>
      <c r="D42" s="30">
        <v>675</v>
      </c>
      <c r="E42" s="30">
        <v>729</v>
      </c>
      <c r="F42" s="31"/>
      <c r="G42" s="31"/>
      <c r="H42" s="150">
        <v>34.7</v>
      </c>
      <c r="I42" s="150">
        <v>32.624</v>
      </c>
      <c r="J42" s="150">
        <v>40.18</v>
      </c>
      <c r="K42" s="32"/>
    </row>
    <row r="43" spans="1:11" s="33" customFormat="1" ht="11.25" customHeight="1">
      <c r="A43" s="35" t="s">
        <v>32</v>
      </c>
      <c r="B43" s="29"/>
      <c r="C43" s="30">
        <v>3045</v>
      </c>
      <c r="D43" s="30">
        <v>2837</v>
      </c>
      <c r="E43" s="30">
        <v>2900</v>
      </c>
      <c r="F43" s="31"/>
      <c r="G43" s="31"/>
      <c r="H43" s="150">
        <v>197.925</v>
      </c>
      <c r="I43" s="150">
        <v>170.22</v>
      </c>
      <c r="J43" s="150">
        <v>203</v>
      </c>
      <c r="K43" s="32"/>
    </row>
    <row r="44" spans="1:11" s="33" customFormat="1" ht="11.25" customHeight="1">
      <c r="A44" s="35" t="s">
        <v>33</v>
      </c>
      <c r="B44" s="29"/>
      <c r="C44" s="30">
        <v>3500</v>
      </c>
      <c r="D44" s="30">
        <v>1570</v>
      </c>
      <c r="E44" s="30">
        <v>3000</v>
      </c>
      <c r="F44" s="31"/>
      <c r="G44" s="31"/>
      <c r="H44" s="150">
        <v>175</v>
      </c>
      <c r="I44" s="150">
        <v>47.1</v>
      </c>
      <c r="J44" s="150">
        <v>165</v>
      </c>
      <c r="K44" s="32"/>
    </row>
    <row r="45" spans="1:11" s="33" customFormat="1" ht="11.25" customHeight="1">
      <c r="A45" s="35" t="s">
        <v>34</v>
      </c>
      <c r="B45" s="29"/>
      <c r="C45" s="30">
        <v>140</v>
      </c>
      <c r="D45" s="30">
        <v>200</v>
      </c>
      <c r="E45" s="30">
        <v>200</v>
      </c>
      <c r="F45" s="31"/>
      <c r="G45" s="31"/>
      <c r="H45" s="150">
        <v>9.1</v>
      </c>
      <c r="I45" s="150">
        <v>10</v>
      </c>
      <c r="J45" s="150">
        <v>10</v>
      </c>
      <c r="K45" s="32"/>
    </row>
    <row r="46" spans="1:11" s="33" customFormat="1" ht="11.25" customHeight="1">
      <c r="A46" s="35" t="s">
        <v>35</v>
      </c>
      <c r="B46" s="29"/>
      <c r="C46" s="30">
        <v>470</v>
      </c>
      <c r="D46" s="30">
        <v>461</v>
      </c>
      <c r="E46" s="30">
        <v>468</v>
      </c>
      <c r="F46" s="31"/>
      <c r="G46" s="31"/>
      <c r="H46" s="150">
        <v>28.2</v>
      </c>
      <c r="I46" s="150">
        <v>25.355</v>
      </c>
      <c r="J46" s="150">
        <v>25.74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>
        <v>500</v>
      </c>
      <c r="D48" s="30">
        <v>393</v>
      </c>
      <c r="E48" s="30">
        <v>531</v>
      </c>
      <c r="F48" s="31"/>
      <c r="G48" s="31"/>
      <c r="H48" s="150">
        <v>37.5</v>
      </c>
      <c r="I48" s="150">
        <v>27.51</v>
      </c>
      <c r="J48" s="150">
        <v>37.17</v>
      </c>
      <c r="K48" s="32"/>
    </row>
    <row r="49" spans="1:11" s="33" customFormat="1" ht="11.25" customHeight="1">
      <c r="A49" s="35" t="s">
        <v>38</v>
      </c>
      <c r="B49" s="29"/>
      <c r="C49" s="30">
        <v>1229</v>
      </c>
      <c r="D49" s="30">
        <v>1310</v>
      </c>
      <c r="E49" s="30">
        <v>1285</v>
      </c>
      <c r="F49" s="31"/>
      <c r="G49" s="31"/>
      <c r="H49" s="150">
        <v>73.74</v>
      </c>
      <c r="I49" s="150">
        <v>72.05</v>
      </c>
      <c r="J49" s="150">
        <v>77.1</v>
      </c>
      <c r="K49" s="32"/>
    </row>
    <row r="50" spans="1:11" s="42" customFormat="1" ht="11.25" customHeight="1">
      <c r="A50" s="43" t="s">
        <v>39</v>
      </c>
      <c r="B50" s="37"/>
      <c r="C50" s="38">
        <v>9977</v>
      </c>
      <c r="D50" s="38">
        <v>7946</v>
      </c>
      <c r="E50" s="38">
        <v>9593</v>
      </c>
      <c r="F50" s="39">
        <v>120.72741001761892</v>
      </c>
      <c r="G50" s="40"/>
      <c r="H50" s="151">
        <v>586.2260000000001</v>
      </c>
      <c r="I50" s="152">
        <v>419.85900000000004</v>
      </c>
      <c r="J50" s="152">
        <v>584.59</v>
      </c>
      <c r="K50" s="41">
        <v>139.2348383624026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800</v>
      </c>
      <c r="D54" s="30">
        <v>700</v>
      </c>
      <c r="E54" s="30">
        <v>650</v>
      </c>
      <c r="F54" s="31"/>
      <c r="G54" s="31"/>
      <c r="H54" s="150">
        <v>44</v>
      </c>
      <c r="I54" s="150">
        <v>38.5</v>
      </c>
      <c r="J54" s="150">
        <v>39</v>
      </c>
      <c r="K54" s="32"/>
    </row>
    <row r="55" spans="1:11" s="33" customFormat="1" ht="11.25" customHeight="1">
      <c r="A55" s="35" t="s">
        <v>42</v>
      </c>
      <c r="B55" s="29"/>
      <c r="C55" s="30">
        <v>48</v>
      </c>
      <c r="D55" s="30">
        <v>42</v>
      </c>
      <c r="E55" s="30">
        <v>42</v>
      </c>
      <c r="F55" s="31"/>
      <c r="G55" s="31"/>
      <c r="H55" s="150">
        <v>2.16</v>
      </c>
      <c r="I55" s="150">
        <v>1.89</v>
      </c>
      <c r="J55" s="150">
        <v>1.89</v>
      </c>
      <c r="K55" s="32"/>
    </row>
    <row r="56" spans="1:11" s="33" customFormat="1" ht="11.25" customHeight="1">
      <c r="A56" s="35" t="s">
        <v>43</v>
      </c>
      <c r="B56" s="29"/>
      <c r="C56" s="30">
        <v>20</v>
      </c>
      <c r="D56" s="30">
        <v>212</v>
      </c>
      <c r="E56" s="30">
        <v>5</v>
      </c>
      <c r="F56" s="31"/>
      <c r="G56" s="31"/>
      <c r="H56" s="150">
        <v>0.32</v>
      </c>
      <c r="I56" s="150">
        <v>4.005</v>
      </c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1509</v>
      </c>
      <c r="D58" s="30">
        <v>2232</v>
      </c>
      <c r="E58" s="30">
        <v>2115</v>
      </c>
      <c r="F58" s="31"/>
      <c r="G58" s="31"/>
      <c r="H58" s="150">
        <v>70.923</v>
      </c>
      <c r="I58" s="150">
        <v>106.02</v>
      </c>
      <c r="J58" s="150">
        <v>105.75</v>
      </c>
      <c r="K58" s="32"/>
    </row>
    <row r="59" spans="1:11" s="42" customFormat="1" ht="11.25" customHeight="1">
      <c r="A59" s="36" t="s">
        <v>46</v>
      </c>
      <c r="B59" s="37"/>
      <c r="C59" s="38">
        <v>2377</v>
      </c>
      <c r="D59" s="38">
        <v>3186</v>
      </c>
      <c r="E59" s="38">
        <v>2812</v>
      </c>
      <c r="F59" s="39">
        <v>88.26114249843063</v>
      </c>
      <c r="G59" s="40"/>
      <c r="H59" s="151">
        <v>117.40299999999999</v>
      </c>
      <c r="I59" s="152">
        <v>150.415</v>
      </c>
      <c r="J59" s="152">
        <v>146.64</v>
      </c>
      <c r="K59" s="41">
        <v>97.49027690057507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55</v>
      </c>
      <c r="D61" s="30"/>
      <c r="E61" s="30"/>
      <c r="F61" s="31"/>
      <c r="G61" s="31"/>
      <c r="H61" s="150">
        <v>1.65</v>
      </c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>
        <v>40</v>
      </c>
      <c r="D62" s="30">
        <v>40</v>
      </c>
      <c r="E62" s="30">
        <v>40</v>
      </c>
      <c r="F62" s="31"/>
      <c r="G62" s="31"/>
      <c r="H62" s="150">
        <v>0.491</v>
      </c>
      <c r="I62" s="150">
        <v>0.501</v>
      </c>
      <c r="J62" s="150">
        <v>0.532</v>
      </c>
      <c r="K62" s="32"/>
    </row>
    <row r="63" spans="1:11" s="33" customFormat="1" ht="11.25" customHeight="1">
      <c r="A63" s="35" t="s">
        <v>49</v>
      </c>
      <c r="B63" s="29"/>
      <c r="C63" s="30">
        <v>190</v>
      </c>
      <c r="D63" s="30">
        <v>201</v>
      </c>
      <c r="E63" s="30">
        <v>201</v>
      </c>
      <c r="F63" s="31"/>
      <c r="G63" s="31"/>
      <c r="H63" s="150">
        <v>3.61</v>
      </c>
      <c r="I63" s="150">
        <v>3.819</v>
      </c>
      <c r="J63" s="150">
        <v>4.047</v>
      </c>
      <c r="K63" s="32"/>
    </row>
    <row r="64" spans="1:11" s="42" customFormat="1" ht="11.25" customHeight="1">
      <c r="A64" s="36" t="s">
        <v>50</v>
      </c>
      <c r="B64" s="37"/>
      <c r="C64" s="38">
        <v>285</v>
      </c>
      <c r="D64" s="38">
        <v>241</v>
      </c>
      <c r="E64" s="38">
        <v>241</v>
      </c>
      <c r="F64" s="39">
        <v>100</v>
      </c>
      <c r="G64" s="40"/>
      <c r="H64" s="151">
        <v>5.7509999999999994</v>
      </c>
      <c r="I64" s="152">
        <v>4.32</v>
      </c>
      <c r="J64" s="152">
        <v>4.579</v>
      </c>
      <c r="K64" s="41">
        <v>105.99537037037035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57</v>
      </c>
      <c r="D66" s="38">
        <v>36</v>
      </c>
      <c r="E66" s="38">
        <v>77</v>
      </c>
      <c r="F66" s="39">
        <v>213.88888888888889</v>
      </c>
      <c r="G66" s="40"/>
      <c r="H66" s="151">
        <v>1.596</v>
      </c>
      <c r="I66" s="152">
        <v>0.71</v>
      </c>
      <c r="J66" s="152">
        <v>0.82</v>
      </c>
      <c r="K66" s="41">
        <v>115.49295774647888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220</v>
      </c>
      <c r="D68" s="30">
        <v>200</v>
      </c>
      <c r="E68" s="30">
        <v>200</v>
      </c>
      <c r="F68" s="31"/>
      <c r="G68" s="31"/>
      <c r="H68" s="150">
        <v>17.6</v>
      </c>
      <c r="I68" s="150">
        <v>16</v>
      </c>
      <c r="J68" s="150">
        <v>14</v>
      </c>
      <c r="K68" s="32"/>
    </row>
    <row r="69" spans="1:11" s="33" customFormat="1" ht="11.25" customHeight="1">
      <c r="A69" s="35" t="s">
        <v>53</v>
      </c>
      <c r="B69" s="29"/>
      <c r="C69" s="30">
        <v>350</v>
      </c>
      <c r="D69" s="30">
        <v>300</v>
      </c>
      <c r="E69" s="30">
        <v>300</v>
      </c>
      <c r="F69" s="31"/>
      <c r="G69" s="31"/>
      <c r="H69" s="150">
        <v>26.075</v>
      </c>
      <c r="I69" s="150">
        <v>22.5</v>
      </c>
      <c r="J69" s="150">
        <v>19</v>
      </c>
      <c r="K69" s="32"/>
    </row>
    <row r="70" spans="1:11" s="42" customFormat="1" ht="11.25" customHeight="1">
      <c r="A70" s="36" t="s">
        <v>54</v>
      </c>
      <c r="B70" s="37"/>
      <c r="C70" s="38">
        <v>570</v>
      </c>
      <c r="D70" s="38">
        <v>500</v>
      </c>
      <c r="E70" s="38">
        <v>500</v>
      </c>
      <c r="F70" s="39">
        <v>100</v>
      </c>
      <c r="G70" s="40"/>
      <c r="H70" s="151">
        <v>43.675</v>
      </c>
      <c r="I70" s="152">
        <v>38.5</v>
      </c>
      <c r="J70" s="152">
        <v>33</v>
      </c>
      <c r="K70" s="41">
        <v>85.71428571428571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11</v>
      </c>
      <c r="D72" s="30">
        <v>11</v>
      </c>
      <c r="E72" s="30">
        <v>10</v>
      </c>
      <c r="F72" s="31"/>
      <c r="G72" s="31"/>
      <c r="H72" s="150">
        <v>0.083</v>
      </c>
      <c r="I72" s="150">
        <v>0.101</v>
      </c>
      <c r="J72" s="150">
        <v>0.125</v>
      </c>
      <c r="K72" s="32"/>
    </row>
    <row r="73" spans="1:11" s="33" customFormat="1" ht="11.25" customHeight="1">
      <c r="A73" s="35" t="s">
        <v>56</v>
      </c>
      <c r="B73" s="29"/>
      <c r="C73" s="30">
        <v>300</v>
      </c>
      <c r="D73" s="30">
        <v>300</v>
      </c>
      <c r="E73" s="30">
        <v>300</v>
      </c>
      <c r="F73" s="31"/>
      <c r="G73" s="31"/>
      <c r="H73" s="150">
        <v>8.1</v>
      </c>
      <c r="I73" s="150">
        <v>4.425</v>
      </c>
      <c r="J73" s="150">
        <v>4.425</v>
      </c>
      <c r="K73" s="32"/>
    </row>
    <row r="74" spans="1:11" s="33" customFormat="1" ht="11.25" customHeight="1">
      <c r="A74" s="35" t="s">
        <v>57</v>
      </c>
      <c r="B74" s="29"/>
      <c r="C74" s="30">
        <v>129</v>
      </c>
      <c r="D74" s="30">
        <v>130</v>
      </c>
      <c r="E74" s="30">
        <v>100</v>
      </c>
      <c r="F74" s="31"/>
      <c r="G74" s="31"/>
      <c r="H74" s="150">
        <v>6.45</v>
      </c>
      <c r="I74" s="150">
        <v>5.85</v>
      </c>
      <c r="J74" s="150">
        <v>4.5</v>
      </c>
      <c r="K74" s="32"/>
    </row>
    <row r="75" spans="1:11" s="33" customFormat="1" ht="11.25" customHeight="1">
      <c r="A75" s="35" t="s">
        <v>58</v>
      </c>
      <c r="B75" s="29"/>
      <c r="C75" s="30">
        <v>523</v>
      </c>
      <c r="D75" s="30">
        <v>523</v>
      </c>
      <c r="E75" s="30">
        <v>233</v>
      </c>
      <c r="F75" s="31"/>
      <c r="G75" s="31"/>
      <c r="H75" s="150">
        <v>26.552</v>
      </c>
      <c r="I75" s="150">
        <v>26.687</v>
      </c>
      <c r="J75" s="150">
        <v>11.829</v>
      </c>
      <c r="K75" s="32"/>
    </row>
    <row r="76" spans="1:11" s="33" customFormat="1" ht="11.25" customHeight="1">
      <c r="A76" s="35" t="s">
        <v>59</v>
      </c>
      <c r="B76" s="29"/>
      <c r="C76" s="30">
        <v>86</v>
      </c>
      <c r="D76" s="30">
        <v>122</v>
      </c>
      <c r="E76" s="30">
        <v>122</v>
      </c>
      <c r="F76" s="31"/>
      <c r="G76" s="31"/>
      <c r="H76" s="150">
        <v>4.866</v>
      </c>
      <c r="I76" s="150">
        <v>6.832</v>
      </c>
      <c r="J76" s="150">
        <v>6.83</v>
      </c>
      <c r="K76" s="32"/>
    </row>
    <row r="77" spans="1:11" s="33" customFormat="1" ht="11.25" customHeight="1">
      <c r="A77" s="35" t="s">
        <v>60</v>
      </c>
      <c r="B77" s="29"/>
      <c r="C77" s="30">
        <v>36</v>
      </c>
      <c r="D77" s="30">
        <v>165</v>
      </c>
      <c r="E77" s="30">
        <v>232</v>
      </c>
      <c r="F77" s="31"/>
      <c r="G77" s="31"/>
      <c r="H77" s="150">
        <v>1.26</v>
      </c>
      <c r="I77" s="150">
        <v>7.425</v>
      </c>
      <c r="J77" s="150">
        <v>9.48</v>
      </c>
      <c r="K77" s="32"/>
    </row>
    <row r="78" spans="1:11" s="33" customFormat="1" ht="11.25" customHeight="1">
      <c r="A78" s="35" t="s">
        <v>61</v>
      </c>
      <c r="B78" s="29"/>
      <c r="C78" s="30">
        <v>46</v>
      </c>
      <c r="D78" s="30">
        <v>45</v>
      </c>
      <c r="E78" s="30"/>
      <c r="F78" s="31"/>
      <c r="G78" s="31"/>
      <c r="H78" s="150">
        <v>1.257</v>
      </c>
      <c r="I78" s="150">
        <v>1.257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371</v>
      </c>
      <c r="D79" s="30">
        <v>368.66</v>
      </c>
      <c r="E79" s="30">
        <v>371</v>
      </c>
      <c r="F79" s="31"/>
      <c r="G79" s="31"/>
      <c r="H79" s="150">
        <v>19.296</v>
      </c>
      <c r="I79" s="150">
        <v>11.114</v>
      </c>
      <c r="J79" s="150">
        <v>24.678</v>
      </c>
      <c r="K79" s="32"/>
    </row>
    <row r="80" spans="1:11" s="42" customFormat="1" ht="11.25" customHeight="1">
      <c r="A80" s="43" t="s">
        <v>63</v>
      </c>
      <c r="B80" s="37"/>
      <c r="C80" s="38">
        <v>1502</v>
      </c>
      <c r="D80" s="38">
        <v>1664.66</v>
      </c>
      <c r="E80" s="38">
        <v>1368</v>
      </c>
      <c r="F80" s="39">
        <v>82.17894344791128</v>
      </c>
      <c r="G80" s="40"/>
      <c r="H80" s="151">
        <v>67.864</v>
      </c>
      <c r="I80" s="152">
        <v>63.691</v>
      </c>
      <c r="J80" s="152">
        <v>61.867000000000004</v>
      </c>
      <c r="K80" s="41">
        <v>97.1361730856793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371</v>
      </c>
      <c r="D82" s="30">
        <v>371</v>
      </c>
      <c r="E82" s="30">
        <v>379</v>
      </c>
      <c r="F82" s="31"/>
      <c r="G82" s="31"/>
      <c r="H82" s="150">
        <v>4.692</v>
      </c>
      <c r="I82" s="150">
        <v>4.692</v>
      </c>
      <c r="J82" s="150">
        <v>3.553</v>
      </c>
      <c r="K82" s="32"/>
    </row>
    <row r="83" spans="1:11" s="33" customFormat="1" ht="11.25" customHeight="1">
      <c r="A83" s="35" t="s">
        <v>65</v>
      </c>
      <c r="B83" s="29"/>
      <c r="C83" s="30">
        <v>157</v>
      </c>
      <c r="D83" s="30">
        <v>157</v>
      </c>
      <c r="E83" s="30">
        <v>150</v>
      </c>
      <c r="F83" s="31"/>
      <c r="G83" s="31"/>
      <c r="H83" s="150">
        <v>1.592</v>
      </c>
      <c r="I83" s="150">
        <v>1.592</v>
      </c>
      <c r="J83" s="150">
        <v>1.5</v>
      </c>
      <c r="K83" s="32"/>
    </row>
    <row r="84" spans="1:11" s="42" customFormat="1" ht="11.25" customHeight="1">
      <c r="A84" s="36" t="s">
        <v>66</v>
      </c>
      <c r="B84" s="37"/>
      <c r="C84" s="38">
        <v>528</v>
      </c>
      <c r="D84" s="38">
        <v>528</v>
      </c>
      <c r="E84" s="38">
        <v>529</v>
      </c>
      <c r="F84" s="39">
        <v>100.18939393939394</v>
      </c>
      <c r="G84" s="40"/>
      <c r="H84" s="151">
        <v>6.284000000000001</v>
      </c>
      <c r="I84" s="152">
        <v>6.284000000000001</v>
      </c>
      <c r="J84" s="152">
        <v>5.053</v>
      </c>
      <c r="K84" s="41">
        <v>80.41056651814131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106238</v>
      </c>
      <c r="D87" s="53">
        <v>105641.66</v>
      </c>
      <c r="E87" s="53">
        <v>107819</v>
      </c>
      <c r="F87" s="54">
        <f>IF(D87&gt;0,100*E87/D87,0)</f>
        <v>102.06106189546813</v>
      </c>
      <c r="G87" s="40"/>
      <c r="H87" s="155">
        <v>4131.902</v>
      </c>
      <c r="I87" s="156">
        <v>4109.657</v>
      </c>
      <c r="J87" s="156">
        <v>4331.888</v>
      </c>
      <c r="K87" s="54">
        <f>IF(I87&gt;0,100*J87/I87,0)</f>
        <v>105.4075315774528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50">
        <v>0.003</v>
      </c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51">
        <v>0.003</v>
      </c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1462</v>
      </c>
      <c r="D24" s="38">
        <v>1461</v>
      </c>
      <c r="E24" s="38">
        <v>1683</v>
      </c>
      <c r="F24" s="39">
        <v>115.19507186858316</v>
      </c>
      <c r="G24" s="40"/>
      <c r="H24" s="151">
        <v>4.618</v>
      </c>
      <c r="I24" s="152">
        <v>5.993</v>
      </c>
      <c r="J24" s="152">
        <v>6.715</v>
      </c>
      <c r="K24" s="41">
        <v>112.04738862005672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75</v>
      </c>
      <c r="D26" s="38">
        <v>60</v>
      </c>
      <c r="E26" s="38">
        <v>65</v>
      </c>
      <c r="F26" s="39">
        <v>108.33333333333333</v>
      </c>
      <c r="G26" s="40"/>
      <c r="H26" s="151">
        <v>0.262</v>
      </c>
      <c r="I26" s="152">
        <v>0.28</v>
      </c>
      <c r="J26" s="152">
        <v>0.32</v>
      </c>
      <c r="K26" s="41">
        <v>114.28571428571428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4</v>
      </c>
      <c r="E28" s="30">
        <v>6</v>
      </c>
      <c r="F28" s="31"/>
      <c r="G28" s="31"/>
      <c r="H28" s="150">
        <v>0.016</v>
      </c>
      <c r="I28" s="150">
        <v>0.017</v>
      </c>
      <c r="J28" s="150">
        <v>0.023</v>
      </c>
      <c r="K28" s="32"/>
    </row>
    <row r="29" spans="1:11" s="33" customFormat="1" ht="11.25" customHeight="1">
      <c r="A29" s="35" t="s">
        <v>21</v>
      </c>
      <c r="B29" s="29"/>
      <c r="C29" s="30">
        <v>14</v>
      </c>
      <c r="D29" s="30">
        <v>14</v>
      </c>
      <c r="E29" s="30">
        <v>13</v>
      </c>
      <c r="F29" s="31"/>
      <c r="G29" s="31"/>
      <c r="H29" s="150">
        <v>0.044</v>
      </c>
      <c r="I29" s="150">
        <v>0.032</v>
      </c>
      <c r="J29" s="150">
        <v>0.045</v>
      </c>
      <c r="K29" s="32"/>
    </row>
    <row r="30" spans="1:11" s="33" customFormat="1" ht="11.25" customHeight="1">
      <c r="A30" s="35" t="s">
        <v>22</v>
      </c>
      <c r="B30" s="29"/>
      <c r="C30" s="30">
        <v>50</v>
      </c>
      <c r="D30" s="30">
        <v>53</v>
      </c>
      <c r="E30" s="30">
        <v>41</v>
      </c>
      <c r="F30" s="31"/>
      <c r="G30" s="31"/>
      <c r="H30" s="150">
        <v>0.208</v>
      </c>
      <c r="I30" s="150">
        <v>0.312</v>
      </c>
      <c r="J30" s="150">
        <v>0.245</v>
      </c>
      <c r="K30" s="32"/>
    </row>
    <row r="31" spans="1:11" s="42" customFormat="1" ht="11.25" customHeight="1">
      <c r="A31" s="43" t="s">
        <v>23</v>
      </c>
      <c r="B31" s="37"/>
      <c r="C31" s="38">
        <v>68</v>
      </c>
      <c r="D31" s="38">
        <v>71</v>
      </c>
      <c r="E31" s="38">
        <v>60</v>
      </c>
      <c r="F31" s="39">
        <v>84.50704225352112</v>
      </c>
      <c r="G31" s="40"/>
      <c r="H31" s="151">
        <v>0.268</v>
      </c>
      <c r="I31" s="152">
        <v>0.361</v>
      </c>
      <c r="J31" s="152">
        <v>0.313</v>
      </c>
      <c r="K31" s="41">
        <v>86.70360110803324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</v>
      </c>
      <c r="D33" s="30">
        <v>2</v>
      </c>
      <c r="E33" s="30">
        <v>2</v>
      </c>
      <c r="F33" s="31"/>
      <c r="G33" s="31"/>
      <c r="H33" s="150">
        <v>0.013</v>
      </c>
      <c r="I33" s="150">
        <v>0.013</v>
      </c>
      <c r="J33" s="150">
        <v>0.013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/>
      <c r="E36" s="30">
        <v>1</v>
      </c>
      <c r="F36" s="31"/>
      <c r="G36" s="31"/>
      <c r="H36" s="150">
        <v>0.006</v>
      </c>
      <c r="I36" s="150"/>
      <c r="J36" s="150">
        <v>0.006</v>
      </c>
      <c r="K36" s="32"/>
    </row>
    <row r="37" spans="1:11" s="42" customFormat="1" ht="11.25" customHeight="1">
      <c r="A37" s="36" t="s">
        <v>28</v>
      </c>
      <c r="B37" s="37"/>
      <c r="C37" s="38">
        <v>3</v>
      </c>
      <c r="D37" s="38">
        <v>2</v>
      </c>
      <c r="E37" s="38">
        <v>3</v>
      </c>
      <c r="F37" s="39">
        <v>150</v>
      </c>
      <c r="G37" s="40"/>
      <c r="H37" s="151">
        <v>0.019</v>
      </c>
      <c r="I37" s="152">
        <v>0.013</v>
      </c>
      <c r="J37" s="152">
        <v>0.019</v>
      </c>
      <c r="K37" s="41">
        <v>146.15384615384616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>
        <v>4</v>
      </c>
      <c r="F39" s="39"/>
      <c r="G39" s="40"/>
      <c r="H39" s="151"/>
      <c r="I39" s="152"/>
      <c r="J39" s="152">
        <v>0.015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10</v>
      </c>
      <c r="D41" s="30">
        <v>9</v>
      </c>
      <c r="E41" s="30">
        <v>15</v>
      </c>
      <c r="F41" s="31"/>
      <c r="G41" s="31"/>
      <c r="H41" s="150">
        <v>0.053</v>
      </c>
      <c r="I41" s="150">
        <v>0.05</v>
      </c>
      <c r="J41" s="150">
        <v>0.059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/>
      <c r="F43" s="31"/>
      <c r="G43" s="31"/>
      <c r="H43" s="150">
        <v>0.013</v>
      </c>
      <c r="I43" s="150">
        <v>0.013</v>
      </c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>
        <v>4</v>
      </c>
      <c r="D46" s="30">
        <v>3</v>
      </c>
      <c r="E46" s="30">
        <v>3</v>
      </c>
      <c r="F46" s="31"/>
      <c r="G46" s="31"/>
      <c r="H46" s="150">
        <v>0.04</v>
      </c>
      <c r="I46" s="150">
        <v>0.03</v>
      </c>
      <c r="J46" s="150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>
        <v>55</v>
      </c>
      <c r="D48" s="30">
        <v>55</v>
      </c>
      <c r="E48" s="30">
        <v>55</v>
      </c>
      <c r="F48" s="31"/>
      <c r="G48" s="31"/>
      <c r="H48" s="150">
        <v>0.193</v>
      </c>
      <c r="I48" s="150">
        <v>0.275</v>
      </c>
      <c r="J48" s="150">
        <v>0.22</v>
      </c>
      <c r="K48" s="32"/>
    </row>
    <row r="49" spans="1:11" s="33" customFormat="1" ht="11.25" customHeight="1">
      <c r="A49" s="35" t="s">
        <v>38</v>
      </c>
      <c r="B49" s="29"/>
      <c r="C49" s="30">
        <v>29</v>
      </c>
      <c r="D49" s="30">
        <v>32</v>
      </c>
      <c r="E49" s="30">
        <v>31</v>
      </c>
      <c r="F49" s="31"/>
      <c r="G49" s="31"/>
      <c r="H49" s="150">
        <v>0.059</v>
      </c>
      <c r="I49" s="150">
        <v>0.067</v>
      </c>
      <c r="J49" s="150">
        <v>0.06</v>
      </c>
      <c r="K49" s="32"/>
    </row>
    <row r="50" spans="1:11" s="42" customFormat="1" ht="11.25" customHeight="1">
      <c r="A50" s="43" t="s">
        <v>39</v>
      </c>
      <c r="B50" s="37"/>
      <c r="C50" s="38">
        <v>100</v>
      </c>
      <c r="D50" s="38">
        <v>101</v>
      </c>
      <c r="E50" s="38">
        <v>104</v>
      </c>
      <c r="F50" s="39">
        <v>102.97029702970298</v>
      </c>
      <c r="G50" s="40"/>
      <c r="H50" s="151">
        <v>0.35800000000000004</v>
      </c>
      <c r="I50" s="152">
        <v>0.435</v>
      </c>
      <c r="J50" s="152">
        <v>0.369</v>
      </c>
      <c r="K50" s="41">
        <v>84.82758620689656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65</v>
      </c>
      <c r="D52" s="38">
        <v>65</v>
      </c>
      <c r="E52" s="38">
        <v>65</v>
      </c>
      <c r="F52" s="39">
        <v>100</v>
      </c>
      <c r="G52" s="40"/>
      <c r="H52" s="151">
        <v>0.479</v>
      </c>
      <c r="I52" s="152">
        <v>0.479</v>
      </c>
      <c r="J52" s="152">
        <v>0.479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>
        <v>16</v>
      </c>
      <c r="F54" s="31"/>
      <c r="G54" s="31"/>
      <c r="H54" s="150"/>
      <c r="I54" s="150"/>
      <c r="J54" s="150">
        <v>0.104</v>
      </c>
      <c r="K54" s="32"/>
    </row>
    <row r="55" spans="1:11" s="33" customFormat="1" ht="11.25" customHeight="1">
      <c r="A55" s="35" t="s">
        <v>42</v>
      </c>
      <c r="B55" s="29"/>
      <c r="C55" s="30">
        <v>64</v>
      </c>
      <c r="D55" s="30">
        <v>81</v>
      </c>
      <c r="E55" s="30">
        <v>93</v>
      </c>
      <c r="F55" s="31"/>
      <c r="G55" s="31"/>
      <c r="H55" s="150">
        <v>0.32</v>
      </c>
      <c r="I55" s="150">
        <v>0.405</v>
      </c>
      <c r="J55" s="150">
        <v>0.465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12</v>
      </c>
      <c r="E56" s="30">
        <v>2</v>
      </c>
      <c r="F56" s="31"/>
      <c r="G56" s="31"/>
      <c r="H56" s="150"/>
      <c r="I56" s="150">
        <v>0.06</v>
      </c>
      <c r="J56" s="150">
        <v>0.012</v>
      </c>
      <c r="K56" s="32"/>
    </row>
    <row r="57" spans="1:11" s="33" customFormat="1" ht="11.25" customHeight="1">
      <c r="A57" s="35" t="s">
        <v>44</v>
      </c>
      <c r="B57" s="29"/>
      <c r="C57" s="30">
        <v>846</v>
      </c>
      <c r="D57" s="30">
        <v>979</v>
      </c>
      <c r="E57" s="30">
        <v>1141</v>
      </c>
      <c r="F57" s="31"/>
      <c r="G57" s="31"/>
      <c r="H57" s="150">
        <v>5.22</v>
      </c>
      <c r="I57" s="150">
        <v>6.121</v>
      </c>
      <c r="J57" s="150">
        <v>5.134</v>
      </c>
      <c r="K57" s="32"/>
    </row>
    <row r="58" spans="1:11" s="33" customFormat="1" ht="11.25" customHeight="1">
      <c r="A58" s="35" t="s">
        <v>45</v>
      </c>
      <c r="B58" s="29"/>
      <c r="C58" s="30">
        <v>60</v>
      </c>
      <c r="D58" s="30">
        <v>60</v>
      </c>
      <c r="E58" s="30">
        <v>62</v>
      </c>
      <c r="F58" s="31"/>
      <c r="G58" s="31"/>
      <c r="H58" s="150">
        <v>0.348</v>
      </c>
      <c r="I58" s="150">
        <v>0.375</v>
      </c>
      <c r="J58" s="150">
        <v>0.254</v>
      </c>
      <c r="K58" s="32"/>
    </row>
    <row r="59" spans="1:11" s="42" customFormat="1" ht="11.25" customHeight="1">
      <c r="A59" s="36" t="s">
        <v>46</v>
      </c>
      <c r="B59" s="37"/>
      <c r="C59" s="38">
        <v>970</v>
      </c>
      <c r="D59" s="38">
        <v>1132</v>
      </c>
      <c r="E59" s="38">
        <v>1314</v>
      </c>
      <c r="F59" s="39">
        <v>116.07773851590106</v>
      </c>
      <c r="G59" s="40"/>
      <c r="H59" s="151">
        <v>5.888</v>
      </c>
      <c r="I59" s="152">
        <v>6.961</v>
      </c>
      <c r="J59" s="152">
        <v>5.969000000000001</v>
      </c>
      <c r="K59" s="41">
        <v>85.7491739692573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12</v>
      </c>
      <c r="D61" s="30">
        <v>12</v>
      </c>
      <c r="E61" s="30"/>
      <c r="F61" s="31"/>
      <c r="G61" s="31"/>
      <c r="H61" s="150">
        <v>0.06</v>
      </c>
      <c r="I61" s="150"/>
      <c r="J61" s="150">
        <v>0.06</v>
      </c>
      <c r="K61" s="32"/>
    </row>
    <row r="62" spans="1:11" s="33" customFormat="1" ht="11.25" customHeight="1">
      <c r="A62" s="35" t="s">
        <v>48</v>
      </c>
      <c r="B62" s="29"/>
      <c r="C62" s="30">
        <v>2</v>
      </c>
      <c r="D62" s="30">
        <v>2</v>
      </c>
      <c r="E62" s="30">
        <v>2</v>
      </c>
      <c r="F62" s="31"/>
      <c r="G62" s="31"/>
      <c r="H62" s="150">
        <v>0.006</v>
      </c>
      <c r="I62" s="150">
        <v>0.006</v>
      </c>
      <c r="J62" s="150">
        <v>0.006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14</v>
      </c>
      <c r="D64" s="38">
        <v>14</v>
      </c>
      <c r="E64" s="38">
        <v>2</v>
      </c>
      <c r="F64" s="39">
        <v>14.285714285714286</v>
      </c>
      <c r="G64" s="40"/>
      <c r="H64" s="151">
        <v>0.066</v>
      </c>
      <c r="I64" s="152">
        <v>0.006</v>
      </c>
      <c r="J64" s="152">
        <v>0.066</v>
      </c>
      <c r="K64" s="41">
        <v>1100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7</v>
      </c>
      <c r="D66" s="38">
        <v>6</v>
      </c>
      <c r="E66" s="38">
        <v>14</v>
      </c>
      <c r="F66" s="39">
        <v>233.33333333333334</v>
      </c>
      <c r="G66" s="40"/>
      <c r="H66" s="151">
        <v>0.034</v>
      </c>
      <c r="I66" s="152">
        <v>0.024</v>
      </c>
      <c r="J66" s="152">
        <v>0.068</v>
      </c>
      <c r="K66" s="41">
        <v>283.33333333333337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414</v>
      </c>
      <c r="D68" s="30">
        <v>437</v>
      </c>
      <c r="E68" s="30">
        <v>480</v>
      </c>
      <c r="F68" s="31"/>
      <c r="G68" s="31"/>
      <c r="H68" s="150">
        <v>2.815</v>
      </c>
      <c r="I68" s="150">
        <v>2.4</v>
      </c>
      <c r="J68" s="150">
        <v>3.25</v>
      </c>
      <c r="K68" s="32"/>
    </row>
    <row r="69" spans="1:11" s="33" customFormat="1" ht="11.25" customHeight="1">
      <c r="A69" s="35" t="s">
        <v>53</v>
      </c>
      <c r="B69" s="29"/>
      <c r="C69" s="30">
        <v>350</v>
      </c>
      <c r="D69" s="30">
        <v>453</v>
      </c>
      <c r="E69" s="30">
        <v>480</v>
      </c>
      <c r="F69" s="31"/>
      <c r="G69" s="31"/>
      <c r="H69" s="150">
        <v>2.1</v>
      </c>
      <c r="I69" s="150">
        <v>2.5</v>
      </c>
      <c r="J69" s="150">
        <v>3.2</v>
      </c>
      <c r="K69" s="32"/>
    </row>
    <row r="70" spans="1:11" s="42" customFormat="1" ht="11.25" customHeight="1">
      <c r="A70" s="36" t="s">
        <v>54</v>
      </c>
      <c r="B70" s="37"/>
      <c r="C70" s="38">
        <v>764</v>
      </c>
      <c r="D70" s="38">
        <v>890</v>
      </c>
      <c r="E70" s="38">
        <v>960</v>
      </c>
      <c r="F70" s="39">
        <v>107.86516853932584</v>
      </c>
      <c r="G70" s="40"/>
      <c r="H70" s="151">
        <v>4.915</v>
      </c>
      <c r="I70" s="152">
        <v>4.9</v>
      </c>
      <c r="J70" s="152">
        <v>6.45</v>
      </c>
      <c r="K70" s="41">
        <v>131.6326530612245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48</v>
      </c>
      <c r="D72" s="30">
        <v>50</v>
      </c>
      <c r="E72" s="30">
        <v>50</v>
      </c>
      <c r="F72" s="31"/>
      <c r="G72" s="31"/>
      <c r="H72" s="150">
        <v>0.32</v>
      </c>
      <c r="I72" s="150">
        <v>0.327</v>
      </c>
      <c r="J72" s="150">
        <v>0.327</v>
      </c>
      <c r="K72" s="32"/>
    </row>
    <row r="73" spans="1:11" s="33" customFormat="1" ht="11.25" customHeight="1">
      <c r="A73" s="35" t="s">
        <v>56</v>
      </c>
      <c r="B73" s="29"/>
      <c r="C73" s="30">
        <v>332</v>
      </c>
      <c r="D73" s="30">
        <v>240</v>
      </c>
      <c r="E73" s="30">
        <v>372</v>
      </c>
      <c r="F73" s="31"/>
      <c r="G73" s="31"/>
      <c r="H73" s="150">
        <v>1.813</v>
      </c>
      <c r="I73" s="150">
        <v>0.971</v>
      </c>
      <c r="J73" s="150">
        <v>0.971</v>
      </c>
      <c r="K73" s="32"/>
    </row>
    <row r="74" spans="1:11" s="33" customFormat="1" ht="11.25" customHeight="1">
      <c r="A74" s="35" t="s">
        <v>57</v>
      </c>
      <c r="B74" s="29"/>
      <c r="C74" s="30">
        <v>282</v>
      </c>
      <c r="D74" s="30">
        <v>285</v>
      </c>
      <c r="E74" s="30">
        <v>305</v>
      </c>
      <c r="F74" s="31"/>
      <c r="G74" s="31"/>
      <c r="H74" s="150">
        <v>1.237</v>
      </c>
      <c r="I74" s="150">
        <v>1.785</v>
      </c>
      <c r="J74" s="150">
        <v>1.373</v>
      </c>
      <c r="K74" s="32"/>
    </row>
    <row r="75" spans="1:11" s="33" customFormat="1" ht="11.25" customHeight="1">
      <c r="A75" s="35" t="s">
        <v>58</v>
      </c>
      <c r="B75" s="29"/>
      <c r="C75" s="30">
        <v>6446</v>
      </c>
      <c r="D75" s="30">
        <v>6446</v>
      </c>
      <c r="E75" s="30">
        <v>6675</v>
      </c>
      <c r="F75" s="31"/>
      <c r="G75" s="31"/>
      <c r="H75" s="150">
        <v>33.088</v>
      </c>
      <c r="I75" s="150">
        <v>33.088</v>
      </c>
      <c r="J75" s="150">
        <v>32.505</v>
      </c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41</v>
      </c>
      <c r="E76" s="30">
        <v>63</v>
      </c>
      <c r="F76" s="31"/>
      <c r="G76" s="31"/>
      <c r="H76" s="150">
        <v>0.053</v>
      </c>
      <c r="I76" s="150">
        <v>0.072</v>
      </c>
      <c r="J76" s="150">
        <v>0.072</v>
      </c>
      <c r="K76" s="32"/>
    </row>
    <row r="77" spans="1:11" s="33" customFormat="1" ht="11.25" customHeight="1">
      <c r="A77" s="35" t="s">
        <v>60</v>
      </c>
      <c r="B77" s="29"/>
      <c r="C77" s="30">
        <v>552</v>
      </c>
      <c r="D77" s="30">
        <v>575</v>
      </c>
      <c r="E77" s="30">
        <v>612</v>
      </c>
      <c r="F77" s="31"/>
      <c r="G77" s="31"/>
      <c r="H77" s="150">
        <v>1.332</v>
      </c>
      <c r="I77" s="150">
        <v>3.152</v>
      </c>
      <c r="J77" s="150">
        <v>2.448</v>
      </c>
      <c r="K77" s="32"/>
    </row>
    <row r="78" spans="1:11" s="33" customFormat="1" ht="11.25" customHeight="1">
      <c r="A78" s="35" t="s">
        <v>61</v>
      </c>
      <c r="B78" s="29"/>
      <c r="C78" s="30">
        <v>670</v>
      </c>
      <c r="D78" s="30">
        <v>700</v>
      </c>
      <c r="E78" s="30">
        <v>782</v>
      </c>
      <c r="F78" s="31"/>
      <c r="G78" s="31"/>
      <c r="H78" s="150">
        <v>2.355</v>
      </c>
      <c r="I78" s="150">
        <v>4.45</v>
      </c>
      <c r="J78" s="150">
        <v>4.145</v>
      </c>
      <c r="K78" s="32"/>
    </row>
    <row r="79" spans="1:11" s="33" customFormat="1" ht="11.25" customHeight="1">
      <c r="A79" s="35" t="s">
        <v>62</v>
      </c>
      <c r="B79" s="29"/>
      <c r="C79" s="30">
        <v>720</v>
      </c>
      <c r="D79" s="30">
        <v>720.8</v>
      </c>
      <c r="E79" s="30">
        <v>721</v>
      </c>
      <c r="F79" s="31"/>
      <c r="G79" s="31"/>
      <c r="H79" s="150">
        <v>2.761</v>
      </c>
      <c r="I79" s="150">
        <v>3.507411386927677</v>
      </c>
      <c r="J79" s="150">
        <v>3.353</v>
      </c>
      <c r="K79" s="32"/>
    </row>
    <row r="80" spans="1:11" s="42" customFormat="1" ht="11.25" customHeight="1">
      <c r="A80" s="43" t="s">
        <v>63</v>
      </c>
      <c r="B80" s="37"/>
      <c r="C80" s="38">
        <v>9060</v>
      </c>
      <c r="D80" s="38">
        <v>9057.8</v>
      </c>
      <c r="E80" s="38">
        <v>9580</v>
      </c>
      <c r="F80" s="39">
        <v>105.76519684691648</v>
      </c>
      <c r="G80" s="40"/>
      <c r="H80" s="151">
        <v>42.958999999999996</v>
      </c>
      <c r="I80" s="152">
        <v>47.352411386927685</v>
      </c>
      <c r="J80" s="152">
        <v>45.19400000000001</v>
      </c>
      <c r="K80" s="41">
        <v>95.44181315436971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12589</v>
      </c>
      <c r="D87" s="53">
        <v>12859.8</v>
      </c>
      <c r="E87" s="53">
        <v>13854</v>
      </c>
      <c r="F87" s="54">
        <f>IF(D87&gt;0,100*E87/D87,0)</f>
        <v>107.73106891242477</v>
      </c>
      <c r="G87" s="40"/>
      <c r="H87" s="155">
        <v>59.869</v>
      </c>
      <c r="I87" s="156">
        <v>66.80441138692768</v>
      </c>
      <c r="J87" s="156">
        <v>65.977</v>
      </c>
      <c r="K87" s="54">
        <f>IF(I87&gt;0,100*J87/I87,0)</f>
        <v>98.76144199200357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>
        <v>2</v>
      </c>
      <c r="E26" s="38">
        <v>2</v>
      </c>
      <c r="F26" s="39">
        <v>100</v>
      </c>
      <c r="G26" s="40"/>
      <c r="H26" s="151">
        <v>0.034</v>
      </c>
      <c r="I26" s="152">
        <v>0.03</v>
      </c>
      <c r="J26" s="152">
        <v>0.03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/>
      <c r="F28" s="31"/>
      <c r="G28" s="31"/>
      <c r="H28" s="150">
        <v>0.039</v>
      </c>
      <c r="I28" s="150">
        <v>0.035</v>
      </c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>
        <v>1</v>
      </c>
      <c r="E29" s="30">
        <v>1</v>
      </c>
      <c r="F29" s="31"/>
      <c r="G29" s="31"/>
      <c r="H29" s="150"/>
      <c r="I29" s="150">
        <v>0.02</v>
      </c>
      <c r="J29" s="150">
        <v>0.02</v>
      </c>
      <c r="K29" s="32"/>
    </row>
    <row r="30" spans="1:11" s="33" customFormat="1" ht="11.25" customHeight="1">
      <c r="A30" s="35" t="s">
        <v>22</v>
      </c>
      <c r="B30" s="29"/>
      <c r="C30" s="30">
        <v>18</v>
      </c>
      <c r="D30" s="30">
        <v>14</v>
      </c>
      <c r="E30" s="30">
        <v>15</v>
      </c>
      <c r="F30" s="31"/>
      <c r="G30" s="31"/>
      <c r="H30" s="150">
        <v>0.488</v>
      </c>
      <c r="I30" s="150">
        <v>0.56</v>
      </c>
      <c r="J30" s="150">
        <v>0.044</v>
      </c>
      <c r="K30" s="32"/>
    </row>
    <row r="31" spans="1:11" s="42" customFormat="1" ht="11.25" customHeight="1">
      <c r="A31" s="43" t="s">
        <v>23</v>
      </c>
      <c r="B31" s="37"/>
      <c r="C31" s="38">
        <v>19</v>
      </c>
      <c r="D31" s="38">
        <v>16</v>
      </c>
      <c r="E31" s="38">
        <v>16</v>
      </c>
      <c r="F31" s="39">
        <v>100</v>
      </c>
      <c r="G31" s="40"/>
      <c r="H31" s="151">
        <v>0.527</v>
      </c>
      <c r="I31" s="152">
        <v>0.6150000000000001</v>
      </c>
      <c r="J31" s="152">
        <v>0.064</v>
      </c>
      <c r="K31" s="41">
        <v>10.406504065040648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25</v>
      </c>
      <c r="D33" s="30">
        <v>25</v>
      </c>
      <c r="E33" s="30">
        <v>20</v>
      </c>
      <c r="F33" s="31"/>
      <c r="G33" s="31"/>
      <c r="H33" s="150">
        <v>0.774</v>
      </c>
      <c r="I33" s="150">
        <v>0.75</v>
      </c>
      <c r="J33" s="150">
        <v>0.64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>
        <v>13</v>
      </c>
      <c r="F34" s="31"/>
      <c r="G34" s="31"/>
      <c r="H34" s="150">
        <v>0.42</v>
      </c>
      <c r="I34" s="150">
        <v>0.42</v>
      </c>
      <c r="J34" s="150">
        <v>0.39</v>
      </c>
      <c r="K34" s="32"/>
    </row>
    <row r="35" spans="1:11" s="33" customFormat="1" ht="11.25" customHeight="1">
      <c r="A35" s="35" t="s">
        <v>26</v>
      </c>
      <c r="B35" s="29"/>
      <c r="C35" s="30">
        <v>37</v>
      </c>
      <c r="D35" s="30">
        <v>35</v>
      </c>
      <c r="E35" s="30">
        <v>15</v>
      </c>
      <c r="F35" s="31"/>
      <c r="G35" s="31"/>
      <c r="H35" s="150">
        <v>0.881</v>
      </c>
      <c r="I35" s="150">
        <v>0.84</v>
      </c>
      <c r="J35" s="150">
        <v>0.3</v>
      </c>
      <c r="K35" s="32"/>
    </row>
    <row r="36" spans="1:11" s="33" customFormat="1" ht="11.25" customHeight="1">
      <c r="A36" s="35" t="s">
        <v>27</v>
      </c>
      <c r="B36" s="29"/>
      <c r="C36" s="30">
        <v>178</v>
      </c>
      <c r="D36" s="30">
        <v>175</v>
      </c>
      <c r="E36" s="30">
        <v>227</v>
      </c>
      <c r="F36" s="31"/>
      <c r="G36" s="31"/>
      <c r="H36" s="150">
        <v>5.34</v>
      </c>
      <c r="I36" s="150">
        <v>5.25</v>
      </c>
      <c r="J36" s="150">
        <v>6.81</v>
      </c>
      <c r="K36" s="32"/>
    </row>
    <row r="37" spans="1:11" s="42" customFormat="1" ht="11.25" customHeight="1">
      <c r="A37" s="36" t="s">
        <v>28</v>
      </c>
      <c r="B37" s="37"/>
      <c r="C37" s="38">
        <v>254</v>
      </c>
      <c r="D37" s="38">
        <v>249</v>
      </c>
      <c r="E37" s="38">
        <v>275</v>
      </c>
      <c r="F37" s="39">
        <v>110.4417670682731</v>
      </c>
      <c r="G37" s="40"/>
      <c r="H37" s="151">
        <v>7.415</v>
      </c>
      <c r="I37" s="152">
        <v>7.26</v>
      </c>
      <c r="J37" s="152">
        <v>8.14</v>
      </c>
      <c r="K37" s="41">
        <v>112.12121212121212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357</v>
      </c>
      <c r="D39" s="38">
        <v>340</v>
      </c>
      <c r="E39" s="38">
        <v>300</v>
      </c>
      <c r="F39" s="39">
        <v>88.23529411764706</v>
      </c>
      <c r="G39" s="40"/>
      <c r="H39" s="151">
        <v>12.384</v>
      </c>
      <c r="I39" s="152">
        <v>12.3</v>
      </c>
      <c r="J39" s="152">
        <v>10.14</v>
      </c>
      <c r="K39" s="41">
        <v>82.4390243902439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26</v>
      </c>
      <c r="D41" s="30">
        <v>26</v>
      </c>
      <c r="E41" s="30">
        <v>23</v>
      </c>
      <c r="F41" s="31"/>
      <c r="G41" s="31"/>
      <c r="H41" s="150">
        <v>0.35</v>
      </c>
      <c r="I41" s="150">
        <v>0.305</v>
      </c>
      <c r="J41" s="150">
        <v>0.319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/>
      <c r="F43" s="31"/>
      <c r="G43" s="31"/>
      <c r="H43" s="150">
        <v>0.036</v>
      </c>
      <c r="I43" s="150">
        <v>0.036</v>
      </c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9</v>
      </c>
      <c r="D45" s="30">
        <v>6</v>
      </c>
      <c r="E45" s="30">
        <v>2</v>
      </c>
      <c r="F45" s="31"/>
      <c r="G45" s="31"/>
      <c r="H45" s="150">
        <v>0.234</v>
      </c>
      <c r="I45" s="150">
        <v>0.15</v>
      </c>
      <c r="J45" s="150">
        <v>0.048</v>
      </c>
      <c r="K45" s="32"/>
    </row>
    <row r="46" spans="1:11" s="33" customFormat="1" ht="11.25" customHeight="1">
      <c r="A46" s="35" t="s">
        <v>35</v>
      </c>
      <c r="B46" s="29"/>
      <c r="C46" s="30">
        <v>14</v>
      </c>
      <c r="D46" s="30">
        <v>12</v>
      </c>
      <c r="E46" s="30">
        <v>10</v>
      </c>
      <c r="F46" s="31"/>
      <c r="G46" s="31"/>
      <c r="H46" s="150">
        <v>0.42</v>
      </c>
      <c r="I46" s="150">
        <v>0.36</v>
      </c>
      <c r="J46" s="150">
        <v>0.28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>
        <v>1</v>
      </c>
      <c r="F48" s="31"/>
      <c r="G48" s="31"/>
      <c r="H48" s="150">
        <v>0.061</v>
      </c>
      <c r="I48" s="150">
        <v>0.061</v>
      </c>
      <c r="J48" s="150">
        <v>0.061</v>
      </c>
      <c r="K48" s="32"/>
    </row>
    <row r="49" spans="1:11" s="33" customFormat="1" ht="11.25" customHeight="1">
      <c r="A49" s="35" t="s">
        <v>38</v>
      </c>
      <c r="B49" s="29"/>
      <c r="C49" s="30">
        <v>4</v>
      </c>
      <c r="D49" s="30">
        <v>3</v>
      </c>
      <c r="E49" s="30">
        <v>21</v>
      </c>
      <c r="F49" s="31"/>
      <c r="G49" s="31"/>
      <c r="H49" s="150">
        <v>0.085</v>
      </c>
      <c r="I49" s="150">
        <v>0.045</v>
      </c>
      <c r="J49" s="150">
        <v>0.74</v>
      </c>
      <c r="K49" s="32"/>
    </row>
    <row r="50" spans="1:11" s="42" customFormat="1" ht="11.25" customHeight="1">
      <c r="A50" s="43" t="s">
        <v>39</v>
      </c>
      <c r="B50" s="37"/>
      <c r="C50" s="38">
        <v>55</v>
      </c>
      <c r="D50" s="38">
        <v>49</v>
      </c>
      <c r="E50" s="38">
        <v>57</v>
      </c>
      <c r="F50" s="39">
        <v>116.3265306122449</v>
      </c>
      <c r="G50" s="40"/>
      <c r="H50" s="151">
        <v>1.186</v>
      </c>
      <c r="I50" s="152">
        <v>0.957</v>
      </c>
      <c r="J50" s="152">
        <v>1.448</v>
      </c>
      <c r="K50" s="41">
        <v>151.30616509926853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30</v>
      </c>
      <c r="E52" s="38">
        <v>30</v>
      </c>
      <c r="F52" s="39">
        <v>100</v>
      </c>
      <c r="G52" s="40"/>
      <c r="H52" s="151">
        <v>1.11</v>
      </c>
      <c r="I52" s="152">
        <v>1.11</v>
      </c>
      <c r="J52" s="152">
        <v>1.11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102</v>
      </c>
      <c r="D54" s="30">
        <v>125</v>
      </c>
      <c r="E54" s="30">
        <v>46</v>
      </c>
      <c r="F54" s="31"/>
      <c r="G54" s="31"/>
      <c r="H54" s="150">
        <v>4.284</v>
      </c>
      <c r="I54" s="150">
        <v>5.125</v>
      </c>
      <c r="J54" s="150">
        <v>2.07</v>
      </c>
      <c r="K54" s="32"/>
    </row>
    <row r="55" spans="1:11" s="33" customFormat="1" ht="11.25" customHeight="1">
      <c r="A55" s="35" t="s">
        <v>42</v>
      </c>
      <c r="B55" s="29"/>
      <c r="C55" s="30">
        <v>2150</v>
      </c>
      <c r="D55" s="30">
        <v>2515</v>
      </c>
      <c r="E55" s="30">
        <v>2250</v>
      </c>
      <c r="F55" s="31"/>
      <c r="G55" s="31"/>
      <c r="H55" s="150">
        <v>86</v>
      </c>
      <c r="I55" s="150">
        <v>100.6</v>
      </c>
      <c r="J55" s="150">
        <v>168.75</v>
      </c>
      <c r="K55" s="32"/>
    </row>
    <row r="56" spans="1:11" s="33" customFormat="1" ht="11.25" customHeight="1">
      <c r="A56" s="35" t="s">
        <v>43</v>
      </c>
      <c r="B56" s="29"/>
      <c r="C56" s="30">
        <v>15</v>
      </c>
      <c r="D56" s="30"/>
      <c r="E56" s="30">
        <v>8</v>
      </c>
      <c r="F56" s="31"/>
      <c r="G56" s="31"/>
      <c r="H56" s="150">
        <v>0.6</v>
      </c>
      <c r="I56" s="150"/>
      <c r="J56" s="150">
        <v>0.19</v>
      </c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4</v>
      </c>
      <c r="E57" s="30">
        <v>3</v>
      </c>
      <c r="F57" s="31"/>
      <c r="G57" s="31"/>
      <c r="H57" s="150">
        <v>0.015</v>
      </c>
      <c r="I57" s="150"/>
      <c r="J57" s="150">
        <v>0.06</v>
      </c>
      <c r="K57" s="32"/>
    </row>
    <row r="58" spans="1:11" s="33" customFormat="1" ht="11.25" customHeight="1">
      <c r="A58" s="35" t="s">
        <v>45</v>
      </c>
      <c r="B58" s="29"/>
      <c r="C58" s="30">
        <v>453</v>
      </c>
      <c r="D58" s="30">
        <v>314</v>
      </c>
      <c r="E58" s="30">
        <v>314</v>
      </c>
      <c r="F58" s="31"/>
      <c r="G58" s="31"/>
      <c r="H58" s="150">
        <v>17.915</v>
      </c>
      <c r="I58" s="150">
        <v>7.756</v>
      </c>
      <c r="J58" s="150">
        <v>8.55</v>
      </c>
      <c r="K58" s="32"/>
    </row>
    <row r="59" spans="1:11" s="42" customFormat="1" ht="11.25" customHeight="1">
      <c r="A59" s="36" t="s">
        <v>46</v>
      </c>
      <c r="B59" s="37"/>
      <c r="C59" s="38">
        <v>2721</v>
      </c>
      <c r="D59" s="38">
        <v>2958</v>
      </c>
      <c r="E59" s="38">
        <v>2621</v>
      </c>
      <c r="F59" s="39">
        <v>88.60716700473293</v>
      </c>
      <c r="G59" s="40"/>
      <c r="H59" s="151">
        <v>108.814</v>
      </c>
      <c r="I59" s="152">
        <v>113.481</v>
      </c>
      <c r="J59" s="152">
        <v>179.62</v>
      </c>
      <c r="K59" s="41">
        <v>158.28200315471312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225</v>
      </c>
      <c r="D61" s="30">
        <v>275</v>
      </c>
      <c r="E61" s="30">
        <v>275</v>
      </c>
      <c r="F61" s="31"/>
      <c r="G61" s="31"/>
      <c r="H61" s="150">
        <v>11.813</v>
      </c>
      <c r="I61" s="150">
        <v>15.125</v>
      </c>
      <c r="J61" s="150">
        <v>15.125</v>
      </c>
      <c r="K61" s="32"/>
    </row>
    <row r="62" spans="1:11" s="33" customFormat="1" ht="11.25" customHeight="1">
      <c r="A62" s="35" t="s">
        <v>48</v>
      </c>
      <c r="B62" s="29"/>
      <c r="C62" s="30">
        <v>501</v>
      </c>
      <c r="D62" s="30">
        <v>497</v>
      </c>
      <c r="E62" s="30">
        <v>497</v>
      </c>
      <c r="F62" s="31"/>
      <c r="G62" s="31"/>
      <c r="H62" s="150">
        <v>13.971</v>
      </c>
      <c r="I62" s="150">
        <v>12.144</v>
      </c>
      <c r="J62" s="150">
        <v>13.02</v>
      </c>
      <c r="K62" s="32"/>
    </row>
    <row r="63" spans="1:11" s="33" customFormat="1" ht="11.25" customHeight="1">
      <c r="A63" s="35" t="s">
        <v>49</v>
      </c>
      <c r="B63" s="29"/>
      <c r="C63" s="30">
        <v>1011</v>
      </c>
      <c r="D63" s="30">
        <v>956</v>
      </c>
      <c r="E63" s="30">
        <v>817</v>
      </c>
      <c r="F63" s="31"/>
      <c r="G63" s="31"/>
      <c r="H63" s="150">
        <v>50.499</v>
      </c>
      <c r="I63" s="150">
        <v>48.182</v>
      </c>
      <c r="J63" s="150">
        <v>45.012</v>
      </c>
      <c r="K63" s="32"/>
    </row>
    <row r="64" spans="1:11" s="42" customFormat="1" ht="11.25" customHeight="1">
      <c r="A64" s="36" t="s">
        <v>50</v>
      </c>
      <c r="B64" s="37"/>
      <c r="C64" s="38">
        <v>1737</v>
      </c>
      <c r="D64" s="38">
        <v>1728</v>
      </c>
      <c r="E64" s="38">
        <v>1589</v>
      </c>
      <c r="F64" s="39">
        <v>91.95601851851852</v>
      </c>
      <c r="G64" s="40"/>
      <c r="H64" s="151">
        <v>76.283</v>
      </c>
      <c r="I64" s="152">
        <v>75.451</v>
      </c>
      <c r="J64" s="152">
        <v>73.157</v>
      </c>
      <c r="K64" s="41">
        <v>96.95961617473593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2572</v>
      </c>
      <c r="D66" s="38">
        <v>2930</v>
      </c>
      <c r="E66" s="38">
        <v>2648</v>
      </c>
      <c r="F66" s="39">
        <v>90.37542662116041</v>
      </c>
      <c r="G66" s="40"/>
      <c r="H66" s="151">
        <v>210.039</v>
      </c>
      <c r="I66" s="152">
        <v>221.789</v>
      </c>
      <c r="J66" s="152">
        <v>158</v>
      </c>
      <c r="K66" s="41">
        <v>71.23888019694395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205</v>
      </c>
      <c r="D68" s="30">
        <v>200</v>
      </c>
      <c r="E68" s="30">
        <v>200</v>
      </c>
      <c r="F68" s="31"/>
      <c r="G68" s="31"/>
      <c r="H68" s="150">
        <v>7.705</v>
      </c>
      <c r="I68" s="150">
        <v>8</v>
      </c>
      <c r="J68" s="150">
        <v>8</v>
      </c>
      <c r="K68" s="32"/>
    </row>
    <row r="69" spans="1:11" s="33" customFormat="1" ht="11.25" customHeight="1">
      <c r="A69" s="35" t="s">
        <v>53</v>
      </c>
      <c r="B69" s="29"/>
      <c r="C69" s="30">
        <v>90</v>
      </c>
      <c r="D69" s="30">
        <v>90</v>
      </c>
      <c r="E69" s="30">
        <v>80</v>
      </c>
      <c r="F69" s="31"/>
      <c r="G69" s="31"/>
      <c r="H69" s="150">
        <v>3.786</v>
      </c>
      <c r="I69" s="150">
        <v>4</v>
      </c>
      <c r="J69" s="150">
        <v>3.5</v>
      </c>
      <c r="K69" s="32"/>
    </row>
    <row r="70" spans="1:11" s="42" customFormat="1" ht="11.25" customHeight="1">
      <c r="A70" s="36" t="s">
        <v>54</v>
      </c>
      <c r="B70" s="37"/>
      <c r="C70" s="38">
        <v>295</v>
      </c>
      <c r="D70" s="38">
        <v>290</v>
      </c>
      <c r="E70" s="38">
        <v>280</v>
      </c>
      <c r="F70" s="39">
        <v>96.55172413793103</v>
      </c>
      <c r="G70" s="40"/>
      <c r="H70" s="151">
        <v>11.491</v>
      </c>
      <c r="I70" s="152">
        <v>12</v>
      </c>
      <c r="J70" s="152">
        <v>11.5</v>
      </c>
      <c r="K70" s="41">
        <v>95.83333333333333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8590</v>
      </c>
      <c r="D72" s="30">
        <v>8940</v>
      </c>
      <c r="E72" s="30">
        <v>9212</v>
      </c>
      <c r="F72" s="31"/>
      <c r="G72" s="31"/>
      <c r="H72" s="150">
        <v>532.288</v>
      </c>
      <c r="I72" s="150">
        <v>558.223</v>
      </c>
      <c r="J72" s="150">
        <v>512.74</v>
      </c>
      <c r="K72" s="32"/>
    </row>
    <row r="73" spans="1:11" s="33" customFormat="1" ht="11.25" customHeight="1">
      <c r="A73" s="35" t="s">
        <v>56</v>
      </c>
      <c r="B73" s="29"/>
      <c r="C73" s="30">
        <v>163</v>
      </c>
      <c r="D73" s="30">
        <v>160</v>
      </c>
      <c r="E73" s="30">
        <v>167</v>
      </c>
      <c r="F73" s="31"/>
      <c r="G73" s="31"/>
      <c r="H73" s="150">
        <v>6.248</v>
      </c>
      <c r="I73" s="150">
        <v>6.4</v>
      </c>
      <c r="J73" s="150">
        <v>6.4</v>
      </c>
      <c r="K73" s="32"/>
    </row>
    <row r="74" spans="1:11" s="33" customFormat="1" ht="11.25" customHeight="1">
      <c r="A74" s="35" t="s">
        <v>57</v>
      </c>
      <c r="B74" s="29"/>
      <c r="C74" s="30">
        <v>389</v>
      </c>
      <c r="D74" s="30">
        <v>390</v>
      </c>
      <c r="E74" s="30">
        <v>429</v>
      </c>
      <c r="F74" s="31"/>
      <c r="G74" s="31"/>
      <c r="H74" s="150">
        <v>10.799</v>
      </c>
      <c r="I74" s="150">
        <v>11.7</v>
      </c>
      <c r="J74" s="150">
        <v>13.6</v>
      </c>
      <c r="K74" s="32"/>
    </row>
    <row r="75" spans="1:11" s="33" customFormat="1" ht="11.25" customHeight="1">
      <c r="A75" s="35" t="s">
        <v>58</v>
      </c>
      <c r="B75" s="29"/>
      <c r="C75" s="30">
        <v>448</v>
      </c>
      <c r="D75" s="30">
        <v>448</v>
      </c>
      <c r="E75" s="30">
        <v>358</v>
      </c>
      <c r="F75" s="31"/>
      <c r="G75" s="31"/>
      <c r="H75" s="150">
        <v>20.486</v>
      </c>
      <c r="I75" s="150">
        <v>20.486</v>
      </c>
      <c r="J75" s="150">
        <v>16.92</v>
      </c>
      <c r="K75" s="32"/>
    </row>
    <row r="76" spans="1:11" s="33" customFormat="1" ht="11.25" customHeight="1">
      <c r="A76" s="35" t="s">
        <v>59</v>
      </c>
      <c r="B76" s="29"/>
      <c r="C76" s="30">
        <v>200</v>
      </c>
      <c r="D76" s="30">
        <v>190</v>
      </c>
      <c r="E76" s="30">
        <v>190</v>
      </c>
      <c r="F76" s="31"/>
      <c r="G76" s="31"/>
      <c r="H76" s="150">
        <v>6.4</v>
      </c>
      <c r="I76" s="150">
        <v>6.514</v>
      </c>
      <c r="J76" s="150">
        <v>6.8</v>
      </c>
      <c r="K76" s="32"/>
    </row>
    <row r="77" spans="1:11" s="33" customFormat="1" ht="11.25" customHeight="1">
      <c r="A77" s="35" t="s">
        <v>60</v>
      </c>
      <c r="B77" s="29"/>
      <c r="C77" s="30">
        <v>57</v>
      </c>
      <c r="D77" s="30">
        <v>17</v>
      </c>
      <c r="E77" s="30">
        <v>46</v>
      </c>
      <c r="F77" s="31"/>
      <c r="G77" s="31"/>
      <c r="H77" s="150">
        <v>1.365</v>
      </c>
      <c r="I77" s="150">
        <v>0.425</v>
      </c>
      <c r="J77" s="150">
        <v>0.851</v>
      </c>
      <c r="K77" s="32"/>
    </row>
    <row r="78" spans="1:11" s="33" customFormat="1" ht="11.25" customHeight="1">
      <c r="A78" s="35" t="s">
        <v>61</v>
      </c>
      <c r="B78" s="29"/>
      <c r="C78" s="30">
        <v>105</v>
      </c>
      <c r="D78" s="30">
        <v>100</v>
      </c>
      <c r="E78" s="30">
        <v>108</v>
      </c>
      <c r="F78" s="31"/>
      <c r="G78" s="31"/>
      <c r="H78" s="150">
        <v>4.1</v>
      </c>
      <c r="I78" s="150">
        <v>3.9</v>
      </c>
      <c r="J78" s="150">
        <v>4.161</v>
      </c>
      <c r="K78" s="32"/>
    </row>
    <row r="79" spans="1:11" s="33" customFormat="1" ht="11.25" customHeight="1">
      <c r="A79" s="35" t="s">
        <v>62</v>
      </c>
      <c r="B79" s="29"/>
      <c r="C79" s="30">
        <v>874</v>
      </c>
      <c r="D79" s="30">
        <v>888.95</v>
      </c>
      <c r="E79" s="30">
        <v>874</v>
      </c>
      <c r="F79" s="31"/>
      <c r="G79" s="31"/>
      <c r="H79" s="150">
        <v>70.877</v>
      </c>
      <c r="I79" s="150">
        <v>52.074</v>
      </c>
      <c r="J79" s="150">
        <v>64.412</v>
      </c>
      <c r="K79" s="32"/>
    </row>
    <row r="80" spans="1:11" s="42" customFormat="1" ht="11.25" customHeight="1">
      <c r="A80" s="43" t="s">
        <v>63</v>
      </c>
      <c r="B80" s="37"/>
      <c r="C80" s="38">
        <v>10826</v>
      </c>
      <c r="D80" s="38">
        <v>11133.95</v>
      </c>
      <c r="E80" s="38">
        <v>11384</v>
      </c>
      <c r="F80" s="39">
        <v>102.24583368885256</v>
      </c>
      <c r="G80" s="40"/>
      <c r="H80" s="151">
        <v>652.563</v>
      </c>
      <c r="I80" s="152">
        <v>659.7219999999999</v>
      </c>
      <c r="J80" s="152">
        <v>625.8839999999999</v>
      </c>
      <c r="K80" s="41">
        <v>94.87086985124037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213</v>
      </c>
      <c r="D82" s="30">
        <v>213</v>
      </c>
      <c r="E82" s="30">
        <v>233</v>
      </c>
      <c r="F82" s="31"/>
      <c r="G82" s="31"/>
      <c r="H82" s="150">
        <v>7.679</v>
      </c>
      <c r="I82" s="150">
        <v>7.679</v>
      </c>
      <c r="J82" s="150">
        <v>8.466</v>
      </c>
      <c r="K82" s="32"/>
    </row>
    <row r="83" spans="1:11" s="33" customFormat="1" ht="11.25" customHeight="1">
      <c r="A83" s="35" t="s">
        <v>65</v>
      </c>
      <c r="B83" s="29"/>
      <c r="C83" s="30">
        <v>75</v>
      </c>
      <c r="D83" s="30">
        <v>75</v>
      </c>
      <c r="E83" s="30">
        <v>98</v>
      </c>
      <c r="F83" s="31"/>
      <c r="G83" s="31"/>
      <c r="H83" s="150">
        <v>2.55</v>
      </c>
      <c r="I83" s="150">
        <v>2.544</v>
      </c>
      <c r="J83" s="150">
        <v>3.4</v>
      </c>
      <c r="K83" s="32"/>
    </row>
    <row r="84" spans="1:11" s="42" customFormat="1" ht="11.25" customHeight="1">
      <c r="A84" s="36" t="s">
        <v>66</v>
      </c>
      <c r="B84" s="37"/>
      <c r="C84" s="38">
        <v>288</v>
      </c>
      <c r="D84" s="38">
        <v>288</v>
      </c>
      <c r="E84" s="38">
        <v>331</v>
      </c>
      <c r="F84" s="39">
        <v>114.93055555555556</v>
      </c>
      <c r="G84" s="40"/>
      <c r="H84" s="151">
        <v>10.229</v>
      </c>
      <c r="I84" s="152">
        <v>10.223</v>
      </c>
      <c r="J84" s="152">
        <v>11.866</v>
      </c>
      <c r="K84" s="41">
        <v>116.07160324757898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19156</v>
      </c>
      <c r="D87" s="53">
        <v>20013.95</v>
      </c>
      <c r="E87" s="53">
        <v>19533</v>
      </c>
      <c r="F87" s="54">
        <f>IF(D87&gt;0,100*E87/D87,0)</f>
        <v>97.59692614401455</v>
      </c>
      <c r="G87" s="40"/>
      <c r="H87" s="155">
        <v>1092.075</v>
      </c>
      <c r="I87" s="156">
        <v>1114.9379999999996</v>
      </c>
      <c r="J87" s="156">
        <v>1080.9589999999998</v>
      </c>
      <c r="K87" s="54">
        <f>IF(I87&gt;0,100*J87/I87,0)</f>
        <v>96.95238659010637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102" zoomScaleSheetLayoutView="10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6</v>
      </c>
      <c r="D24" s="38">
        <v>5</v>
      </c>
      <c r="E24" s="38">
        <v>5</v>
      </c>
      <c r="F24" s="39">
        <v>100</v>
      </c>
      <c r="G24" s="40"/>
      <c r="H24" s="151">
        <v>0.2</v>
      </c>
      <c r="I24" s="152">
        <v>0.15</v>
      </c>
      <c r="J24" s="152">
        <v>0.165</v>
      </c>
      <c r="K24" s="41">
        <v>110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10</v>
      </c>
      <c r="D26" s="38">
        <v>10</v>
      </c>
      <c r="E26" s="38">
        <v>8</v>
      </c>
      <c r="F26" s="39">
        <v>80</v>
      </c>
      <c r="G26" s="40"/>
      <c r="H26" s="151">
        <v>0.14</v>
      </c>
      <c r="I26" s="152">
        <v>0.12</v>
      </c>
      <c r="J26" s="152">
        <v>0.12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5</v>
      </c>
      <c r="E28" s="30">
        <v>4</v>
      </c>
      <c r="F28" s="31"/>
      <c r="G28" s="31"/>
      <c r="H28" s="150">
        <v>0.09</v>
      </c>
      <c r="I28" s="150">
        <v>0.15</v>
      </c>
      <c r="J28" s="150">
        <v>0.06</v>
      </c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50">
        <v>0.02</v>
      </c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24</v>
      </c>
      <c r="D30" s="30">
        <v>26</v>
      </c>
      <c r="E30" s="30">
        <v>25</v>
      </c>
      <c r="F30" s="31"/>
      <c r="G30" s="31"/>
      <c r="H30" s="150">
        <v>0.572</v>
      </c>
      <c r="I30" s="150">
        <v>0.69</v>
      </c>
      <c r="J30" s="150">
        <v>0.663</v>
      </c>
      <c r="K30" s="32"/>
    </row>
    <row r="31" spans="1:11" s="42" customFormat="1" ht="11.25" customHeight="1">
      <c r="A31" s="43" t="s">
        <v>23</v>
      </c>
      <c r="B31" s="37"/>
      <c r="C31" s="38">
        <v>28</v>
      </c>
      <c r="D31" s="38">
        <v>31</v>
      </c>
      <c r="E31" s="38">
        <v>29</v>
      </c>
      <c r="F31" s="39">
        <v>93.54838709677419</v>
      </c>
      <c r="G31" s="40"/>
      <c r="H31" s="151">
        <v>0.6819999999999999</v>
      </c>
      <c r="I31" s="152">
        <v>0.84</v>
      </c>
      <c r="J31" s="152">
        <v>0.7230000000000001</v>
      </c>
      <c r="K31" s="41">
        <v>86.07142857142858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64</v>
      </c>
      <c r="D33" s="30">
        <v>64</v>
      </c>
      <c r="E33" s="30">
        <v>60</v>
      </c>
      <c r="F33" s="31"/>
      <c r="G33" s="31"/>
      <c r="H33" s="150">
        <v>0.807</v>
      </c>
      <c r="I33" s="150">
        <v>0.8</v>
      </c>
      <c r="J33" s="150">
        <v>0.8</v>
      </c>
      <c r="K33" s="32"/>
    </row>
    <row r="34" spans="1:11" s="33" customFormat="1" ht="11.25" customHeight="1">
      <c r="A34" s="35" t="s">
        <v>25</v>
      </c>
      <c r="B34" s="29"/>
      <c r="C34" s="30">
        <v>16</v>
      </c>
      <c r="D34" s="30">
        <v>16</v>
      </c>
      <c r="E34" s="30">
        <v>13</v>
      </c>
      <c r="F34" s="31"/>
      <c r="G34" s="31"/>
      <c r="H34" s="150">
        <v>0.352</v>
      </c>
      <c r="I34" s="150">
        <v>0.35</v>
      </c>
      <c r="J34" s="150">
        <v>0.275</v>
      </c>
      <c r="K34" s="32"/>
    </row>
    <row r="35" spans="1:11" s="33" customFormat="1" ht="11.25" customHeight="1">
      <c r="A35" s="35" t="s">
        <v>26</v>
      </c>
      <c r="B35" s="29"/>
      <c r="C35" s="30">
        <v>80</v>
      </c>
      <c r="D35" s="30">
        <v>80</v>
      </c>
      <c r="E35" s="30">
        <v>60</v>
      </c>
      <c r="F35" s="31"/>
      <c r="G35" s="31"/>
      <c r="H35" s="150">
        <v>1.601</v>
      </c>
      <c r="I35" s="150">
        <v>1.8</v>
      </c>
      <c r="J35" s="150">
        <v>1.1</v>
      </c>
      <c r="K35" s="32"/>
    </row>
    <row r="36" spans="1:11" s="33" customFormat="1" ht="11.25" customHeight="1">
      <c r="A36" s="35" t="s">
        <v>27</v>
      </c>
      <c r="B36" s="29"/>
      <c r="C36" s="30">
        <v>127</v>
      </c>
      <c r="D36" s="30">
        <v>127</v>
      </c>
      <c r="E36" s="30">
        <v>125</v>
      </c>
      <c r="F36" s="31"/>
      <c r="G36" s="31"/>
      <c r="H36" s="150">
        <v>2.534</v>
      </c>
      <c r="I36" s="150">
        <v>2.54</v>
      </c>
      <c r="J36" s="150">
        <v>2.497</v>
      </c>
      <c r="K36" s="32"/>
    </row>
    <row r="37" spans="1:11" s="42" customFormat="1" ht="11.25" customHeight="1">
      <c r="A37" s="36" t="s">
        <v>28</v>
      </c>
      <c r="B37" s="37"/>
      <c r="C37" s="38">
        <v>287</v>
      </c>
      <c r="D37" s="38">
        <v>287</v>
      </c>
      <c r="E37" s="38">
        <v>258</v>
      </c>
      <c r="F37" s="39">
        <v>89.89547038327527</v>
      </c>
      <c r="G37" s="40"/>
      <c r="H37" s="151">
        <v>5.294</v>
      </c>
      <c r="I37" s="152">
        <v>5.49</v>
      </c>
      <c r="J37" s="152">
        <v>4.672000000000001</v>
      </c>
      <c r="K37" s="41">
        <v>85.10018214936248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226</v>
      </c>
      <c r="D39" s="38">
        <v>200</v>
      </c>
      <c r="E39" s="38">
        <v>230</v>
      </c>
      <c r="F39" s="39">
        <v>115</v>
      </c>
      <c r="G39" s="40"/>
      <c r="H39" s="151">
        <v>5.318</v>
      </c>
      <c r="I39" s="152">
        <v>5.3</v>
      </c>
      <c r="J39" s="152">
        <v>5.53</v>
      </c>
      <c r="K39" s="41">
        <v>104.33962264150944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23</v>
      </c>
      <c r="D41" s="30">
        <v>23</v>
      </c>
      <c r="E41" s="30">
        <v>20</v>
      </c>
      <c r="F41" s="31"/>
      <c r="G41" s="31"/>
      <c r="H41" s="150">
        <v>0.24</v>
      </c>
      <c r="I41" s="150">
        <v>0.24</v>
      </c>
      <c r="J41" s="150">
        <v>0.219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11</v>
      </c>
      <c r="D45" s="30">
        <v>7</v>
      </c>
      <c r="E45" s="30">
        <v>4</v>
      </c>
      <c r="F45" s="31"/>
      <c r="G45" s="31"/>
      <c r="H45" s="150">
        <v>0.275</v>
      </c>
      <c r="I45" s="150">
        <v>0.168</v>
      </c>
      <c r="J45" s="150">
        <v>0.1</v>
      </c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25</v>
      </c>
      <c r="E46" s="30">
        <v>26</v>
      </c>
      <c r="F46" s="31"/>
      <c r="G46" s="31"/>
      <c r="H46" s="150">
        <v>0.78</v>
      </c>
      <c r="I46" s="150">
        <v>0.75</v>
      </c>
      <c r="J46" s="150">
        <v>0.78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>
        <v>12</v>
      </c>
      <c r="D48" s="30">
        <v>10</v>
      </c>
      <c r="E48" s="30">
        <v>18</v>
      </c>
      <c r="F48" s="31"/>
      <c r="G48" s="31"/>
      <c r="H48" s="150">
        <v>0.276</v>
      </c>
      <c r="I48" s="150">
        <v>0.23</v>
      </c>
      <c r="J48" s="150">
        <v>0.414</v>
      </c>
      <c r="K48" s="32"/>
    </row>
    <row r="49" spans="1:11" s="33" customFormat="1" ht="11.25" customHeight="1">
      <c r="A49" s="35" t="s">
        <v>38</v>
      </c>
      <c r="B49" s="29"/>
      <c r="C49" s="30">
        <v>35</v>
      </c>
      <c r="D49" s="30">
        <v>29</v>
      </c>
      <c r="E49" s="30">
        <v>38</v>
      </c>
      <c r="F49" s="31"/>
      <c r="G49" s="31"/>
      <c r="H49" s="150">
        <v>0.419</v>
      </c>
      <c r="I49" s="150">
        <v>0.391</v>
      </c>
      <c r="J49" s="150">
        <v>0.52</v>
      </c>
      <c r="K49" s="32"/>
    </row>
    <row r="50" spans="1:11" s="42" customFormat="1" ht="11.25" customHeight="1">
      <c r="A50" s="43" t="s">
        <v>39</v>
      </c>
      <c r="B50" s="37"/>
      <c r="C50" s="38">
        <v>107</v>
      </c>
      <c r="D50" s="38">
        <v>94</v>
      </c>
      <c r="E50" s="38">
        <v>106</v>
      </c>
      <c r="F50" s="39">
        <v>112.76595744680851</v>
      </c>
      <c r="G50" s="40"/>
      <c r="H50" s="151">
        <v>1.99</v>
      </c>
      <c r="I50" s="152">
        <v>1.779</v>
      </c>
      <c r="J50" s="152">
        <v>2.033</v>
      </c>
      <c r="K50" s="41">
        <v>114.27768409218662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450</v>
      </c>
      <c r="D52" s="38">
        <v>450</v>
      </c>
      <c r="E52" s="38">
        <v>450</v>
      </c>
      <c r="F52" s="39">
        <v>100</v>
      </c>
      <c r="G52" s="40"/>
      <c r="H52" s="151">
        <v>7.598</v>
      </c>
      <c r="I52" s="152">
        <v>7.598</v>
      </c>
      <c r="J52" s="152">
        <v>7.598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330</v>
      </c>
      <c r="D54" s="30">
        <v>425</v>
      </c>
      <c r="E54" s="30">
        <v>301</v>
      </c>
      <c r="F54" s="31"/>
      <c r="G54" s="31"/>
      <c r="H54" s="150">
        <v>13.05</v>
      </c>
      <c r="I54" s="150">
        <v>16.038</v>
      </c>
      <c r="J54" s="150">
        <v>11.834</v>
      </c>
      <c r="K54" s="32"/>
    </row>
    <row r="55" spans="1:11" s="33" customFormat="1" ht="11.25" customHeight="1">
      <c r="A55" s="35" t="s">
        <v>42</v>
      </c>
      <c r="B55" s="29"/>
      <c r="C55" s="30">
        <v>6150</v>
      </c>
      <c r="D55" s="30">
        <v>5800</v>
      </c>
      <c r="E55" s="30">
        <v>4953</v>
      </c>
      <c r="F55" s="31"/>
      <c r="G55" s="31"/>
      <c r="H55" s="150">
        <v>184.5</v>
      </c>
      <c r="I55" s="150">
        <v>174</v>
      </c>
      <c r="J55" s="150">
        <v>197.4</v>
      </c>
      <c r="K55" s="32"/>
    </row>
    <row r="56" spans="1:11" s="33" customFormat="1" ht="11.25" customHeight="1">
      <c r="A56" s="35" t="s">
        <v>43</v>
      </c>
      <c r="B56" s="29"/>
      <c r="C56" s="30">
        <v>140</v>
      </c>
      <c r="D56" s="30">
        <v>132</v>
      </c>
      <c r="E56" s="30">
        <v>247</v>
      </c>
      <c r="F56" s="31"/>
      <c r="G56" s="31"/>
      <c r="H56" s="150">
        <v>2.002</v>
      </c>
      <c r="I56" s="150">
        <v>1.995</v>
      </c>
      <c r="J56" s="150">
        <v>4.097</v>
      </c>
      <c r="K56" s="32"/>
    </row>
    <row r="57" spans="1:11" s="33" customFormat="1" ht="11.25" customHeight="1">
      <c r="A57" s="35" t="s">
        <v>44</v>
      </c>
      <c r="B57" s="29"/>
      <c r="C57" s="30">
        <v>30</v>
      </c>
      <c r="D57" s="30">
        <v>29</v>
      </c>
      <c r="E57" s="30">
        <v>38</v>
      </c>
      <c r="F57" s="31"/>
      <c r="G57" s="31"/>
      <c r="H57" s="150">
        <v>0.485</v>
      </c>
      <c r="I57" s="150">
        <v>0.435</v>
      </c>
      <c r="J57" s="150">
        <v>0.57</v>
      </c>
      <c r="K57" s="32"/>
    </row>
    <row r="58" spans="1:11" s="33" customFormat="1" ht="11.25" customHeight="1">
      <c r="A58" s="35" t="s">
        <v>45</v>
      </c>
      <c r="B58" s="29"/>
      <c r="C58" s="30">
        <v>810</v>
      </c>
      <c r="D58" s="30">
        <v>702</v>
      </c>
      <c r="E58" s="30">
        <v>717</v>
      </c>
      <c r="F58" s="31"/>
      <c r="G58" s="31"/>
      <c r="H58" s="150">
        <v>22.059</v>
      </c>
      <c r="I58" s="150">
        <v>9.858</v>
      </c>
      <c r="J58" s="150">
        <v>10.449</v>
      </c>
      <c r="K58" s="32"/>
    </row>
    <row r="59" spans="1:11" s="42" customFormat="1" ht="11.25" customHeight="1">
      <c r="A59" s="36" t="s">
        <v>46</v>
      </c>
      <c r="B59" s="37"/>
      <c r="C59" s="38">
        <v>7460</v>
      </c>
      <c r="D59" s="38">
        <v>7088</v>
      </c>
      <c r="E59" s="38">
        <v>6256</v>
      </c>
      <c r="F59" s="39">
        <v>88.26185101580135</v>
      </c>
      <c r="G59" s="40"/>
      <c r="H59" s="151">
        <v>222.09600000000003</v>
      </c>
      <c r="I59" s="152">
        <v>202.32600000000002</v>
      </c>
      <c r="J59" s="152">
        <v>224.35000000000002</v>
      </c>
      <c r="K59" s="41">
        <v>110.88540276583336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1134</v>
      </c>
      <c r="D61" s="30">
        <v>890</v>
      </c>
      <c r="E61" s="30">
        <v>950</v>
      </c>
      <c r="F61" s="31"/>
      <c r="G61" s="31"/>
      <c r="H61" s="150">
        <v>32.931</v>
      </c>
      <c r="I61" s="150">
        <v>26.7</v>
      </c>
      <c r="J61" s="150">
        <v>25.5</v>
      </c>
      <c r="K61" s="32"/>
    </row>
    <row r="62" spans="1:11" s="33" customFormat="1" ht="11.25" customHeight="1">
      <c r="A62" s="35" t="s">
        <v>48</v>
      </c>
      <c r="B62" s="29"/>
      <c r="C62" s="30">
        <v>401</v>
      </c>
      <c r="D62" s="30">
        <v>323</v>
      </c>
      <c r="E62" s="30">
        <v>323</v>
      </c>
      <c r="F62" s="31"/>
      <c r="G62" s="31"/>
      <c r="H62" s="150">
        <v>9.456</v>
      </c>
      <c r="I62" s="150">
        <v>7.408</v>
      </c>
      <c r="J62" s="150">
        <v>6.871</v>
      </c>
      <c r="K62" s="32"/>
    </row>
    <row r="63" spans="1:11" s="33" customFormat="1" ht="11.25" customHeight="1">
      <c r="A63" s="35" t="s">
        <v>49</v>
      </c>
      <c r="B63" s="29"/>
      <c r="C63" s="30">
        <v>147</v>
      </c>
      <c r="D63" s="30">
        <v>114</v>
      </c>
      <c r="E63" s="30">
        <v>106</v>
      </c>
      <c r="F63" s="31"/>
      <c r="G63" s="31"/>
      <c r="H63" s="150">
        <v>4.996</v>
      </c>
      <c r="I63" s="150">
        <v>4.104</v>
      </c>
      <c r="J63" s="150">
        <v>3.816</v>
      </c>
      <c r="K63" s="32"/>
    </row>
    <row r="64" spans="1:11" s="42" customFormat="1" ht="11.25" customHeight="1">
      <c r="A64" s="36" t="s">
        <v>50</v>
      </c>
      <c r="B64" s="37"/>
      <c r="C64" s="38">
        <v>1682</v>
      </c>
      <c r="D64" s="38">
        <v>1327</v>
      </c>
      <c r="E64" s="38">
        <v>1379</v>
      </c>
      <c r="F64" s="39">
        <v>103.91861341371515</v>
      </c>
      <c r="G64" s="40"/>
      <c r="H64" s="151">
        <v>47.383</v>
      </c>
      <c r="I64" s="152">
        <v>38.211999999999996</v>
      </c>
      <c r="J64" s="152">
        <v>36.187000000000005</v>
      </c>
      <c r="K64" s="41">
        <v>94.70061760703446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5300</v>
      </c>
      <c r="D66" s="38">
        <v>5152</v>
      </c>
      <c r="E66" s="38">
        <v>5566</v>
      </c>
      <c r="F66" s="39">
        <v>108.03571428571429</v>
      </c>
      <c r="G66" s="40"/>
      <c r="H66" s="151">
        <v>182.042</v>
      </c>
      <c r="I66" s="152">
        <v>179.523</v>
      </c>
      <c r="J66" s="152">
        <v>219.706</v>
      </c>
      <c r="K66" s="41">
        <v>122.3832043804972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555</v>
      </c>
      <c r="D68" s="30">
        <v>630</v>
      </c>
      <c r="E68" s="30">
        <v>600</v>
      </c>
      <c r="F68" s="31"/>
      <c r="G68" s="31"/>
      <c r="H68" s="150">
        <v>17.014</v>
      </c>
      <c r="I68" s="150">
        <v>15</v>
      </c>
      <c r="J68" s="150">
        <v>20</v>
      </c>
      <c r="K68" s="32"/>
    </row>
    <row r="69" spans="1:11" s="33" customFormat="1" ht="11.25" customHeight="1">
      <c r="A69" s="35" t="s">
        <v>53</v>
      </c>
      <c r="B69" s="29"/>
      <c r="C69" s="30">
        <v>71</v>
      </c>
      <c r="D69" s="30">
        <v>75</v>
      </c>
      <c r="E69" s="30">
        <v>90</v>
      </c>
      <c r="F69" s="31"/>
      <c r="G69" s="31"/>
      <c r="H69" s="150">
        <v>2.435</v>
      </c>
      <c r="I69" s="150">
        <v>2.5</v>
      </c>
      <c r="J69" s="150">
        <v>3</v>
      </c>
      <c r="K69" s="32"/>
    </row>
    <row r="70" spans="1:11" s="42" customFormat="1" ht="11.25" customHeight="1">
      <c r="A70" s="36" t="s">
        <v>54</v>
      </c>
      <c r="B70" s="37"/>
      <c r="C70" s="38">
        <v>626</v>
      </c>
      <c r="D70" s="38">
        <v>705</v>
      </c>
      <c r="E70" s="38">
        <v>690</v>
      </c>
      <c r="F70" s="39">
        <v>97.87234042553192</v>
      </c>
      <c r="G70" s="40"/>
      <c r="H70" s="151">
        <v>19.448999999999998</v>
      </c>
      <c r="I70" s="152">
        <v>17.5</v>
      </c>
      <c r="J70" s="152">
        <v>23</v>
      </c>
      <c r="K70" s="41">
        <v>131.42857142857142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2467</v>
      </c>
      <c r="D72" s="30">
        <v>2220</v>
      </c>
      <c r="E72" s="30">
        <v>2042</v>
      </c>
      <c r="F72" s="31"/>
      <c r="G72" s="31"/>
      <c r="H72" s="150">
        <v>96.417</v>
      </c>
      <c r="I72" s="150">
        <v>93.527</v>
      </c>
      <c r="J72" s="150">
        <v>91.656</v>
      </c>
      <c r="K72" s="32"/>
    </row>
    <row r="73" spans="1:11" s="33" customFormat="1" ht="11.25" customHeight="1">
      <c r="A73" s="35" t="s">
        <v>56</v>
      </c>
      <c r="B73" s="29"/>
      <c r="C73" s="30">
        <v>210</v>
      </c>
      <c r="D73" s="30">
        <v>195</v>
      </c>
      <c r="E73" s="30">
        <v>320</v>
      </c>
      <c r="F73" s="31"/>
      <c r="G73" s="31"/>
      <c r="H73" s="150">
        <v>6.121</v>
      </c>
      <c r="I73" s="150">
        <v>6.1</v>
      </c>
      <c r="J73" s="150">
        <v>6.1</v>
      </c>
      <c r="K73" s="32"/>
    </row>
    <row r="74" spans="1:11" s="33" customFormat="1" ht="11.25" customHeight="1">
      <c r="A74" s="35" t="s">
        <v>57</v>
      </c>
      <c r="B74" s="29"/>
      <c r="C74" s="30">
        <v>355</v>
      </c>
      <c r="D74" s="30">
        <v>355</v>
      </c>
      <c r="E74" s="30">
        <v>175</v>
      </c>
      <c r="F74" s="31"/>
      <c r="G74" s="31"/>
      <c r="H74" s="150">
        <v>8.4</v>
      </c>
      <c r="I74" s="150">
        <v>8.165</v>
      </c>
      <c r="J74" s="150">
        <v>4.025</v>
      </c>
      <c r="K74" s="32"/>
    </row>
    <row r="75" spans="1:11" s="33" customFormat="1" ht="11.25" customHeight="1">
      <c r="A75" s="35" t="s">
        <v>58</v>
      </c>
      <c r="B75" s="29"/>
      <c r="C75" s="30">
        <v>237</v>
      </c>
      <c r="D75" s="30">
        <v>237</v>
      </c>
      <c r="E75" s="30">
        <v>228</v>
      </c>
      <c r="F75" s="31"/>
      <c r="G75" s="31"/>
      <c r="H75" s="150">
        <v>7.438</v>
      </c>
      <c r="I75" s="150">
        <v>7.439</v>
      </c>
      <c r="J75" s="150">
        <v>7.352</v>
      </c>
      <c r="K75" s="32"/>
    </row>
    <row r="76" spans="1:11" s="33" customFormat="1" ht="11.25" customHeight="1">
      <c r="A76" s="35" t="s">
        <v>59</v>
      </c>
      <c r="B76" s="29"/>
      <c r="C76" s="30">
        <v>170</v>
      </c>
      <c r="D76" s="30">
        <v>160</v>
      </c>
      <c r="E76" s="30">
        <v>160</v>
      </c>
      <c r="F76" s="31"/>
      <c r="G76" s="31"/>
      <c r="H76" s="150">
        <v>5.132</v>
      </c>
      <c r="I76" s="150">
        <v>4.816</v>
      </c>
      <c r="J76" s="150">
        <v>4.824</v>
      </c>
      <c r="K76" s="32"/>
    </row>
    <row r="77" spans="1:11" s="33" customFormat="1" ht="11.25" customHeight="1">
      <c r="A77" s="35" t="s">
        <v>60</v>
      </c>
      <c r="B77" s="29"/>
      <c r="C77" s="30">
        <v>87</v>
      </c>
      <c r="D77" s="30">
        <v>18</v>
      </c>
      <c r="E77" s="30">
        <v>86</v>
      </c>
      <c r="F77" s="31"/>
      <c r="G77" s="31"/>
      <c r="H77" s="150">
        <v>1.566</v>
      </c>
      <c r="I77" s="150">
        <v>0.306</v>
      </c>
      <c r="J77" s="150">
        <v>1.281</v>
      </c>
      <c r="K77" s="32"/>
    </row>
    <row r="78" spans="1:11" s="33" customFormat="1" ht="11.25" customHeight="1">
      <c r="A78" s="35" t="s">
        <v>61</v>
      </c>
      <c r="B78" s="29"/>
      <c r="C78" s="30">
        <v>471</v>
      </c>
      <c r="D78" s="30">
        <v>470</v>
      </c>
      <c r="E78" s="30">
        <v>482</v>
      </c>
      <c r="F78" s="31"/>
      <c r="G78" s="31"/>
      <c r="H78" s="150">
        <v>11.785</v>
      </c>
      <c r="I78" s="150">
        <v>13.7</v>
      </c>
      <c r="J78" s="150">
        <v>12.1</v>
      </c>
      <c r="K78" s="32"/>
    </row>
    <row r="79" spans="1:11" s="33" customFormat="1" ht="11.25" customHeight="1">
      <c r="A79" s="35" t="s">
        <v>62</v>
      </c>
      <c r="B79" s="29"/>
      <c r="C79" s="30">
        <v>316</v>
      </c>
      <c r="D79" s="30">
        <v>311.52</v>
      </c>
      <c r="E79" s="30">
        <v>317</v>
      </c>
      <c r="F79" s="31"/>
      <c r="G79" s="31"/>
      <c r="H79" s="150">
        <v>15.467</v>
      </c>
      <c r="I79" s="150">
        <v>13.257</v>
      </c>
      <c r="J79" s="150">
        <v>10.231</v>
      </c>
      <c r="K79" s="32"/>
    </row>
    <row r="80" spans="1:11" s="42" customFormat="1" ht="11.25" customHeight="1">
      <c r="A80" s="43" t="s">
        <v>63</v>
      </c>
      <c r="B80" s="37"/>
      <c r="C80" s="38">
        <v>4313</v>
      </c>
      <c r="D80" s="38">
        <v>3966.52</v>
      </c>
      <c r="E80" s="38">
        <v>3810</v>
      </c>
      <c r="F80" s="39">
        <v>96.05397174349304</v>
      </c>
      <c r="G80" s="40"/>
      <c r="H80" s="151">
        <v>152.32600000000002</v>
      </c>
      <c r="I80" s="152">
        <v>147.31</v>
      </c>
      <c r="J80" s="152">
        <v>137.56900000000002</v>
      </c>
      <c r="K80" s="41">
        <v>93.38741429638179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136</v>
      </c>
      <c r="D82" s="30">
        <v>136</v>
      </c>
      <c r="E82" s="30">
        <v>149</v>
      </c>
      <c r="F82" s="31"/>
      <c r="G82" s="31"/>
      <c r="H82" s="150">
        <v>3.424</v>
      </c>
      <c r="I82" s="150">
        <v>3.424</v>
      </c>
      <c r="J82" s="150">
        <v>3.735</v>
      </c>
      <c r="K82" s="32"/>
    </row>
    <row r="83" spans="1:11" s="33" customFormat="1" ht="11.25" customHeight="1">
      <c r="A83" s="35" t="s">
        <v>65</v>
      </c>
      <c r="B83" s="29"/>
      <c r="C83" s="30">
        <v>55</v>
      </c>
      <c r="D83" s="30">
        <v>55</v>
      </c>
      <c r="E83" s="30">
        <v>40</v>
      </c>
      <c r="F83" s="31"/>
      <c r="G83" s="31"/>
      <c r="H83" s="150">
        <v>1.825</v>
      </c>
      <c r="I83" s="150">
        <v>1.803</v>
      </c>
      <c r="J83" s="150">
        <v>1.3</v>
      </c>
      <c r="K83" s="32"/>
    </row>
    <row r="84" spans="1:11" s="42" customFormat="1" ht="11.25" customHeight="1">
      <c r="A84" s="36" t="s">
        <v>66</v>
      </c>
      <c r="B84" s="37"/>
      <c r="C84" s="38">
        <v>191</v>
      </c>
      <c r="D84" s="38">
        <v>191</v>
      </c>
      <c r="E84" s="38">
        <v>189</v>
      </c>
      <c r="F84" s="39">
        <v>98.95287958115183</v>
      </c>
      <c r="G84" s="40"/>
      <c r="H84" s="151">
        <v>5.249</v>
      </c>
      <c r="I84" s="152">
        <v>5.227</v>
      </c>
      <c r="J84" s="152">
        <v>5.035</v>
      </c>
      <c r="K84" s="41">
        <v>96.3267648746891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20686</v>
      </c>
      <c r="D87" s="53">
        <v>19506.52</v>
      </c>
      <c r="E87" s="53">
        <v>18976</v>
      </c>
      <c r="F87" s="54">
        <f>IF(D87&gt;0,100*E87/D87,0)</f>
        <v>97.2802939735022</v>
      </c>
      <c r="G87" s="40"/>
      <c r="H87" s="155">
        <v>649.767</v>
      </c>
      <c r="I87" s="156">
        <v>611.3749999999999</v>
      </c>
      <c r="J87" s="156">
        <v>666.688</v>
      </c>
      <c r="K87" s="54">
        <f>IF(I87&gt;0,100*J87/I87,0)</f>
        <v>109.04731138826418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102" zoomScaleSheetLayoutView="10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</v>
      </c>
      <c r="D9" s="30">
        <v>7</v>
      </c>
      <c r="E9" s="30">
        <v>7</v>
      </c>
      <c r="F9" s="31"/>
      <c r="G9" s="31"/>
      <c r="H9" s="150">
        <v>0.534</v>
      </c>
      <c r="I9" s="150">
        <v>0.257</v>
      </c>
      <c r="J9" s="150"/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50">
        <v>0.159</v>
      </c>
      <c r="I10" s="150">
        <v>0.353</v>
      </c>
      <c r="J10" s="150"/>
      <c r="K10" s="32"/>
    </row>
    <row r="11" spans="1:11" s="33" customFormat="1" ht="11.25" customHeight="1">
      <c r="A11" s="28" t="s">
        <v>9</v>
      </c>
      <c r="B11" s="29"/>
      <c r="C11" s="30">
        <v>3</v>
      </c>
      <c r="D11" s="30">
        <v>3</v>
      </c>
      <c r="E11" s="30">
        <v>3</v>
      </c>
      <c r="F11" s="31"/>
      <c r="G11" s="31"/>
      <c r="H11" s="150">
        <v>0.253</v>
      </c>
      <c r="I11" s="150">
        <v>0.182</v>
      </c>
      <c r="J11" s="150"/>
      <c r="K11" s="32"/>
    </row>
    <row r="12" spans="1:11" s="33" customFormat="1" ht="11.25" customHeight="1">
      <c r="A12" s="35" t="s">
        <v>10</v>
      </c>
      <c r="B12" s="29"/>
      <c r="C12" s="30">
        <v>8</v>
      </c>
      <c r="D12" s="30">
        <v>15</v>
      </c>
      <c r="E12" s="30">
        <v>15</v>
      </c>
      <c r="F12" s="31"/>
      <c r="G12" s="31"/>
      <c r="H12" s="150">
        <v>0.746</v>
      </c>
      <c r="I12" s="150">
        <v>0.933</v>
      </c>
      <c r="J12" s="150"/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30</v>
      </c>
      <c r="E13" s="38">
        <v>30</v>
      </c>
      <c r="F13" s="39">
        <v>100</v>
      </c>
      <c r="G13" s="40"/>
      <c r="H13" s="151">
        <v>1.6920000000000002</v>
      </c>
      <c r="I13" s="152">
        <v>1.725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>
        <v>4</v>
      </c>
      <c r="E17" s="38">
        <v>4</v>
      </c>
      <c r="F17" s="39">
        <v>100</v>
      </c>
      <c r="G17" s="40"/>
      <c r="H17" s="151"/>
      <c r="I17" s="152">
        <v>0.071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/>
      <c r="E20" s="30"/>
      <c r="F20" s="31"/>
      <c r="G20" s="31"/>
      <c r="H20" s="150">
        <v>0.226</v>
      </c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4</v>
      </c>
      <c r="D22" s="38"/>
      <c r="E22" s="38"/>
      <c r="F22" s="39"/>
      <c r="G22" s="40"/>
      <c r="H22" s="151">
        <v>0.226</v>
      </c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>
        <v>2</v>
      </c>
      <c r="F29" s="31"/>
      <c r="G29" s="31"/>
      <c r="H29" s="150"/>
      <c r="I29" s="150">
        <v>0.102</v>
      </c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>
        <v>2</v>
      </c>
      <c r="E31" s="38">
        <v>2</v>
      </c>
      <c r="F31" s="39">
        <v>100</v>
      </c>
      <c r="G31" s="40"/>
      <c r="H31" s="151"/>
      <c r="I31" s="152">
        <v>0.102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40</v>
      </c>
      <c r="E33" s="30">
        <v>40</v>
      </c>
      <c r="F33" s="31"/>
      <c r="G33" s="31"/>
      <c r="H33" s="150">
        <v>2</v>
      </c>
      <c r="I33" s="150">
        <v>1.9</v>
      </c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>
        <v>37</v>
      </c>
      <c r="D35" s="30">
        <v>40</v>
      </c>
      <c r="E35" s="30">
        <v>40</v>
      </c>
      <c r="F35" s="31"/>
      <c r="G35" s="31"/>
      <c r="H35" s="150">
        <v>1.444</v>
      </c>
      <c r="I35" s="150">
        <v>1.4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90</v>
      </c>
      <c r="D36" s="30">
        <v>90</v>
      </c>
      <c r="E36" s="30">
        <v>39</v>
      </c>
      <c r="F36" s="31"/>
      <c r="G36" s="31"/>
      <c r="H36" s="150">
        <v>3.317</v>
      </c>
      <c r="I36" s="150">
        <v>2.7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167</v>
      </c>
      <c r="D37" s="38">
        <v>170</v>
      </c>
      <c r="E37" s="38">
        <v>119</v>
      </c>
      <c r="F37" s="39">
        <v>70</v>
      </c>
      <c r="G37" s="40"/>
      <c r="H37" s="151">
        <v>6.761</v>
      </c>
      <c r="I37" s="152">
        <v>6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55</v>
      </c>
      <c r="D39" s="38">
        <v>55</v>
      </c>
      <c r="E39" s="38">
        <v>50</v>
      </c>
      <c r="F39" s="39">
        <v>90.9090909090909</v>
      </c>
      <c r="G39" s="40"/>
      <c r="H39" s="151">
        <v>2.031</v>
      </c>
      <c r="I39" s="152">
        <v>2.03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>
        <v>1</v>
      </c>
      <c r="E41" s="30"/>
      <c r="F41" s="31"/>
      <c r="G41" s="31"/>
      <c r="H41" s="150"/>
      <c r="I41" s="150">
        <v>0.04</v>
      </c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>
        <v>3</v>
      </c>
      <c r="E45" s="30">
        <v>3</v>
      </c>
      <c r="F45" s="31"/>
      <c r="G45" s="31"/>
      <c r="H45" s="150">
        <v>0.114</v>
      </c>
      <c r="I45" s="150">
        <v>0.114</v>
      </c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3</v>
      </c>
      <c r="D50" s="38">
        <v>4</v>
      </c>
      <c r="E50" s="38">
        <v>3</v>
      </c>
      <c r="F50" s="39">
        <v>75</v>
      </c>
      <c r="G50" s="40"/>
      <c r="H50" s="151">
        <v>0.114</v>
      </c>
      <c r="I50" s="152">
        <v>0.154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5</v>
      </c>
      <c r="E52" s="38">
        <v>5</v>
      </c>
      <c r="F52" s="39">
        <v>100</v>
      </c>
      <c r="G52" s="40"/>
      <c r="H52" s="151">
        <v>0.468</v>
      </c>
      <c r="I52" s="152">
        <v>0.468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262</v>
      </c>
      <c r="D61" s="30">
        <v>270</v>
      </c>
      <c r="E61" s="30">
        <v>270</v>
      </c>
      <c r="F61" s="31"/>
      <c r="G61" s="31"/>
      <c r="H61" s="150">
        <v>35.37</v>
      </c>
      <c r="I61" s="150">
        <v>32.4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80</v>
      </c>
      <c r="E62" s="30">
        <v>80</v>
      </c>
      <c r="F62" s="31"/>
      <c r="G62" s="31"/>
      <c r="H62" s="150">
        <v>2.178</v>
      </c>
      <c r="I62" s="150">
        <v>2.244</v>
      </c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337</v>
      </c>
      <c r="D64" s="38">
        <v>350</v>
      </c>
      <c r="E64" s="38">
        <v>350</v>
      </c>
      <c r="F64" s="39">
        <v>100</v>
      </c>
      <c r="G64" s="40"/>
      <c r="H64" s="151">
        <v>37.547999999999995</v>
      </c>
      <c r="I64" s="152">
        <v>34.644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1003</v>
      </c>
      <c r="D66" s="38">
        <v>1320</v>
      </c>
      <c r="E66" s="38">
        <v>1003</v>
      </c>
      <c r="F66" s="39">
        <v>75.98484848484848</v>
      </c>
      <c r="G66" s="40"/>
      <c r="H66" s="151">
        <v>118.856</v>
      </c>
      <c r="I66" s="152">
        <v>60.8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2188</v>
      </c>
      <c r="D72" s="30">
        <v>2198</v>
      </c>
      <c r="E72" s="30">
        <v>2430</v>
      </c>
      <c r="F72" s="31"/>
      <c r="G72" s="31"/>
      <c r="H72" s="150">
        <v>221.541</v>
      </c>
      <c r="I72" s="150">
        <v>260.489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185</v>
      </c>
      <c r="D73" s="30">
        <v>190</v>
      </c>
      <c r="E73" s="30">
        <v>178</v>
      </c>
      <c r="F73" s="31"/>
      <c r="G73" s="31"/>
      <c r="H73" s="150">
        <v>6.7</v>
      </c>
      <c r="I73" s="150">
        <v>6.7</v>
      </c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>
        <v>189</v>
      </c>
      <c r="D75" s="30">
        <v>189</v>
      </c>
      <c r="E75" s="30">
        <v>214</v>
      </c>
      <c r="F75" s="31"/>
      <c r="G75" s="31"/>
      <c r="H75" s="150">
        <v>18.497</v>
      </c>
      <c r="I75" s="150">
        <v>11.34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15</v>
      </c>
      <c r="E76" s="30">
        <v>15</v>
      </c>
      <c r="F76" s="31"/>
      <c r="G76" s="31"/>
      <c r="H76" s="150">
        <v>0.375</v>
      </c>
      <c r="I76" s="150">
        <v>0.375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15</v>
      </c>
      <c r="D77" s="30">
        <v>20</v>
      </c>
      <c r="E77" s="30">
        <v>10</v>
      </c>
      <c r="F77" s="31"/>
      <c r="G77" s="31"/>
      <c r="H77" s="150">
        <v>0.375</v>
      </c>
      <c r="I77" s="150">
        <v>0.6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190</v>
      </c>
      <c r="D78" s="30">
        <v>185</v>
      </c>
      <c r="E78" s="30">
        <v>185</v>
      </c>
      <c r="F78" s="31"/>
      <c r="G78" s="31"/>
      <c r="H78" s="150">
        <v>12.542</v>
      </c>
      <c r="I78" s="150">
        <v>11.1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30</v>
      </c>
      <c r="D79" s="30">
        <v>6</v>
      </c>
      <c r="E79" s="30">
        <v>6</v>
      </c>
      <c r="F79" s="31"/>
      <c r="G79" s="31"/>
      <c r="H79" s="150">
        <v>2.55</v>
      </c>
      <c r="I79" s="150">
        <v>0.554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2812</v>
      </c>
      <c r="D80" s="38">
        <v>2803</v>
      </c>
      <c r="E80" s="38">
        <v>3038</v>
      </c>
      <c r="F80" s="39">
        <v>108.38387442026401</v>
      </c>
      <c r="G80" s="40"/>
      <c r="H80" s="151">
        <v>262.58</v>
      </c>
      <c r="I80" s="152">
        <v>291.15799999999996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150</v>
      </c>
      <c r="D82" s="30">
        <v>150</v>
      </c>
      <c r="E82" s="30">
        <v>137</v>
      </c>
      <c r="F82" s="31"/>
      <c r="G82" s="31"/>
      <c r="H82" s="150">
        <v>16.072</v>
      </c>
      <c r="I82" s="150">
        <v>16.072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21</v>
      </c>
      <c r="D83" s="30">
        <v>21</v>
      </c>
      <c r="E83" s="30">
        <v>20</v>
      </c>
      <c r="F83" s="31"/>
      <c r="G83" s="31"/>
      <c r="H83" s="150">
        <v>1.59</v>
      </c>
      <c r="I83" s="150">
        <v>1.7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157</v>
      </c>
      <c r="F84" s="39">
        <v>91.81286549707602</v>
      </c>
      <c r="G84" s="40"/>
      <c r="H84" s="151">
        <v>17.662</v>
      </c>
      <c r="I84" s="152">
        <v>17.772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4577</v>
      </c>
      <c r="D87" s="53">
        <v>4914</v>
      </c>
      <c r="E87" s="53">
        <v>4761</v>
      </c>
      <c r="F87" s="54">
        <f>IF(D87&gt;0,100*E87/D87,0)</f>
        <v>96.88644688644689</v>
      </c>
      <c r="G87" s="40"/>
      <c r="H87" s="155">
        <v>447.93799999999993</v>
      </c>
      <c r="I87" s="156">
        <v>414.9239999999999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6" zoomScaleSheetLayoutView="96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294</v>
      </c>
      <c r="D9" s="30">
        <v>276</v>
      </c>
      <c r="E9" s="30">
        <v>271</v>
      </c>
      <c r="F9" s="31"/>
      <c r="G9" s="31"/>
      <c r="H9" s="150">
        <v>21.169</v>
      </c>
      <c r="I9" s="150">
        <v>23.184</v>
      </c>
      <c r="J9" s="150"/>
      <c r="K9" s="32"/>
    </row>
    <row r="10" spans="1:11" s="33" customFormat="1" ht="11.25" customHeight="1">
      <c r="A10" s="35" t="s">
        <v>8</v>
      </c>
      <c r="B10" s="29"/>
      <c r="C10" s="30">
        <v>182</v>
      </c>
      <c r="D10" s="30">
        <v>175</v>
      </c>
      <c r="E10" s="30">
        <v>172</v>
      </c>
      <c r="F10" s="31"/>
      <c r="G10" s="31"/>
      <c r="H10" s="150">
        <v>13.745</v>
      </c>
      <c r="I10" s="150">
        <v>15.615</v>
      </c>
      <c r="J10" s="150"/>
      <c r="K10" s="32"/>
    </row>
    <row r="11" spans="1:11" s="33" customFormat="1" ht="11.25" customHeight="1">
      <c r="A11" s="28" t="s">
        <v>9</v>
      </c>
      <c r="B11" s="29"/>
      <c r="C11" s="30">
        <v>227</v>
      </c>
      <c r="D11" s="30">
        <v>227</v>
      </c>
      <c r="E11" s="30">
        <v>223</v>
      </c>
      <c r="F11" s="31"/>
      <c r="G11" s="31"/>
      <c r="H11" s="150">
        <v>19.121</v>
      </c>
      <c r="I11" s="150">
        <v>24.748</v>
      </c>
      <c r="J11" s="150"/>
      <c r="K11" s="32"/>
    </row>
    <row r="12" spans="1:11" s="33" customFormat="1" ht="11.25" customHeight="1">
      <c r="A12" s="35" t="s">
        <v>10</v>
      </c>
      <c r="B12" s="29"/>
      <c r="C12" s="30">
        <v>398</v>
      </c>
      <c r="D12" s="30">
        <v>368</v>
      </c>
      <c r="E12" s="30">
        <v>361</v>
      </c>
      <c r="F12" s="31"/>
      <c r="G12" s="31"/>
      <c r="H12" s="150">
        <v>35.321</v>
      </c>
      <c r="I12" s="150">
        <v>29.611</v>
      </c>
      <c r="J12" s="150"/>
      <c r="K12" s="32"/>
    </row>
    <row r="13" spans="1:11" s="42" customFormat="1" ht="11.25" customHeight="1">
      <c r="A13" s="36" t="s">
        <v>11</v>
      </c>
      <c r="B13" s="37"/>
      <c r="C13" s="38">
        <v>1101</v>
      </c>
      <c r="D13" s="38">
        <v>1046</v>
      </c>
      <c r="E13" s="38">
        <v>1027</v>
      </c>
      <c r="F13" s="39">
        <v>98.18355640535373</v>
      </c>
      <c r="G13" s="40"/>
      <c r="H13" s="151">
        <v>89.356</v>
      </c>
      <c r="I13" s="152">
        <v>93.158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115</v>
      </c>
      <c r="D15" s="38">
        <v>142</v>
      </c>
      <c r="E15" s="38">
        <v>142</v>
      </c>
      <c r="F15" s="39">
        <f>IF(D15&gt;0,100*E15/D15,0)</f>
        <v>100</v>
      </c>
      <c r="G15" s="40"/>
      <c r="H15" s="151">
        <v>3.225</v>
      </c>
      <c r="I15" s="152">
        <v>3.07</v>
      </c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16</v>
      </c>
      <c r="D17" s="38">
        <v>21</v>
      </c>
      <c r="E17" s="38">
        <v>21</v>
      </c>
      <c r="F17" s="39">
        <f>IF(D17&gt;0,100*E17/D17,0)</f>
        <v>100</v>
      </c>
      <c r="G17" s="40"/>
      <c r="H17" s="151">
        <v>1.165</v>
      </c>
      <c r="I17" s="152">
        <v>0.388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55</v>
      </c>
      <c r="D19" s="30">
        <v>55</v>
      </c>
      <c r="E19" s="30">
        <v>55</v>
      </c>
      <c r="F19" s="31"/>
      <c r="G19" s="31"/>
      <c r="H19" s="150">
        <v>1.441</v>
      </c>
      <c r="I19" s="150">
        <v>1.398</v>
      </c>
      <c r="J19" s="150"/>
      <c r="K19" s="32"/>
    </row>
    <row r="20" spans="1:11" s="33" customFormat="1" ht="11.25" customHeight="1">
      <c r="A20" s="35" t="s">
        <v>15</v>
      </c>
      <c r="B20" s="29"/>
      <c r="C20" s="30">
        <v>75</v>
      </c>
      <c r="D20" s="30">
        <v>75</v>
      </c>
      <c r="E20" s="30">
        <v>70</v>
      </c>
      <c r="F20" s="31"/>
      <c r="G20" s="31"/>
      <c r="H20" s="150">
        <v>1.853</v>
      </c>
      <c r="I20" s="150">
        <v>1.963</v>
      </c>
      <c r="J20" s="150"/>
      <c r="K20" s="32"/>
    </row>
    <row r="21" spans="1:11" s="33" customFormat="1" ht="11.25" customHeight="1">
      <c r="A21" s="35" t="s">
        <v>16</v>
      </c>
      <c r="B21" s="29"/>
      <c r="C21" s="30">
        <v>164</v>
      </c>
      <c r="D21" s="30">
        <v>164</v>
      </c>
      <c r="E21" s="30">
        <v>159</v>
      </c>
      <c r="F21" s="31"/>
      <c r="G21" s="31"/>
      <c r="H21" s="150">
        <v>4.047</v>
      </c>
      <c r="I21" s="150">
        <v>3.7</v>
      </c>
      <c r="J21" s="150"/>
      <c r="K21" s="32"/>
    </row>
    <row r="22" spans="1:11" s="42" customFormat="1" ht="11.25" customHeight="1">
      <c r="A22" s="36" t="s">
        <v>17</v>
      </c>
      <c r="B22" s="37"/>
      <c r="C22" s="38">
        <v>294</v>
      </c>
      <c r="D22" s="38">
        <v>294</v>
      </c>
      <c r="E22" s="38">
        <v>284</v>
      </c>
      <c r="F22" s="39">
        <f>IF(D22&gt;0,100*E22/D22,0)</f>
        <v>96.59863945578232</v>
      </c>
      <c r="G22" s="40"/>
      <c r="H22" s="151">
        <v>7.340999999999999</v>
      </c>
      <c r="I22" s="152">
        <v>7.061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2236</v>
      </c>
      <c r="D24" s="38">
        <v>2076</v>
      </c>
      <c r="E24" s="38">
        <v>1912</v>
      </c>
      <c r="F24" s="39">
        <v>92.10019267822736</v>
      </c>
      <c r="G24" s="40"/>
      <c r="H24" s="151">
        <v>183.33</v>
      </c>
      <c r="I24" s="152">
        <v>147.967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214</v>
      </c>
      <c r="D26" s="38">
        <v>225</v>
      </c>
      <c r="E26" s="38">
        <v>170</v>
      </c>
      <c r="F26" s="39">
        <v>75.55555555555556</v>
      </c>
      <c r="G26" s="40"/>
      <c r="H26" s="151">
        <v>15.84</v>
      </c>
      <c r="I26" s="152">
        <v>16.7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31</v>
      </c>
      <c r="D28" s="30">
        <v>17</v>
      </c>
      <c r="E28" s="30">
        <v>34</v>
      </c>
      <c r="F28" s="31"/>
      <c r="G28" s="31"/>
      <c r="H28" s="150">
        <v>2.43</v>
      </c>
      <c r="I28" s="150">
        <v>2.125</v>
      </c>
      <c r="J28" s="150"/>
      <c r="K28" s="32"/>
    </row>
    <row r="29" spans="1:11" s="33" customFormat="1" ht="11.25" customHeight="1">
      <c r="A29" s="35" t="s">
        <v>21</v>
      </c>
      <c r="B29" s="29"/>
      <c r="C29" s="30">
        <v>9</v>
      </c>
      <c r="D29" s="30">
        <v>10</v>
      </c>
      <c r="E29" s="30">
        <v>6</v>
      </c>
      <c r="F29" s="31"/>
      <c r="G29" s="31"/>
      <c r="H29" s="150">
        <v>0.57</v>
      </c>
      <c r="I29" s="150">
        <v>0.452</v>
      </c>
      <c r="J29" s="150"/>
      <c r="K29" s="32"/>
    </row>
    <row r="30" spans="1:11" s="33" customFormat="1" ht="11.25" customHeight="1">
      <c r="A30" s="35" t="s">
        <v>22</v>
      </c>
      <c r="B30" s="29"/>
      <c r="C30" s="30">
        <v>724</v>
      </c>
      <c r="D30" s="30">
        <v>658</v>
      </c>
      <c r="E30" s="30">
        <v>645</v>
      </c>
      <c r="F30" s="31"/>
      <c r="G30" s="31"/>
      <c r="H30" s="150">
        <v>52.337</v>
      </c>
      <c r="I30" s="150">
        <v>52.339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764</v>
      </c>
      <c r="D31" s="38">
        <v>685</v>
      </c>
      <c r="E31" s="38">
        <v>685</v>
      </c>
      <c r="F31" s="39">
        <f>IF(D31&gt;0,100*E31/D31,0)</f>
        <v>100</v>
      </c>
      <c r="G31" s="40"/>
      <c r="H31" s="151">
        <v>55.337</v>
      </c>
      <c r="I31" s="152">
        <v>54.916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348</v>
      </c>
      <c r="D33" s="30">
        <v>340</v>
      </c>
      <c r="E33" s="30">
        <v>300</v>
      </c>
      <c r="F33" s="31"/>
      <c r="G33" s="31"/>
      <c r="H33" s="150">
        <v>19.27</v>
      </c>
      <c r="I33" s="150">
        <v>19.5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263</v>
      </c>
      <c r="D34" s="30">
        <v>265</v>
      </c>
      <c r="E34" s="30">
        <v>225</v>
      </c>
      <c r="F34" s="31"/>
      <c r="G34" s="31"/>
      <c r="H34" s="150">
        <v>9.378</v>
      </c>
      <c r="I34" s="150">
        <v>9.2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197</v>
      </c>
      <c r="D35" s="30">
        <v>190</v>
      </c>
      <c r="E35" s="30">
        <v>170</v>
      </c>
      <c r="F35" s="31"/>
      <c r="G35" s="31"/>
      <c r="H35" s="150">
        <v>7.222</v>
      </c>
      <c r="I35" s="150">
        <v>6.7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452</v>
      </c>
      <c r="D36" s="30">
        <v>413</v>
      </c>
      <c r="E36" s="30">
        <v>388</v>
      </c>
      <c r="F36" s="31"/>
      <c r="G36" s="31"/>
      <c r="H36" s="150">
        <v>16.584</v>
      </c>
      <c r="I36" s="150">
        <v>13.48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1260</v>
      </c>
      <c r="D37" s="38">
        <v>1208</v>
      </c>
      <c r="E37" s="38">
        <v>1083</v>
      </c>
      <c r="F37" s="39">
        <v>89.6523178807947</v>
      </c>
      <c r="G37" s="40"/>
      <c r="H37" s="151">
        <v>52.45399999999999</v>
      </c>
      <c r="I37" s="152">
        <v>48.879999999999995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390</v>
      </c>
      <c r="D39" s="38">
        <v>379</v>
      </c>
      <c r="E39" s="38">
        <v>365</v>
      </c>
      <c r="F39" s="39">
        <v>96.3060686015831</v>
      </c>
      <c r="G39" s="40"/>
      <c r="H39" s="151">
        <v>14.509</v>
      </c>
      <c r="I39" s="152">
        <v>14.09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15</v>
      </c>
      <c r="D41" s="30">
        <v>15</v>
      </c>
      <c r="E41" s="30">
        <v>14</v>
      </c>
      <c r="F41" s="31"/>
      <c r="G41" s="31"/>
      <c r="H41" s="150">
        <v>0.923</v>
      </c>
      <c r="I41" s="150">
        <v>0.887</v>
      </c>
      <c r="J41" s="150"/>
      <c r="K41" s="32"/>
    </row>
    <row r="42" spans="1:11" s="33" customFormat="1" ht="11.25" customHeight="1">
      <c r="A42" s="35" t="s">
        <v>31</v>
      </c>
      <c r="B42" s="29"/>
      <c r="C42" s="30">
        <v>1</v>
      </c>
      <c r="D42" s="30">
        <v>1</v>
      </c>
      <c r="E42" s="30">
        <v>2</v>
      </c>
      <c r="F42" s="31"/>
      <c r="G42" s="31"/>
      <c r="H42" s="150">
        <v>0.05</v>
      </c>
      <c r="I42" s="150">
        <v>0.05</v>
      </c>
      <c r="J42" s="150"/>
      <c r="K42" s="32"/>
    </row>
    <row r="43" spans="1:11" s="33" customFormat="1" ht="11.25" customHeight="1">
      <c r="A43" s="35" t="s">
        <v>32</v>
      </c>
      <c r="B43" s="29"/>
      <c r="C43" s="30">
        <v>22</v>
      </c>
      <c r="D43" s="30">
        <v>25</v>
      </c>
      <c r="E43" s="30">
        <v>25</v>
      </c>
      <c r="F43" s="31"/>
      <c r="G43" s="31"/>
      <c r="H43" s="150">
        <v>1.1</v>
      </c>
      <c r="I43" s="150">
        <v>1.25</v>
      </c>
      <c r="J43" s="150"/>
      <c r="K43" s="32"/>
    </row>
    <row r="44" spans="1:11" s="33" customFormat="1" ht="11.25" customHeight="1">
      <c r="A44" s="35" t="s">
        <v>33</v>
      </c>
      <c r="B44" s="29"/>
      <c r="C44" s="30">
        <v>5</v>
      </c>
      <c r="D44" s="30">
        <v>5</v>
      </c>
      <c r="E44" s="30">
        <v>4</v>
      </c>
      <c r="F44" s="31"/>
      <c r="G44" s="31"/>
      <c r="H44" s="150">
        <v>0.225</v>
      </c>
      <c r="I44" s="150">
        <v>0.215</v>
      </c>
      <c r="J44" s="150"/>
      <c r="K44" s="32"/>
    </row>
    <row r="45" spans="1:11" s="33" customFormat="1" ht="11.25" customHeight="1">
      <c r="A45" s="35" t="s">
        <v>34</v>
      </c>
      <c r="B45" s="29"/>
      <c r="C45" s="30">
        <v>35</v>
      </c>
      <c r="D45" s="30">
        <v>28</v>
      </c>
      <c r="E45" s="30">
        <v>24</v>
      </c>
      <c r="F45" s="31"/>
      <c r="G45" s="31"/>
      <c r="H45" s="150">
        <v>1.105</v>
      </c>
      <c r="I45" s="150">
        <v>0.864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34</v>
      </c>
      <c r="D46" s="30">
        <v>26</v>
      </c>
      <c r="E46" s="30">
        <v>32</v>
      </c>
      <c r="F46" s="31"/>
      <c r="G46" s="31"/>
      <c r="H46" s="150">
        <v>1.36</v>
      </c>
      <c r="I46" s="150">
        <v>1.04</v>
      </c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>
        <v>11</v>
      </c>
      <c r="D48" s="30">
        <v>10</v>
      </c>
      <c r="E48" s="30">
        <v>6</v>
      </c>
      <c r="F48" s="31"/>
      <c r="G48" s="31"/>
      <c r="H48" s="150">
        <v>0.418</v>
      </c>
      <c r="I48" s="150">
        <v>0.38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9</v>
      </c>
      <c r="D49" s="30">
        <v>7</v>
      </c>
      <c r="E49" s="30">
        <v>6</v>
      </c>
      <c r="F49" s="31"/>
      <c r="G49" s="31"/>
      <c r="H49" s="150">
        <v>0.522</v>
      </c>
      <c r="I49" s="150">
        <v>0.29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132</v>
      </c>
      <c r="D50" s="38">
        <v>117</v>
      </c>
      <c r="E50" s="38">
        <v>113</v>
      </c>
      <c r="F50" s="39">
        <v>96.58119658119658</v>
      </c>
      <c r="G50" s="40"/>
      <c r="H50" s="151">
        <v>5.703000000000001</v>
      </c>
      <c r="I50" s="152">
        <v>4.976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54</v>
      </c>
      <c r="D52" s="38">
        <v>54</v>
      </c>
      <c r="E52" s="38">
        <v>54</v>
      </c>
      <c r="F52" s="39">
        <v>100</v>
      </c>
      <c r="G52" s="40"/>
      <c r="H52" s="151">
        <v>5.052</v>
      </c>
      <c r="I52" s="152">
        <v>5.052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223</v>
      </c>
      <c r="D54" s="30">
        <v>207</v>
      </c>
      <c r="E54" s="30">
        <v>228</v>
      </c>
      <c r="F54" s="31"/>
      <c r="G54" s="31"/>
      <c r="H54" s="150">
        <v>21.582</v>
      </c>
      <c r="I54" s="150">
        <v>16.96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340</v>
      </c>
      <c r="D55" s="30">
        <v>275</v>
      </c>
      <c r="E55" s="30">
        <v>142</v>
      </c>
      <c r="F55" s="31"/>
      <c r="G55" s="31"/>
      <c r="H55" s="150">
        <v>26.051</v>
      </c>
      <c r="I55" s="150">
        <v>21.5</v>
      </c>
      <c r="J55" s="150"/>
      <c r="K55" s="32"/>
    </row>
    <row r="56" spans="1:11" s="33" customFormat="1" ht="11.25" customHeight="1">
      <c r="A56" s="35" t="s">
        <v>43</v>
      </c>
      <c r="B56" s="29"/>
      <c r="C56" s="30">
        <v>75</v>
      </c>
      <c r="D56" s="30">
        <v>58</v>
      </c>
      <c r="E56" s="30">
        <v>70</v>
      </c>
      <c r="F56" s="31"/>
      <c r="G56" s="31"/>
      <c r="H56" s="150">
        <v>0.477</v>
      </c>
      <c r="I56" s="150">
        <v>1.465</v>
      </c>
      <c r="J56" s="150"/>
      <c r="K56" s="32"/>
    </row>
    <row r="57" spans="1:11" s="33" customFormat="1" ht="11.25" customHeight="1">
      <c r="A57" s="35" t="s">
        <v>44</v>
      </c>
      <c r="B57" s="29"/>
      <c r="C57" s="30">
        <v>34</v>
      </c>
      <c r="D57" s="30">
        <v>19</v>
      </c>
      <c r="E57" s="30">
        <v>19</v>
      </c>
      <c r="F57" s="31"/>
      <c r="G57" s="31"/>
      <c r="H57" s="150">
        <v>0.6</v>
      </c>
      <c r="I57" s="150">
        <v>0.345</v>
      </c>
      <c r="J57" s="150"/>
      <c r="K57" s="32"/>
    </row>
    <row r="58" spans="1:11" s="33" customFormat="1" ht="11.25" customHeight="1">
      <c r="A58" s="35" t="s">
        <v>45</v>
      </c>
      <c r="B58" s="29"/>
      <c r="C58" s="30">
        <v>635</v>
      </c>
      <c r="D58" s="30">
        <v>574</v>
      </c>
      <c r="E58" s="30">
        <v>582</v>
      </c>
      <c r="F58" s="31"/>
      <c r="G58" s="31"/>
      <c r="H58" s="150">
        <v>43.748</v>
      </c>
      <c r="I58" s="150">
        <v>42.646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1307</v>
      </c>
      <c r="D59" s="38">
        <v>1133</v>
      </c>
      <c r="E59" s="38">
        <v>1041</v>
      </c>
      <c r="F59" s="39">
        <f>IF(D59&gt;0,100*E59/D59,0)</f>
        <v>91.87996469549867</v>
      </c>
      <c r="G59" s="40"/>
      <c r="H59" s="151">
        <v>92.458</v>
      </c>
      <c r="I59" s="152">
        <v>82.916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532</v>
      </c>
      <c r="D61" s="30">
        <v>540</v>
      </c>
      <c r="E61" s="30">
        <v>540</v>
      </c>
      <c r="F61" s="31"/>
      <c r="G61" s="31"/>
      <c r="H61" s="150">
        <v>51.92</v>
      </c>
      <c r="I61" s="150">
        <v>50.2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549</v>
      </c>
      <c r="D62" s="30">
        <v>542</v>
      </c>
      <c r="E62" s="30">
        <v>537</v>
      </c>
      <c r="F62" s="31"/>
      <c r="G62" s="31"/>
      <c r="H62" s="150">
        <v>18.918</v>
      </c>
      <c r="I62" s="150">
        <v>17.925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174</v>
      </c>
      <c r="D63" s="30">
        <v>174</v>
      </c>
      <c r="E63" s="30">
        <v>174</v>
      </c>
      <c r="F63" s="31"/>
      <c r="G63" s="31"/>
      <c r="H63" s="150">
        <v>7.997</v>
      </c>
      <c r="I63" s="150">
        <v>7.184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1255</v>
      </c>
      <c r="D64" s="38">
        <v>1256</v>
      </c>
      <c r="E64" s="38">
        <v>1251</v>
      </c>
      <c r="F64" s="39">
        <f>IF(D64&gt;0,100*E64/D64,0)</f>
        <v>99.60191082802548</v>
      </c>
      <c r="G64" s="40"/>
      <c r="H64" s="151">
        <v>78.835</v>
      </c>
      <c r="I64" s="152">
        <v>75.309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2408</v>
      </c>
      <c r="D66" s="38">
        <v>2636</v>
      </c>
      <c r="E66" s="38">
        <v>2380</v>
      </c>
      <c r="F66" s="39">
        <f>IF(D66&gt;0,100*E66/D66,0)</f>
        <v>90.28831562974203</v>
      </c>
      <c r="G66" s="40"/>
      <c r="H66" s="151">
        <v>288.474</v>
      </c>
      <c r="I66" s="152">
        <v>223.734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21521</v>
      </c>
      <c r="D68" s="30">
        <v>21400</v>
      </c>
      <c r="E68" s="30">
        <v>20740</v>
      </c>
      <c r="F68" s="31"/>
      <c r="G68" s="31"/>
      <c r="H68" s="150">
        <v>1569.311</v>
      </c>
      <c r="I68" s="150">
        <v>1845</v>
      </c>
      <c r="J68" s="150"/>
      <c r="K68" s="32"/>
    </row>
    <row r="69" spans="1:11" s="33" customFormat="1" ht="11.25" customHeight="1">
      <c r="A69" s="35" t="s">
        <v>53</v>
      </c>
      <c r="B69" s="29"/>
      <c r="C69" s="30">
        <v>2811</v>
      </c>
      <c r="D69" s="30">
        <v>2700</v>
      </c>
      <c r="E69" s="30">
        <v>2450</v>
      </c>
      <c r="F69" s="31"/>
      <c r="G69" s="31"/>
      <c r="H69" s="150">
        <v>202.715</v>
      </c>
      <c r="I69" s="150">
        <v>230</v>
      </c>
      <c r="J69" s="150"/>
      <c r="K69" s="32"/>
    </row>
    <row r="70" spans="1:11" s="42" customFormat="1" ht="11.25" customHeight="1">
      <c r="A70" s="36" t="s">
        <v>54</v>
      </c>
      <c r="B70" s="37"/>
      <c r="C70" s="38">
        <v>24332</v>
      </c>
      <c r="D70" s="38">
        <v>24100</v>
      </c>
      <c r="E70" s="38">
        <v>23190</v>
      </c>
      <c r="F70" s="39">
        <f>IF(D70&gt;0,100*E70/D70,0)</f>
        <v>96.2240663900415</v>
      </c>
      <c r="G70" s="40"/>
      <c r="H70" s="151">
        <v>1772.0259999999998</v>
      </c>
      <c r="I70" s="152">
        <v>2075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10940</v>
      </c>
      <c r="D72" s="30">
        <v>10698</v>
      </c>
      <c r="E72" s="30">
        <v>9330</v>
      </c>
      <c r="F72" s="31"/>
      <c r="G72" s="31"/>
      <c r="H72" s="150">
        <v>1107.706</v>
      </c>
      <c r="I72" s="150">
        <v>1008.867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1754</v>
      </c>
      <c r="D73" s="30">
        <v>1759</v>
      </c>
      <c r="E73" s="30">
        <v>1601</v>
      </c>
      <c r="F73" s="31"/>
      <c r="G73" s="31"/>
      <c r="H73" s="150">
        <v>50.962</v>
      </c>
      <c r="I73" s="150">
        <v>52.435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249</v>
      </c>
      <c r="D74" s="30">
        <v>250</v>
      </c>
      <c r="E74" s="30">
        <v>45</v>
      </c>
      <c r="F74" s="31"/>
      <c r="G74" s="31"/>
      <c r="H74" s="150">
        <v>8.872</v>
      </c>
      <c r="I74" s="150">
        <v>8.75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4016</v>
      </c>
      <c r="D75" s="30">
        <v>4016</v>
      </c>
      <c r="E75" s="30">
        <v>3922</v>
      </c>
      <c r="F75" s="31"/>
      <c r="G75" s="31"/>
      <c r="H75" s="150">
        <v>363.535</v>
      </c>
      <c r="I75" s="150">
        <v>356.378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187</v>
      </c>
      <c r="D76" s="30">
        <v>175</v>
      </c>
      <c r="E76" s="30">
        <v>175</v>
      </c>
      <c r="F76" s="31"/>
      <c r="G76" s="31"/>
      <c r="H76" s="150">
        <v>9.03</v>
      </c>
      <c r="I76" s="150">
        <v>4.5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180</v>
      </c>
      <c r="D77" s="30">
        <v>58</v>
      </c>
      <c r="E77" s="30">
        <v>124</v>
      </c>
      <c r="F77" s="31"/>
      <c r="G77" s="31"/>
      <c r="H77" s="150">
        <v>6.228</v>
      </c>
      <c r="I77" s="150">
        <v>3.28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905</v>
      </c>
      <c r="D78" s="30">
        <v>895</v>
      </c>
      <c r="E78" s="30">
        <v>875</v>
      </c>
      <c r="F78" s="31"/>
      <c r="G78" s="31"/>
      <c r="H78" s="150">
        <v>59.726</v>
      </c>
      <c r="I78" s="150">
        <v>60.12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7716</v>
      </c>
      <c r="D79" s="30">
        <v>7661</v>
      </c>
      <c r="E79" s="30">
        <v>8390</v>
      </c>
      <c r="F79" s="31"/>
      <c r="G79" s="31"/>
      <c r="H79" s="150">
        <v>879.78</v>
      </c>
      <c r="I79" s="150">
        <v>799.862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25947</v>
      </c>
      <c r="D80" s="38">
        <v>25512</v>
      </c>
      <c r="E80" s="38">
        <v>24462</v>
      </c>
      <c r="F80" s="39">
        <f>IF(D80&gt;0,100*E80/D80,0)</f>
        <v>95.88428974600188</v>
      </c>
      <c r="G80" s="40"/>
      <c r="H80" s="151">
        <v>2485.839</v>
      </c>
      <c r="I80" s="152">
        <v>2294.1919999999996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627</v>
      </c>
      <c r="D82" s="30">
        <v>627</v>
      </c>
      <c r="E82" s="30">
        <v>622</v>
      </c>
      <c r="F82" s="31"/>
      <c r="G82" s="31"/>
      <c r="H82" s="150">
        <v>64.156</v>
      </c>
      <c r="I82" s="150">
        <v>64.156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263</v>
      </c>
      <c r="D83" s="30">
        <v>278</v>
      </c>
      <c r="E83" s="30">
        <v>267</v>
      </c>
      <c r="F83" s="31"/>
      <c r="G83" s="31"/>
      <c r="H83" s="150">
        <v>18.442</v>
      </c>
      <c r="I83" s="150">
        <v>19.931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890</v>
      </c>
      <c r="D84" s="38">
        <v>905</v>
      </c>
      <c r="E84" s="38">
        <v>889</v>
      </c>
      <c r="F84" s="39">
        <v>98.23204419889503</v>
      </c>
      <c r="G84" s="40"/>
      <c r="H84" s="151">
        <v>82.59800000000001</v>
      </c>
      <c r="I84" s="152">
        <v>84.087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62715</v>
      </c>
      <c r="D87" s="53">
        <v>61789</v>
      </c>
      <c r="E87" s="53">
        <v>59069</v>
      </c>
      <c r="F87" s="54">
        <f>IF(D87&gt;0,100*E87/D87,0)</f>
        <v>95.59792196021945</v>
      </c>
      <c r="G87" s="40"/>
      <c r="H87" s="155">
        <v>5233.5419999999995</v>
      </c>
      <c r="I87" s="156">
        <v>5231.496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61"/>
  <sheetViews>
    <sheetView showZeros="0" view="pageBreakPreview" zoomScale="96" zoomScaleSheetLayoutView="96" zoomScalePageLayoutView="0" workbookViewId="0" topLeftCell="A61">
      <selection activeCell="O94" sqref="O94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115</v>
      </c>
      <c r="B2" s="67"/>
      <c r="C2" s="67"/>
      <c r="D2" s="67"/>
      <c r="E2" s="67"/>
      <c r="F2" s="67"/>
      <c r="G2" s="67"/>
      <c r="H2" s="67"/>
      <c r="J2" s="68" t="s">
        <v>116</v>
      </c>
      <c r="M2" s="68" t="s">
        <v>122</v>
      </c>
      <c r="O2" s="66" t="s">
        <v>115</v>
      </c>
      <c r="P2" s="67"/>
      <c r="Q2" s="67"/>
      <c r="R2" s="67"/>
      <c r="S2" s="67"/>
      <c r="T2" s="67"/>
      <c r="U2" s="67"/>
      <c r="V2" s="67"/>
      <c r="X2" s="68" t="s">
        <v>116</v>
      </c>
      <c r="AA2" s="68" t="s">
        <v>122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8" t="s">
        <v>117</v>
      </c>
      <c r="E4" s="189"/>
      <c r="F4" s="189"/>
      <c r="G4" s="189"/>
      <c r="H4" s="190"/>
      <c r="J4" s="188" t="s">
        <v>118</v>
      </c>
      <c r="K4" s="189"/>
      <c r="L4" s="189"/>
      <c r="M4" s="189"/>
      <c r="N4" s="190"/>
      <c r="O4" s="69"/>
      <c r="P4" s="70"/>
      <c r="Q4" s="71"/>
      <c r="R4" s="188" t="s">
        <v>117</v>
      </c>
      <c r="S4" s="189"/>
      <c r="T4" s="189"/>
      <c r="U4" s="189"/>
      <c r="V4" s="190"/>
      <c r="X4" s="188" t="s">
        <v>118</v>
      </c>
      <c r="Y4" s="189"/>
      <c r="Z4" s="189"/>
      <c r="AA4" s="189"/>
      <c r="AB4" s="190"/>
    </row>
    <row r="5" spans="1:28" s="68" customFormat="1" ht="9.75">
      <c r="A5" s="72" t="s">
        <v>119</v>
      </c>
      <c r="B5" s="73"/>
      <c r="C5" s="71"/>
      <c r="D5" s="69"/>
      <c r="E5" s="74" t="s">
        <v>297</v>
      </c>
      <c r="F5" s="74" t="s">
        <v>120</v>
      </c>
      <c r="G5" s="74" t="s">
        <v>121</v>
      </c>
      <c r="H5" s="75">
        <f>G6</f>
        <v>2018</v>
      </c>
      <c r="J5" s="69"/>
      <c r="K5" s="74" t="s">
        <v>297</v>
      </c>
      <c r="L5" s="74" t="s">
        <v>120</v>
      </c>
      <c r="M5" s="74" t="s">
        <v>121</v>
      </c>
      <c r="N5" s="75">
        <f>M6</f>
        <v>2018</v>
      </c>
      <c r="O5" s="72" t="s">
        <v>119</v>
      </c>
      <c r="P5" s="73"/>
      <c r="Q5" s="71"/>
      <c r="R5" s="69"/>
      <c r="S5" s="74" t="s">
        <v>297</v>
      </c>
      <c r="T5" s="74" t="s">
        <v>120</v>
      </c>
      <c r="U5" s="74" t="s">
        <v>121</v>
      </c>
      <c r="V5" s="75">
        <f>U6</f>
        <v>2018</v>
      </c>
      <c r="X5" s="69"/>
      <c r="Y5" s="74" t="s">
        <v>297</v>
      </c>
      <c r="Z5" s="74" t="s">
        <v>120</v>
      </c>
      <c r="AA5" s="74" t="s">
        <v>121</v>
      </c>
      <c r="AB5" s="75">
        <f>AA6</f>
        <v>2018</v>
      </c>
    </row>
    <row r="6" spans="1:28" s="68" customFormat="1" ht="23.25" customHeight="1" thickBot="1">
      <c r="A6" s="76"/>
      <c r="B6" s="77"/>
      <c r="C6" s="78"/>
      <c r="D6" s="79" t="s">
        <v>296</v>
      </c>
      <c r="E6" s="80">
        <f>G6-2</f>
        <v>2016</v>
      </c>
      <c r="F6" s="80">
        <f>G6-1</f>
        <v>2017</v>
      </c>
      <c r="G6" s="80">
        <v>2018</v>
      </c>
      <c r="H6" s="81" t="str">
        <f>CONCATENATE(F6,"=100")</f>
        <v>2017=100</v>
      </c>
      <c r="I6" s="82"/>
      <c r="J6" s="79" t="s">
        <v>296</v>
      </c>
      <c r="K6" s="80">
        <f>M6-2</f>
        <v>2016</v>
      </c>
      <c r="L6" s="80">
        <f>M6-1</f>
        <v>2017</v>
      </c>
      <c r="M6" s="80">
        <v>2018</v>
      </c>
      <c r="N6" s="81" t="str">
        <f>CONCATENATE(L6,"=100")</f>
        <v>2017=100</v>
      </c>
      <c r="O6" s="76"/>
      <c r="P6" s="77"/>
      <c r="Q6" s="78"/>
      <c r="R6" s="79" t="s">
        <v>296</v>
      </c>
      <c r="S6" s="80">
        <f>U6-2</f>
        <v>2016</v>
      </c>
      <c r="T6" s="80">
        <f>U6-1</f>
        <v>2017</v>
      </c>
      <c r="U6" s="80">
        <v>2018</v>
      </c>
      <c r="V6" s="81" t="str">
        <f>CONCATENATE(T6,"=100")</f>
        <v>2017=100</v>
      </c>
      <c r="W6" s="82"/>
      <c r="X6" s="79" t="s">
        <v>296</v>
      </c>
      <c r="Y6" s="80">
        <f>AA6-2</f>
        <v>2016</v>
      </c>
      <c r="Z6" s="80">
        <f>AA6-1</f>
        <v>2017</v>
      </c>
      <c r="AA6" s="80">
        <v>2018</v>
      </c>
      <c r="AB6" s="81" t="str">
        <f>CONCATENATE(Z6,"=100")</f>
        <v>2017=100</v>
      </c>
    </row>
    <row r="7" spans="1:28" s="89" customFormat="1" ht="3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 s="85"/>
      <c r="F8" s="85"/>
      <c r="G8" s="85"/>
      <c r="H8" s="85"/>
      <c r="I8" s="85"/>
      <c r="J8" s="85"/>
      <c r="K8" s="85"/>
      <c r="L8" s="85"/>
      <c r="M8" s="85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126</v>
      </c>
      <c r="B9" s="83"/>
      <c r="C9" s="83"/>
      <c r="D9" s="104"/>
      <c r="E9" s="85"/>
      <c r="F9" s="85"/>
      <c r="G9" s="85"/>
      <c r="H9" s="85">
        <f aca="true" t="shared" si="0" ref="H9:H22">IF(AND(F9&gt;0,G9&gt;0),G9*100/F9,"")</f>
      </c>
      <c r="I9" s="86"/>
      <c r="J9" s="105"/>
      <c r="K9" s="87"/>
      <c r="L9" s="87"/>
      <c r="M9" s="87"/>
      <c r="N9" s="87">
        <f aca="true" t="shared" si="1" ref="N9:N22">IF(AND(L9&gt;0,M9&gt;0),M9*100/L9,"")</f>
      </c>
      <c r="O9" s="83" t="s">
        <v>123</v>
      </c>
      <c r="P9" s="83"/>
      <c r="Q9" s="83"/>
      <c r="R9" s="104"/>
      <c r="S9" s="85"/>
      <c r="T9" s="85"/>
      <c r="U9" s="85"/>
      <c r="V9" s="85">
        <f aca="true" t="shared" si="2" ref="V9:V18">IF(AND(T9&gt;0,U9&gt;0),U9*100/T9,"")</f>
      </c>
      <c r="W9" s="86"/>
      <c r="X9" s="105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127</v>
      </c>
      <c r="B10" s="85"/>
      <c r="C10" s="85"/>
      <c r="D10" s="104">
        <v>3</v>
      </c>
      <c r="E10" s="92">
        <v>1808.688</v>
      </c>
      <c r="F10" s="92">
        <v>1647.2667349775786</v>
      </c>
      <c r="G10" s="92">
        <v>1690.985</v>
      </c>
      <c r="H10" s="92">
        <f t="shared" si="0"/>
        <v>102.65398821539466</v>
      </c>
      <c r="I10" s="87"/>
      <c r="J10" s="105">
        <v>7</v>
      </c>
      <c r="K10" s="88">
        <v>6815.222</v>
      </c>
      <c r="L10" s="88">
        <v>3828.8247999999994</v>
      </c>
      <c r="M10" s="88">
        <v>6562.096000000001</v>
      </c>
      <c r="N10" s="87">
        <f t="shared" si="1"/>
        <v>171.38668763323938</v>
      </c>
      <c r="O10" s="83" t="s">
        <v>307</v>
      </c>
      <c r="P10" s="85"/>
      <c r="Q10" s="85"/>
      <c r="R10" s="104">
        <v>6</v>
      </c>
      <c r="S10" s="92">
        <v>6.101</v>
      </c>
      <c r="T10" s="92">
        <v>6.242190000000001</v>
      </c>
      <c r="U10" s="92">
        <v>6.3788</v>
      </c>
      <c r="V10" s="92">
        <f t="shared" si="2"/>
        <v>102.18849474303087</v>
      </c>
      <c r="W10" s="87"/>
      <c r="X10" s="105">
        <v>6</v>
      </c>
      <c r="Y10" s="88">
        <v>57.400000000000006</v>
      </c>
      <c r="Z10" s="88">
        <v>61.89123588652482</v>
      </c>
      <c r="AA10" s="88">
        <v>54.291000000000004</v>
      </c>
      <c r="AB10" s="88">
        <f t="shared" si="3"/>
        <v>87.72001273256274</v>
      </c>
    </row>
    <row r="11" spans="1:28" s="89" customFormat="1" ht="11.25" customHeight="1">
      <c r="A11" s="83" t="s">
        <v>128</v>
      </c>
      <c r="B11" s="85"/>
      <c r="C11" s="85"/>
      <c r="D11" s="104">
        <v>3</v>
      </c>
      <c r="E11" s="92">
        <v>448.16</v>
      </c>
      <c r="F11" s="92">
        <v>424.3392650224215</v>
      </c>
      <c r="G11" s="92">
        <v>375.443</v>
      </c>
      <c r="H11" s="92">
        <f t="shared" si="0"/>
        <v>88.47708212440865</v>
      </c>
      <c r="I11" s="87"/>
      <c r="J11" s="105">
        <v>7</v>
      </c>
      <c r="K11" s="88">
        <v>1057.913</v>
      </c>
      <c r="L11" s="88">
        <v>1159.9394</v>
      </c>
      <c r="M11" s="88">
        <v>1279.271</v>
      </c>
      <c r="N11" s="87">
        <f t="shared" si="1"/>
        <v>110.28774434250616</v>
      </c>
      <c r="O11" s="83" t="s">
        <v>308</v>
      </c>
      <c r="P11" s="85"/>
      <c r="Q11" s="85"/>
      <c r="R11" s="104">
        <v>6</v>
      </c>
      <c r="S11" s="157">
        <v>31.8</v>
      </c>
      <c r="T11" s="157">
        <v>37.2</v>
      </c>
      <c r="U11" s="157">
        <v>40.1</v>
      </c>
      <c r="V11" s="92">
        <f t="shared" si="2"/>
        <v>107.79569892473117</v>
      </c>
      <c r="W11" s="87"/>
      <c r="X11" s="105">
        <v>12</v>
      </c>
      <c r="Y11" s="88">
        <v>7.6789999999999985</v>
      </c>
      <c r="Z11" s="88">
        <v>9.086</v>
      </c>
      <c r="AA11" s="88">
        <v>0</v>
      </c>
      <c r="AB11" s="88">
        <f t="shared" si="3"/>
      </c>
    </row>
    <row r="12" spans="1:28" ht="11.25">
      <c r="A12" s="83" t="s">
        <v>129</v>
      </c>
      <c r="B12" s="85"/>
      <c r="C12" s="85"/>
      <c r="D12" s="104">
        <v>3</v>
      </c>
      <c r="E12" s="92">
        <v>2256.848</v>
      </c>
      <c r="F12" s="92">
        <v>2071.606</v>
      </c>
      <c r="G12" s="92">
        <v>2066.428</v>
      </c>
      <c r="H12" s="92">
        <f t="shared" si="0"/>
        <v>99.75004899580324</v>
      </c>
      <c r="I12" s="87"/>
      <c r="J12" s="105">
        <v>7</v>
      </c>
      <c r="K12" s="88">
        <v>7873.134999999999</v>
      </c>
      <c r="L12" s="88">
        <v>4988.7642000000005</v>
      </c>
      <c r="M12" s="88">
        <v>7841.367</v>
      </c>
      <c r="N12" s="87">
        <f t="shared" si="1"/>
        <v>157.1805498443883</v>
      </c>
      <c r="O12" s="83" t="s">
        <v>179</v>
      </c>
      <c r="P12" s="85"/>
      <c r="Q12" s="85"/>
      <c r="R12" s="104">
        <v>10</v>
      </c>
      <c r="S12" s="92">
        <v>2.226</v>
      </c>
      <c r="T12" s="92">
        <v>2.128</v>
      </c>
      <c r="U12" s="92">
        <v>2.263</v>
      </c>
      <c r="V12" s="92">
        <f t="shared" si="2"/>
        <v>106.343984962406</v>
      </c>
      <c r="W12" s="87"/>
      <c r="X12" s="105">
        <v>3</v>
      </c>
      <c r="Y12" s="88">
        <v>59.873000000000005</v>
      </c>
      <c r="Z12" s="88">
        <v>57.5935</v>
      </c>
      <c r="AA12" s="88">
        <v>57.998000000000005</v>
      </c>
      <c r="AB12" s="88">
        <f t="shared" si="3"/>
        <v>100.70233620113382</v>
      </c>
    </row>
    <row r="13" spans="1:28" s="68" customFormat="1" ht="11.25">
      <c r="A13" s="83" t="s">
        <v>130</v>
      </c>
      <c r="B13" s="85"/>
      <c r="C13" s="85"/>
      <c r="D13" s="104">
        <v>3</v>
      </c>
      <c r="E13" s="92">
        <v>321.81</v>
      </c>
      <c r="F13" s="92">
        <v>281.0767</v>
      </c>
      <c r="G13" s="92">
        <v>277.582</v>
      </c>
      <c r="H13" s="92">
        <f t="shared" si="0"/>
        <v>98.75667389008053</v>
      </c>
      <c r="I13" s="87"/>
      <c r="J13" s="105">
        <v>7</v>
      </c>
      <c r="K13" s="88">
        <v>878.1319999999998</v>
      </c>
      <c r="L13" s="88">
        <v>568.9785</v>
      </c>
      <c r="M13" s="88">
        <v>908.968</v>
      </c>
      <c r="N13" s="87">
        <f t="shared" si="1"/>
        <v>159.75436681702382</v>
      </c>
      <c r="O13" s="83" t="s">
        <v>180</v>
      </c>
      <c r="P13" s="85"/>
      <c r="Q13" s="85"/>
      <c r="R13" s="104">
        <v>7</v>
      </c>
      <c r="S13" s="92">
        <v>5.108</v>
      </c>
      <c r="T13" s="92">
        <v>4.93145</v>
      </c>
      <c r="U13" s="92">
        <v>4.944</v>
      </c>
      <c r="V13" s="92">
        <f t="shared" si="2"/>
        <v>100.25448904480426</v>
      </c>
      <c r="W13" s="87"/>
      <c r="X13" s="105">
        <v>6</v>
      </c>
      <c r="Y13" s="88">
        <v>86.99000000000001</v>
      </c>
      <c r="Z13" s="88">
        <v>88.21399999999998</v>
      </c>
      <c r="AA13" s="88">
        <v>84.70100000000001</v>
      </c>
      <c r="AB13" s="88">
        <f t="shared" si="3"/>
        <v>96.0176389235269</v>
      </c>
    </row>
    <row r="14" spans="1:28" s="68" customFormat="1" ht="12" customHeight="1">
      <c r="A14" s="83" t="s">
        <v>131</v>
      </c>
      <c r="B14" s="85"/>
      <c r="C14" s="85"/>
      <c r="D14" s="104">
        <v>4</v>
      </c>
      <c r="E14" s="92">
        <v>2241.385</v>
      </c>
      <c r="F14" s="92">
        <v>2316.4923</v>
      </c>
      <c r="G14" s="92">
        <v>2302.374</v>
      </c>
      <c r="H14" s="92">
        <f t="shared" si="0"/>
        <v>99.39053110601748</v>
      </c>
      <c r="I14" s="87"/>
      <c r="J14" s="105">
        <v>7</v>
      </c>
      <c r="K14" s="88">
        <v>8298.027</v>
      </c>
      <c r="L14" s="88">
        <v>5370.631249999999</v>
      </c>
      <c r="M14" s="88">
        <v>8309.714</v>
      </c>
      <c r="N14" s="87">
        <f t="shared" si="1"/>
        <v>154.72508934587532</v>
      </c>
      <c r="O14" s="83" t="s">
        <v>309</v>
      </c>
      <c r="P14" s="85"/>
      <c r="Q14" s="85"/>
      <c r="R14" s="104">
        <v>5</v>
      </c>
      <c r="S14" s="157">
        <v>48.254000000000005</v>
      </c>
      <c r="T14" s="157">
        <v>43.394</v>
      </c>
      <c r="U14" s="157">
        <v>41.985</v>
      </c>
      <c r="V14" s="92">
        <f t="shared" si="2"/>
        <v>96.75300732820206</v>
      </c>
      <c r="W14" s="87"/>
      <c r="X14" s="105">
        <v>6</v>
      </c>
      <c r="Y14" s="88">
        <v>132.19100000000003</v>
      </c>
      <c r="Z14" s="88">
        <v>131.71</v>
      </c>
      <c r="AA14" s="88">
        <v>144.117</v>
      </c>
      <c r="AB14" s="88">
        <f t="shared" si="3"/>
        <v>109.41993774200894</v>
      </c>
    </row>
    <row r="15" spans="1:28" s="68" customFormat="1" ht="11.25">
      <c r="A15" s="83" t="s">
        <v>132</v>
      </c>
      <c r="B15" s="85"/>
      <c r="C15" s="85"/>
      <c r="D15" s="104">
        <v>4</v>
      </c>
      <c r="E15" s="92">
        <v>2563.195</v>
      </c>
      <c r="F15" s="92">
        <v>2597.569</v>
      </c>
      <c r="G15" s="92">
        <v>2579.956</v>
      </c>
      <c r="H15" s="92">
        <f t="shared" si="0"/>
        <v>99.32194293972557</v>
      </c>
      <c r="I15" s="87"/>
      <c r="J15" s="105">
        <v>7</v>
      </c>
      <c r="K15" s="88">
        <v>9176.159000000001</v>
      </c>
      <c r="L15" s="88">
        <v>5939.60975</v>
      </c>
      <c r="M15" s="88">
        <v>9218.681999999999</v>
      </c>
      <c r="N15" s="87">
        <f t="shared" si="1"/>
        <v>155.20686354856898</v>
      </c>
      <c r="O15" s="83" t="s">
        <v>310</v>
      </c>
      <c r="P15" s="85"/>
      <c r="Q15" s="85"/>
      <c r="R15" s="104">
        <v>5</v>
      </c>
      <c r="S15" s="157">
        <v>9.440000000000001</v>
      </c>
      <c r="T15" s="157">
        <v>9.25</v>
      </c>
      <c r="U15" s="157">
        <v>8.518</v>
      </c>
      <c r="V15" s="92">
        <f t="shared" si="2"/>
        <v>92.08648648648649</v>
      </c>
      <c r="W15" s="87"/>
      <c r="X15" s="105">
        <v>6</v>
      </c>
      <c r="Y15" s="88">
        <v>15.845999999999998</v>
      </c>
      <c r="Z15" s="88">
        <v>16.176</v>
      </c>
      <c r="AA15" s="88">
        <v>14.799</v>
      </c>
      <c r="AB15" s="88">
        <f t="shared" si="3"/>
        <v>91.48738872403561</v>
      </c>
    </row>
    <row r="16" spans="1:28" s="68" customFormat="1" ht="11.25">
      <c r="A16" s="83" t="s">
        <v>133</v>
      </c>
      <c r="B16" s="85"/>
      <c r="C16" s="85"/>
      <c r="D16" s="104">
        <v>3</v>
      </c>
      <c r="E16" s="92">
        <v>509.849</v>
      </c>
      <c r="F16" s="92">
        <v>558.224</v>
      </c>
      <c r="G16" s="92">
        <v>555.814</v>
      </c>
      <c r="H16" s="92">
        <f t="shared" si="0"/>
        <v>99.56827366791823</v>
      </c>
      <c r="I16" s="87"/>
      <c r="J16" s="105">
        <v>7</v>
      </c>
      <c r="K16" s="88">
        <v>1110.117</v>
      </c>
      <c r="L16" s="88">
        <v>872.1093999999999</v>
      </c>
      <c r="M16" s="88">
        <v>1405.5610000000001</v>
      </c>
      <c r="N16" s="87">
        <f t="shared" si="1"/>
        <v>161.16796814711552</v>
      </c>
      <c r="O16" s="83" t="s">
        <v>181</v>
      </c>
      <c r="P16" s="85"/>
      <c r="Q16" s="85"/>
      <c r="R16" s="104">
        <v>7</v>
      </c>
      <c r="S16" s="92">
        <v>27.522</v>
      </c>
      <c r="T16" s="92">
        <v>31.718</v>
      </c>
      <c r="U16" s="92">
        <v>32.43</v>
      </c>
      <c r="V16" s="92">
        <f t="shared" si="2"/>
        <v>102.24478214263195</v>
      </c>
      <c r="W16" s="87"/>
      <c r="X16" s="105">
        <v>5</v>
      </c>
      <c r="Y16" s="88">
        <v>478.659</v>
      </c>
      <c r="Z16" s="88">
        <v>525.533</v>
      </c>
      <c r="AA16" s="88">
        <v>0</v>
      </c>
      <c r="AB16" s="88">
        <f t="shared" si="3"/>
      </c>
    </row>
    <row r="17" spans="1:28" s="68" customFormat="1" ht="12" customHeight="1">
      <c r="A17" s="83" t="s">
        <v>134</v>
      </c>
      <c r="B17" s="85"/>
      <c r="C17" s="85"/>
      <c r="D17" s="104">
        <v>3</v>
      </c>
      <c r="E17" s="92">
        <v>155.256</v>
      </c>
      <c r="F17" s="92">
        <v>107.635</v>
      </c>
      <c r="G17" s="92">
        <v>134.41</v>
      </c>
      <c r="H17" s="92">
        <f t="shared" si="0"/>
        <v>124.87573744599804</v>
      </c>
      <c r="I17" s="87"/>
      <c r="J17" s="105">
        <v>7</v>
      </c>
      <c r="K17" s="88">
        <v>377.355</v>
      </c>
      <c r="L17" s="88">
        <v>131.784</v>
      </c>
      <c r="M17" s="88">
        <v>396.8390000000001</v>
      </c>
      <c r="N17" s="87">
        <f t="shared" si="1"/>
        <v>301.1283615613429</v>
      </c>
      <c r="O17" s="83" t="s">
        <v>124</v>
      </c>
      <c r="P17" s="85"/>
      <c r="Q17" s="85"/>
      <c r="R17" s="104">
        <v>5</v>
      </c>
      <c r="S17" s="92">
        <v>1.735</v>
      </c>
      <c r="T17" s="92">
        <v>1.734</v>
      </c>
      <c r="U17" s="92">
        <v>1.689</v>
      </c>
      <c r="V17" s="92">
        <f t="shared" si="2"/>
        <v>97.40484429065744</v>
      </c>
      <c r="W17" s="87"/>
      <c r="X17" s="105">
        <v>5</v>
      </c>
      <c r="Y17" s="88">
        <v>93.75999999999999</v>
      </c>
      <c r="Z17" s="88">
        <v>89.07799999999999</v>
      </c>
      <c r="AA17" s="88">
        <v>87.655</v>
      </c>
      <c r="AB17" s="88">
        <f t="shared" si="3"/>
        <v>98.40252363097511</v>
      </c>
    </row>
    <row r="18" spans="1:28" s="89" customFormat="1" ht="11.25" customHeight="1">
      <c r="A18" s="83" t="s">
        <v>135</v>
      </c>
      <c r="B18" s="85"/>
      <c r="C18" s="85"/>
      <c r="D18" s="104">
        <v>3</v>
      </c>
      <c r="E18" s="92">
        <v>227.792</v>
      </c>
      <c r="F18" s="92">
        <v>190.021</v>
      </c>
      <c r="G18" s="92">
        <v>209.088</v>
      </c>
      <c r="H18" s="92">
        <f t="shared" si="0"/>
        <v>110.03415411980781</v>
      </c>
      <c r="I18" s="87"/>
      <c r="J18" s="105">
        <v>6</v>
      </c>
      <c r="K18" s="88">
        <v>550.8380000000001</v>
      </c>
      <c r="L18" s="88">
        <v>349.32000000000005</v>
      </c>
      <c r="M18" s="88">
        <v>586.9440000000001</v>
      </c>
      <c r="N18" s="87">
        <f t="shared" si="1"/>
        <v>168.02473376846444</v>
      </c>
      <c r="O18" s="83" t="s">
        <v>182</v>
      </c>
      <c r="P18" s="85"/>
      <c r="Q18" s="85"/>
      <c r="R18" s="104">
        <v>3</v>
      </c>
      <c r="S18" s="92">
        <v>7.451</v>
      </c>
      <c r="T18" s="92">
        <v>8.133</v>
      </c>
      <c r="U18" s="92">
        <v>7.526</v>
      </c>
      <c r="V18" s="92">
        <f t="shared" si="2"/>
        <v>92.5365793680069</v>
      </c>
      <c r="W18" s="87"/>
      <c r="X18" s="105">
        <v>6</v>
      </c>
      <c r="Y18" s="88">
        <v>631.175</v>
      </c>
      <c r="Z18" s="88">
        <v>610.779</v>
      </c>
      <c r="AA18" s="88">
        <v>690.5910000000001</v>
      </c>
      <c r="AB18" s="88">
        <f t="shared" si="3"/>
        <v>113.06724690927489</v>
      </c>
    </row>
    <row r="19" spans="1:28" s="89" customFormat="1" ht="11.25" customHeight="1">
      <c r="A19" s="83" t="s">
        <v>274</v>
      </c>
      <c r="B19" s="85"/>
      <c r="C19" s="85"/>
      <c r="D19" s="104"/>
      <c r="E19" s="92">
        <f>E12+E15+E16+E17+E18</f>
        <v>5712.9400000000005</v>
      </c>
      <c r="F19" s="92">
        <f>F12+F15+F16+F17+F18</f>
        <v>5525.055</v>
      </c>
      <c r="G19" s="92">
        <f>G12+G15+G16+G17+G18</f>
        <v>5545.696</v>
      </c>
      <c r="H19" s="92">
        <f>IF(AND(F19&gt;0,G19&gt;0),G19*100/F19,"")</f>
        <v>100.37358904119506</v>
      </c>
      <c r="I19" s="87"/>
      <c r="J19" s="105"/>
      <c r="K19" s="92">
        <f>K12+K15+K16+K17+K18</f>
        <v>19087.604</v>
      </c>
      <c r="L19" s="92">
        <f>L12+L15+L16+L17+L18</f>
        <v>12281.58735</v>
      </c>
      <c r="M19" s="92">
        <f>M12+M15+M16+M17+M18</f>
        <v>19449.393</v>
      </c>
      <c r="N19" s="87">
        <f>IF(AND(L19&gt;0,M19&gt;0),M19*100/L19,"")</f>
        <v>158.36220877425913</v>
      </c>
      <c r="O19" s="83" t="s">
        <v>311</v>
      </c>
      <c r="P19" s="85"/>
      <c r="Q19" s="85"/>
      <c r="R19" s="104">
        <v>6</v>
      </c>
      <c r="S19" s="157">
        <v>4.1000000000000005</v>
      </c>
      <c r="T19" s="157">
        <v>5.800000000000001</v>
      </c>
      <c r="U19" s="157">
        <v>4.7</v>
      </c>
      <c r="V19" s="92">
        <f aca="true" t="shared" si="4" ref="V19:V26">IF(AND(T19&gt;0,U19&gt;0),U19*100/T19,"")</f>
        <v>81.03448275862068</v>
      </c>
      <c r="W19" s="87"/>
      <c r="X19" s="105">
        <v>7</v>
      </c>
      <c r="Y19" s="88">
        <v>0.455</v>
      </c>
      <c r="Z19" s="88">
        <v>0.625</v>
      </c>
      <c r="AA19" s="88">
        <v>0.471</v>
      </c>
      <c r="AB19" s="88">
        <f aca="true" t="shared" si="5" ref="AB19:AB26">IF(AND(Z19&gt;0,AA19&gt;0),AA19*100/Z19,"")</f>
        <v>75.35999999999999</v>
      </c>
    </row>
    <row r="20" spans="1:28" s="89" customFormat="1" ht="11.25" customHeight="1">
      <c r="A20" s="83" t="s">
        <v>136</v>
      </c>
      <c r="B20" s="85"/>
      <c r="C20" s="85"/>
      <c r="D20" s="104">
        <v>7</v>
      </c>
      <c r="E20" s="92">
        <v>359.275</v>
      </c>
      <c r="F20" s="92">
        <v>332.7073</v>
      </c>
      <c r="G20" s="92">
        <v>326.728</v>
      </c>
      <c r="H20" s="92">
        <f t="shared" si="0"/>
        <v>98.20283474393258</v>
      </c>
      <c r="I20" s="87"/>
      <c r="J20" s="105">
        <v>7</v>
      </c>
      <c r="K20" s="88">
        <v>4069.5080000000003</v>
      </c>
      <c r="L20" s="88">
        <v>3784.3770000000004</v>
      </c>
      <c r="M20" s="88">
        <v>3665.2790000000005</v>
      </c>
      <c r="N20" s="87">
        <f t="shared" si="1"/>
        <v>96.85290339730952</v>
      </c>
      <c r="O20" s="83" t="s">
        <v>183</v>
      </c>
      <c r="P20" s="85"/>
      <c r="Q20" s="85"/>
      <c r="R20" s="104">
        <v>4</v>
      </c>
      <c r="S20" s="92">
        <v>3.753</v>
      </c>
      <c r="T20" s="92">
        <v>3.63692</v>
      </c>
      <c r="U20" s="92">
        <v>3.559</v>
      </c>
      <c r="V20" s="92">
        <f t="shared" si="4"/>
        <v>97.85752779824688</v>
      </c>
      <c r="W20" s="87"/>
      <c r="X20" s="105">
        <v>6</v>
      </c>
      <c r="Y20" s="88">
        <v>242.64299999999997</v>
      </c>
      <c r="Z20" s="88">
        <v>227.48100000000002</v>
      </c>
      <c r="AA20" s="88">
        <v>236.39200000000005</v>
      </c>
      <c r="AB20" s="88">
        <f t="shared" si="5"/>
        <v>103.91725023188751</v>
      </c>
    </row>
    <row r="21" spans="1:28" s="89" customFormat="1" ht="11.25" customHeight="1">
      <c r="A21" s="83" t="s">
        <v>137</v>
      </c>
      <c r="B21" s="85"/>
      <c r="C21" s="85"/>
      <c r="D21" s="104">
        <v>6</v>
      </c>
      <c r="E21" s="92">
        <v>8.124</v>
      </c>
      <c r="F21" s="92">
        <v>7.44</v>
      </c>
      <c r="G21" s="92">
        <v>7.328</v>
      </c>
      <c r="H21" s="92">
        <f t="shared" si="0"/>
        <v>98.49462365591398</v>
      </c>
      <c r="I21" s="87"/>
      <c r="J21" s="105">
        <v>7</v>
      </c>
      <c r="K21" s="88">
        <v>36.361000000000004</v>
      </c>
      <c r="L21" s="88">
        <v>42.89</v>
      </c>
      <c r="M21" s="88">
        <v>33.089</v>
      </c>
      <c r="N21" s="87">
        <f t="shared" si="1"/>
        <v>77.14851946840754</v>
      </c>
      <c r="O21" s="83" t="s">
        <v>184</v>
      </c>
      <c r="P21" s="85"/>
      <c r="Q21" s="85"/>
      <c r="R21" s="104">
        <v>5</v>
      </c>
      <c r="S21" s="92">
        <v>3.166</v>
      </c>
      <c r="T21" s="92">
        <v>3.3870536</v>
      </c>
      <c r="U21" s="92">
        <v>3.617</v>
      </c>
      <c r="V21" s="92">
        <f t="shared" si="4"/>
        <v>106.78898025115397</v>
      </c>
      <c r="W21" s="87"/>
      <c r="X21" s="105">
        <v>11</v>
      </c>
      <c r="Y21" s="88">
        <v>97.149</v>
      </c>
      <c r="Z21" s="88">
        <v>103.096</v>
      </c>
      <c r="AA21" s="88">
        <v>0</v>
      </c>
      <c r="AB21" s="88">
        <f t="shared" si="5"/>
      </c>
    </row>
    <row r="22" spans="1:28" s="89" customFormat="1" ht="11.25" customHeight="1">
      <c r="A22" s="83" t="s">
        <v>298</v>
      </c>
      <c r="B22" s="85"/>
      <c r="C22" s="85"/>
      <c r="D22" s="104">
        <v>6</v>
      </c>
      <c r="E22" s="92">
        <v>109.272</v>
      </c>
      <c r="F22" s="92">
        <v>107.934</v>
      </c>
      <c r="G22" s="92">
        <v>104.757</v>
      </c>
      <c r="H22" s="92">
        <f t="shared" si="0"/>
        <v>97.056534548891</v>
      </c>
      <c r="I22" s="87"/>
      <c r="J22" s="105">
        <v>7</v>
      </c>
      <c r="K22" s="88">
        <v>835.4</v>
      </c>
      <c r="L22" s="88">
        <v>805.3590000000002</v>
      </c>
      <c r="M22" s="88">
        <v>773.338</v>
      </c>
      <c r="N22" s="87">
        <f t="shared" si="1"/>
        <v>96.02400916858194</v>
      </c>
      <c r="O22" s="83" t="s">
        <v>185</v>
      </c>
      <c r="P22" s="85"/>
      <c r="Q22" s="85"/>
      <c r="R22" s="104">
        <v>5</v>
      </c>
      <c r="S22" s="92">
        <v>11.081</v>
      </c>
      <c r="T22" s="92">
        <v>11.489253000000001</v>
      </c>
      <c r="U22" s="92">
        <v>11.04</v>
      </c>
      <c r="V22" s="92">
        <f t="shared" si="4"/>
        <v>96.08979800514444</v>
      </c>
      <c r="W22" s="87"/>
      <c r="X22" s="105">
        <v>7</v>
      </c>
      <c r="Y22" s="88">
        <v>581.503</v>
      </c>
      <c r="Z22" s="88">
        <v>591.8580000000001</v>
      </c>
      <c r="AA22" s="88">
        <v>587.091</v>
      </c>
      <c r="AB22" s="88">
        <f t="shared" si="5"/>
        <v>99.19457031923197</v>
      </c>
    </row>
    <row r="23" spans="1:28" s="89" customFormat="1" ht="11.25" customHeight="1">
      <c r="A23" s="83"/>
      <c r="B23" s="85"/>
      <c r="C23" s="85"/>
      <c r="D23" s="104"/>
      <c r="E23" s="92"/>
      <c r="F23" s="92"/>
      <c r="G23" s="92"/>
      <c r="H23" s="92"/>
      <c r="I23" s="87"/>
      <c r="J23" s="105"/>
      <c r="K23" s="88"/>
      <c r="L23" s="88"/>
      <c r="M23" s="88"/>
      <c r="N23" s="87"/>
      <c r="O23" s="83" t="s">
        <v>186</v>
      </c>
      <c r="P23" s="85"/>
      <c r="Q23" s="85"/>
      <c r="R23" s="104">
        <v>5</v>
      </c>
      <c r="S23" s="92">
        <v>6.705</v>
      </c>
      <c r="T23" s="92">
        <v>6.761845999999999</v>
      </c>
      <c r="U23" s="92">
        <v>6.205</v>
      </c>
      <c r="V23" s="92">
        <f t="shared" si="4"/>
        <v>91.7648819567911</v>
      </c>
      <c r="W23" s="87"/>
      <c r="X23" s="105">
        <v>6</v>
      </c>
      <c r="Y23" s="88">
        <v>404.96200000000005</v>
      </c>
      <c r="Z23" s="88">
        <v>388.025</v>
      </c>
      <c r="AA23" s="88">
        <v>379.33099999999996</v>
      </c>
      <c r="AB23" s="88">
        <f t="shared" si="5"/>
        <v>97.7594227176084</v>
      </c>
    </row>
    <row r="24" spans="1:28" s="89" customFormat="1" ht="11.25" customHeight="1">
      <c r="A24" s="83" t="s">
        <v>138</v>
      </c>
      <c r="B24" s="85"/>
      <c r="C24" s="85"/>
      <c r="D24" s="104"/>
      <c r="E24" s="92"/>
      <c r="F24" s="92"/>
      <c r="G24" s="92"/>
      <c r="H24" s="92"/>
      <c r="I24" s="87"/>
      <c r="J24" s="105"/>
      <c r="K24" s="88"/>
      <c r="L24" s="88"/>
      <c r="M24" s="88"/>
      <c r="N24" s="87"/>
      <c r="O24" s="83" t="s">
        <v>312</v>
      </c>
      <c r="P24" s="85"/>
      <c r="Q24" s="85"/>
      <c r="R24" s="104">
        <v>3</v>
      </c>
      <c r="S24" s="92">
        <v>6.866</v>
      </c>
      <c r="T24" s="92">
        <v>6.194</v>
      </c>
      <c r="U24" s="92">
        <v>6.109</v>
      </c>
      <c r="V24" s="92">
        <f t="shared" si="4"/>
        <v>98.6277042298999</v>
      </c>
      <c r="W24" s="87"/>
      <c r="X24" s="105">
        <v>5</v>
      </c>
      <c r="Y24" s="88">
        <v>86.013</v>
      </c>
      <c r="Z24" s="88">
        <v>74.47000000000003</v>
      </c>
      <c r="AA24" s="88">
        <v>81.466</v>
      </c>
      <c r="AB24" s="88">
        <f t="shared" si="5"/>
        <v>109.39438700147706</v>
      </c>
    </row>
    <row r="25" spans="1:28" s="89" customFormat="1" ht="11.25" customHeight="1">
      <c r="A25" s="83" t="s">
        <v>139</v>
      </c>
      <c r="B25" s="85"/>
      <c r="C25" s="85"/>
      <c r="D25" s="104">
        <v>6</v>
      </c>
      <c r="E25" s="92">
        <v>9.355</v>
      </c>
      <c r="F25" s="92">
        <v>9.941</v>
      </c>
      <c r="G25" s="92">
        <v>9.428</v>
      </c>
      <c r="H25" s="92">
        <f aca="true" t="shared" si="6" ref="H25:H32">IF(AND(F25&gt;0,G25&gt;0),G25*100/F25,"")</f>
        <v>94.83955336485263</v>
      </c>
      <c r="I25" s="87"/>
      <c r="J25" s="105">
        <v>7</v>
      </c>
      <c r="K25" s="88">
        <v>17.761000000000003</v>
      </c>
      <c r="L25" s="88">
        <v>19.817</v>
      </c>
      <c r="M25" s="88">
        <v>16.229</v>
      </c>
      <c r="N25" s="87">
        <f aca="true" t="shared" si="7" ref="N25:N32">IF(AND(L25&gt;0,M25&gt;0),M25*100/L25,"")</f>
        <v>81.894333148307</v>
      </c>
      <c r="O25" s="83" t="s">
        <v>313</v>
      </c>
      <c r="P25" s="85"/>
      <c r="Q25" s="85"/>
      <c r="R25" s="104">
        <v>3</v>
      </c>
      <c r="S25" s="157">
        <v>28.199999999999996</v>
      </c>
      <c r="T25" s="157">
        <v>25.8</v>
      </c>
      <c r="U25" s="157">
        <v>25.2</v>
      </c>
      <c r="V25" s="92">
        <f t="shared" si="4"/>
        <v>97.67441860465117</v>
      </c>
      <c r="W25" s="87"/>
      <c r="X25" s="105">
        <v>6</v>
      </c>
      <c r="Y25" s="88">
        <v>4.818</v>
      </c>
      <c r="Z25" s="88">
        <v>4.8100000000000005</v>
      </c>
      <c r="AA25" s="88">
        <v>4.252</v>
      </c>
      <c r="AB25" s="88">
        <f t="shared" si="5"/>
        <v>88.39916839916839</v>
      </c>
    </row>
    <row r="26" spans="1:28" s="89" customFormat="1" ht="11.25" customHeight="1">
      <c r="A26" s="83" t="s">
        <v>140</v>
      </c>
      <c r="B26" s="85"/>
      <c r="C26" s="85"/>
      <c r="D26" s="104">
        <v>6</v>
      </c>
      <c r="E26" s="92">
        <v>47.109</v>
      </c>
      <c r="F26" s="92">
        <v>43.57</v>
      </c>
      <c r="G26" s="92">
        <v>27.317</v>
      </c>
      <c r="H26" s="92">
        <f t="shared" si="6"/>
        <v>62.6968097314666</v>
      </c>
      <c r="I26" s="87"/>
      <c r="J26" s="105">
        <v>6</v>
      </c>
      <c r="K26" s="88">
        <v>53.625</v>
      </c>
      <c r="L26" s="88">
        <v>50.86299999999999</v>
      </c>
      <c r="M26" s="88">
        <v>46.382999999999996</v>
      </c>
      <c r="N26" s="87">
        <f t="shared" si="7"/>
        <v>91.1920256374968</v>
      </c>
      <c r="O26" s="83" t="s">
        <v>125</v>
      </c>
      <c r="P26" s="85"/>
      <c r="Q26" s="85"/>
      <c r="R26" s="104">
        <v>11</v>
      </c>
      <c r="S26" s="92">
        <v>2.683</v>
      </c>
      <c r="T26" s="92">
        <v>2.693</v>
      </c>
      <c r="U26" s="92">
        <v>2.971</v>
      </c>
      <c r="V26" s="92">
        <f t="shared" si="4"/>
        <v>110.32305978462682</v>
      </c>
      <c r="W26" s="87"/>
      <c r="X26" s="105">
        <v>3</v>
      </c>
      <c r="Y26" s="88">
        <v>81.803</v>
      </c>
      <c r="Z26" s="88">
        <v>81.49074999999999</v>
      </c>
      <c r="AA26" s="88">
        <v>95.75999999999999</v>
      </c>
      <c r="AB26" s="88">
        <f t="shared" si="5"/>
        <v>117.51026957047273</v>
      </c>
    </row>
    <row r="27" spans="1:28" s="89" customFormat="1" ht="11.25" customHeight="1">
      <c r="A27" s="83" t="s">
        <v>141</v>
      </c>
      <c r="B27" s="85"/>
      <c r="C27" s="85"/>
      <c r="D27" s="104">
        <v>6</v>
      </c>
      <c r="E27" s="92">
        <v>26.427</v>
      </c>
      <c r="F27" s="92">
        <v>36.316</v>
      </c>
      <c r="G27" s="92">
        <v>36.417199999999994</v>
      </c>
      <c r="H27" s="92">
        <f t="shared" si="6"/>
        <v>100.27866505121708</v>
      </c>
      <c r="I27" s="87"/>
      <c r="J27" s="105">
        <v>6</v>
      </c>
      <c r="K27" s="88">
        <v>29.826999999999998</v>
      </c>
      <c r="L27" s="88">
        <v>18.524</v>
      </c>
      <c r="M27" s="88">
        <v>40.705</v>
      </c>
      <c r="N27" s="87">
        <f t="shared" si="7"/>
        <v>219.74195638091123</v>
      </c>
      <c r="O27" s="83"/>
      <c r="P27" s="85"/>
      <c r="Q27" s="85"/>
      <c r="R27" s="104"/>
      <c r="S27" s="92"/>
      <c r="T27" s="92"/>
      <c r="U27" s="92"/>
      <c r="V27" s="92"/>
      <c r="W27" s="87"/>
      <c r="X27" s="105"/>
      <c r="Y27" s="88"/>
      <c r="Z27" s="88"/>
      <c r="AA27" s="88"/>
      <c r="AB27" s="88"/>
    </row>
    <row r="28" spans="1:28" s="89" customFormat="1" ht="11.25" customHeight="1">
      <c r="A28" s="83" t="s">
        <v>142</v>
      </c>
      <c r="B28" s="85"/>
      <c r="C28" s="85"/>
      <c r="D28" s="104">
        <v>6</v>
      </c>
      <c r="E28" s="92">
        <v>33.708</v>
      </c>
      <c r="F28" s="92">
        <v>39.809</v>
      </c>
      <c r="G28" s="92">
        <v>62.9892</v>
      </c>
      <c r="H28" s="92">
        <f t="shared" si="6"/>
        <v>158.22854128463413</v>
      </c>
      <c r="I28" s="87"/>
      <c r="J28" s="105">
        <v>6</v>
      </c>
      <c r="K28" s="88">
        <v>37.42</v>
      </c>
      <c r="L28" s="88">
        <v>38.961999999999996</v>
      </c>
      <c r="M28" s="88">
        <v>56.493</v>
      </c>
      <c r="N28" s="87">
        <f t="shared" si="7"/>
        <v>144.9951234536215</v>
      </c>
      <c r="O28" s="83" t="s">
        <v>187</v>
      </c>
      <c r="P28" s="85"/>
      <c r="Q28" s="85"/>
      <c r="R28" s="104"/>
      <c r="S28" s="92"/>
      <c r="T28" s="92"/>
      <c r="U28" s="92"/>
      <c r="V28" s="92"/>
      <c r="W28" s="87"/>
      <c r="X28" s="105"/>
      <c r="Y28" s="88"/>
      <c r="Z28" s="88"/>
      <c r="AA28" s="88"/>
      <c r="AB28" s="88"/>
    </row>
    <row r="29" spans="1:28" s="89" customFormat="1" ht="12" customHeight="1">
      <c r="A29" s="83" t="s">
        <v>143</v>
      </c>
      <c r="B29" s="85"/>
      <c r="C29" s="85"/>
      <c r="D29" s="104">
        <v>6</v>
      </c>
      <c r="E29" s="92">
        <v>155.409</v>
      </c>
      <c r="F29" s="92">
        <v>173.328</v>
      </c>
      <c r="G29" s="92">
        <v>144.5314</v>
      </c>
      <c r="H29" s="92">
        <f t="shared" si="6"/>
        <v>83.38606572509923</v>
      </c>
      <c r="I29" s="87"/>
      <c r="J29" s="105">
        <v>6</v>
      </c>
      <c r="K29" s="88">
        <v>273.954</v>
      </c>
      <c r="L29" s="88">
        <v>194.32599999999996</v>
      </c>
      <c r="M29" s="88">
        <v>260.445</v>
      </c>
      <c r="N29" s="87">
        <f t="shared" si="7"/>
        <v>134.0247830964462</v>
      </c>
      <c r="O29" s="83" t="s">
        <v>188</v>
      </c>
      <c r="P29" s="85"/>
      <c r="Q29" s="85"/>
      <c r="R29" s="104">
        <v>0</v>
      </c>
      <c r="S29" s="92">
        <v>0</v>
      </c>
      <c r="T29" s="92">
        <v>0</v>
      </c>
      <c r="U29" s="92">
        <v>0</v>
      </c>
      <c r="V29" s="92">
        <f aca="true" t="shared" si="8" ref="V29:V34">IF(AND(T29&gt;0,U29&gt;0),U29*100/T29,"")</f>
      </c>
      <c r="W29" s="87"/>
      <c r="X29" s="105">
        <v>5</v>
      </c>
      <c r="Y29" s="88">
        <v>3654.7569999999996</v>
      </c>
      <c r="Z29" s="88">
        <v>3368.6779999999994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144</v>
      </c>
      <c r="B30" s="85"/>
      <c r="C30" s="85"/>
      <c r="D30" s="104">
        <v>6</v>
      </c>
      <c r="E30" s="92">
        <v>94.001</v>
      </c>
      <c r="F30" s="92">
        <v>125.441</v>
      </c>
      <c r="G30" s="92">
        <v>97.1216</v>
      </c>
      <c r="H30" s="92">
        <f t="shared" si="6"/>
        <v>77.42412767755359</v>
      </c>
      <c r="I30" s="87"/>
      <c r="J30" s="105">
        <v>6</v>
      </c>
      <c r="K30" s="88">
        <v>114.932</v>
      </c>
      <c r="L30" s="88">
        <v>80.293</v>
      </c>
      <c r="M30" s="88">
        <v>134.54200000000003</v>
      </c>
      <c r="N30" s="87">
        <f t="shared" si="7"/>
        <v>167.56379759132182</v>
      </c>
      <c r="O30" s="83" t="s">
        <v>189</v>
      </c>
      <c r="P30" s="85"/>
      <c r="Q30" s="85"/>
      <c r="R30" s="104">
        <v>0</v>
      </c>
      <c r="S30" s="92">
        <v>0</v>
      </c>
      <c r="T30" s="92">
        <v>0</v>
      </c>
      <c r="U30" s="92">
        <v>0</v>
      </c>
      <c r="V30" s="92">
        <f t="shared" si="8"/>
      </c>
      <c r="W30" s="87"/>
      <c r="X30" s="105">
        <v>5</v>
      </c>
      <c r="Y30" s="88">
        <v>995.895</v>
      </c>
      <c r="Z30" s="88">
        <v>927.914</v>
      </c>
      <c r="AA30" s="88">
        <v>0</v>
      </c>
      <c r="AB30" s="88">
        <f t="shared" si="9"/>
      </c>
    </row>
    <row r="31" spans="1:28" s="89" customFormat="1" ht="11.25" customHeight="1">
      <c r="A31" s="83" t="s">
        <v>145</v>
      </c>
      <c r="B31" s="85"/>
      <c r="C31" s="85"/>
      <c r="D31" s="104">
        <v>6</v>
      </c>
      <c r="E31" s="92">
        <v>3.577</v>
      </c>
      <c r="F31" s="92">
        <v>3.514</v>
      </c>
      <c r="G31" s="92">
        <v>2.9434</v>
      </c>
      <c r="H31" s="92">
        <f t="shared" si="6"/>
        <v>83.76209447922595</v>
      </c>
      <c r="I31" s="87"/>
      <c r="J31" s="105">
        <v>6</v>
      </c>
      <c r="K31" s="88">
        <v>3.3729999999999998</v>
      </c>
      <c r="L31" s="88">
        <v>2.706</v>
      </c>
      <c r="M31" s="88">
        <v>3.169</v>
      </c>
      <c r="N31" s="87">
        <f t="shared" si="7"/>
        <v>117.11012564671101</v>
      </c>
      <c r="O31" s="83" t="s">
        <v>190</v>
      </c>
      <c r="P31" s="85"/>
      <c r="Q31" s="85"/>
      <c r="R31" s="104">
        <v>0</v>
      </c>
      <c r="S31" s="92">
        <v>0</v>
      </c>
      <c r="T31" s="92">
        <v>0</v>
      </c>
      <c r="U31" s="92">
        <v>0</v>
      </c>
      <c r="V31" s="92">
        <f t="shared" si="8"/>
      </c>
      <c r="W31" s="87"/>
      <c r="X31" s="105">
        <v>4</v>
      </c>
      <c r="Y31" s="88">
        <v>73.293</v>
      </c>
      <c r="Z31" s="88">
        <v>78.032</v>
      </c>
      <c r="AA31" s="88">
        <v>0</v>
      </c>
      <c r="AB31" s="88">
        <f t="shared" si="9"/>
      </c>
    </row>
    <row r="32" spans="1:28" s="89" customFormat="1" ht="11.25" customHeight="1">
      <c r="A32" s="83" t="s">
        <v>146</v>
      </c>
      <c r="B32" s="85"/>
      <c r="C32" s="85"/>
      <c r="D32" s="104">
        <v>6</v>
      </c>
      <c r="E32" s="92">
        <v>71.777</v>
      </c>
      <c r="F32" s="92">
        <v>66.519</v>
      </c>
      <c r="G32" s="92">
        <v>53.05</v>
      </c>
      <c r="H32" s="92">
        <f t="shared" si="6"/>
        <v>79.75164990453855</v>
      </c>
      <c r="I32" s="87"/>
      <c r="J32" s="105">
        <v>6</v>
      </c>
      <c r="K32" s="88">
        <v>92.587</v>
      </c>
      <c r="L32" s="88">
        <v>51.536500000000004</v>
      </c>
      <c r="M32" s="88">
        <v>71.20800000000001</v>
      </c>
      <c r="N32" s="87">
        <f t="shared" si="7"/>
        <v>138.17003482968383</v>
      </c>
      <c r="O32" s="83" t="s">
        <v>191</v>
      </c>
      <c r="P32" s="85"/>
      <c r="Q32" s="85"/>
      <c r="R32" s="104">
        <v>0</v>
      </c>
      <c r="S32" s="92">
        <v>0</v>
      </c>
      <c r="T32" s="92">
        <v>0</v>
      </c>
      <c r="U32" s="92">
        <v>0</v>
      </c>
      <c r="V32" s="92">
        <f t="shared" si="8"/>
      </c>
      <c r="W32" s="87"/>
      <c r="X32" s="105">
        <v>12</v>
      </c>
      <c r="Y32" s="88">
        <v>214.017</v>
      </c>
      <c r="Z32" s="88">
        <v>156.406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104"/>
      <c r="E33" s="92"/>
      <c r="F33" s="92"/>
      <c r="G33" s="92"/>
      <c r="H33" s="92"/>
      <c r="I33" s="87"/>
      <c r="J33" s="105"/>
      <c r="K33" s="88"/>
      <c r="L33" s="88"/>
      <c r="M33" s="88"/>
      <c r="N33" s="87"/>
      <c r="O33" s="83" t="s">
        <v>192</v>
      </c>
      <c r="P33" s="85"/>
      <c r="Q33" s="85"/>
      <c r="R33" s="104">
        <v>0</v>
      </c>
      <c r="S33" s="92">
        <v>0</v>
      </c>
      <c r="T33" s="92">
        <v>0</v>
      </c>
      <c r="U33" s="92">
        <v>0</v>
      </c>
      <c r="V33" s="92">
        <f t="shared" si="8"/>
      </c>
      <c r="W33" s="87"/>
      <c r="X33" s="105">
        <v>1</v>
      </c>
      <c r="Y33" s="88">
        <v>1544.061</v>
      </c>
      <c r="Z33" s="88">
        <v>1272.5679999999998</v>
      </c>
      <c r="AA33" s="88">
        <v>0</v>
      </c>
      <c r="AB33" s="88">
        <f t="shared" si="9"/>
      </c>
    </row>
    <row r="34" spans="1:28" s="89" customFormat="1" ht="11.25" customHeight="1">
      <c r="A34" s="83" t="s">
        <v>147</v>
      </c>
      <c r="B34" s="85"/>
      <c r="C34" s="85"/>
      <c r="D34" s="104"/>
      <c r="E34" s="92"/>
      <c r="F34" s="92"/>
      <c r="G34" s="92"/>
      <c r="H34" s="92"/>
      <c r="I34" s="87"/>
      <c r="J34" s="105"/>
      <c r="K34" s="88"/>
      <c r="L34" s="88"/>
      <c r="M34" s="88"/>
      <c r="N34" s="87"/>
      <c r="O34" s="83" t="s">
        <v>193</v>
      </c>
      <c r="P34" s="85"/>
      <c r="Q34" s="85"/>
      <c r="R34" s="104">
        <v>0</v>
      </c>
      <c r="S34" s="92">
        <v>0</v>
      </c>
      <c r="T34" s="92">
        <v>0</v>
      </c>
      <c r="U34" s="92">
        <v>0</v>
      </c>
      <c r="V34" s="92">
        <f t="shared" si="8"/>
      </c>
      <c r="W34" s="87"/>
      <c r="X34" s="105">
        <v>3</v>
      </c>
      <c r="Y34" s="88">
        <v>584.8330000000001</v>
      </c>
      <c r="Z34" s="88">
        <v>567.322</v>
      </c>
      <c r="AA34" s="88">
        <v>0</v>
      </c>
      <c r="AB34" s="88">
        <f t="shared" si="9"/>
      </c>
    </row>
    <row r="35" spans="1:28" s="89" customFormat="1" ht="11.25" customHeight="1">
      <c r="A35" s="83" t="s">
        <v>148</v>
      </c>
      <c r="B35" s="85"/>
      <c r="C35" s="85"/>
      <c r="D35" s="104">
        <v>4</v>
      </c>
      <c r="E35" s="92">
        <v>3.909</v>
      </c>
      <c r="F35" s="92">
        <v>3.969</v>
      </c>
      <c r="G35" s="92">
        <v>3.667</v>
      </c>
      <c r="H35" s="92">
        <f>IF(AND(F35&gt;0,G35&gt;0),G35*100/F35,"")</f>
        <v>92.39103048626858</v>
      </c>
      <c r="I35" s="87"/>
      <c r="J35" s="105">
        <v>4</v>
      </c>
      <c r="K35" s="88">
        <v>109.713</v>
      </c>
      <c r="L35" s="88">
        <v>96.383</v>
      </c>
      <c r="M35" s="88">
        <v>91.055</v>
      </c>
      <c r="N35" s="87">
        <f>IF(AND(L35&gt;0,M35&gt;0),M35*100/L35,"")</f>
        <v>94.47205420042954</v>
      </c>
      <c r="O35" s="83" t="s">
        <v>276</v>
      </c>
      <c r="Y35" s="88">
        <f>Y32+Y33+Y34</f>
        <v>2342.911</v>
      </c>
      <c r="Z35" s="88">
        <f>Z32+Z33+Z34</f>
        <v>1996.2959999999998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149</v>
      </c>
      <c r="B36" s="85"/>
      <c r="C36" s="85"/>
      <c r="D36" s="104">
        <v>6</v>
      </c>
      <c r="E36" s="92">
        <v>15.56</v>
      </c>
      <c r="F36" s="92">
        <v>15.457</v>
      </c>
      <c r="G36" s="92">
        <v>15.162</v>
      </c>
      <c r="H36" s="92">
        <f>IF(AND(F36&gt;0,G36&gt;0),G36*100/F36,"")</f>
        <v>98.09147958853593</v>
      </c>
      <c r="I36" s="87"/>
      <c r="J36" s="105">
        <v>6</v>
      </c>
      <c r="K36" s="88">
        <v>447.0570000000001</v>
      </c>
      <c r="L36" s="88">
        <v>484.92499999999995</v>
      </c>
      <c r="M36" s="88">
        <v>372.20599999999996</v>
      </c>
      <c r="N36" s="87">
        <f>IF(AND(L36&gt;0,M36&gt;0),M36*100/L36,"")</f>
        <v>76.75537454245503</v>
      </c>
    </row>
    <row r="37" spans="1:28" s="89" customFormat="1" ht="11.25" customHeight="1">
      <c r="A37" s="83" t="s">
        <v>150</v>
      </c>
      <c r="B37" s="85"/>
      <c r="C37" s="85"/>
      <c r="D37" s="104">
        <v>6</v>
      </c>
      <c r="E37" s="92">
        <v>31.323</v>
      </c>
      <c r="F37" s="92">
        <v>34.243</v>
      </c>
      <c r="G37" s="92">
        <v>29.7256</v>
      </c>
      <c r="H37" s="92">
        <f>IF(AND(F37&gt;0,G37&gt;0),G37*100/F37,"")</f>
        <v>86.80781473585841</v>
      </c>
      <c r="I37" s="87"/>
      <c r="J37" s="105">
        <v>7</v>
      </c>
      <c r="K37" s="88">
        <v>902.038</v>
      </c>
      <c r="L37" s="88">
        <v>1018.3539999999997</v>
      </c>
      <c r="M37" s="88">
        <v>850.451</v>
      </c>
      <c r="N37" s="87">
        <f>IF(AND(L37&gt;0,M37&gt;0),M37*100/L37,"")</f>
        <v>83.5123149710219</v>
      </c>
      <c r="O37" s="83" t="s">
        <v>194</v>
      </c>
      <c r="P37" s="85"/>
      <c r="Q37" s="85"/>
      <c r="R37" s="104"/>
      <c r="S37" s="92"/>
      <c r="T37" s="92"/>
      <c r="U37" s="92"/>
      <c r="V37" s="92"/>
      <c r="W37" s="87"/>
      <c r="X37" s="105"/>
      <c r="Y37" s="88"/>
      <c r="Z37" s="88"/>
      <c r="AA37" s="88"/>
      <c r="AB37" s="88"/>
    </row>
    <row r="38" spans="1:28" s="89" customFormat="1" ht="11.25" customHeight="1">
      <c r="A38" s="83" t="s">
        <v>151</v>
      </c>
      <c r="B38" s="85"/>
      <c r="C38" s="85"/>
      <c r="D38" s="104">
        <v>7</v>
      </c>
      <c r="E38" s="92">
        <v>21.344</v>
      </c>
      <c r="F38" s="92">
        <v>20.393</v>
      </c>
      <c r="G38" s="92">
        <v>19.255</v>
      </c>
      <c r="H38" s="92">
        <f>IF(AND(F38&gt;0,G38&gt;0),G38*100/F38,"")</f>
        <v>94.41965380277546</v>
      </c>
      <c r="I38" s="87"/>
      <c r="J38" s="105">
        <v>12</v>
      </c>
      <c r="K38" s="88">
        <v>787.396</v>
      </c>
      <c r="L38" s="88">
        <v>765.5319999999999</v>
      </c>
      <c r="M38" s="88">
        <v>0</v>
      </c>
      <c r="N38" s="87">
        <f>IF(AND(L38&gt;0,M38&gt;0),M38*100/L38,"")</f>
      </c>
      <c r="O38" s="83" t="s">
        <v>195</v>
      </c>
      <c r="P38" s="85"/>
      <c r="Q38" s="85"/>
      <c r="R38" s="104">
        <v>0</v>
      </c>
      <c r="S38" s="92">
        <v>0</v>
      </c>
      <c r="T38" s="92">
        <v>0</v>
      </c>
      <c r="U38" s="92">
        <v>0</v>
      </c>
      <c r="V38" s="92">
        <f>IF(AND(T38&gt;0,U38&gt;0),U38*100/T38,"")</f>
      </c>
      <c r="W38" s="87"/>
      <c r="X38" s="105">
        <v>5</v>
      </c>
      <c r="Y38" s="88">
        <v>79.432</v>
      </c>
      <c r="Z38" s="88">
        <v>98.15200000000002</v>
      </c>
      <c r="AA38" s="88">
        <v>89.362</v>
      </c>
      <c r="AB38" s="88">
        <f aca="true" t="shared" si="10" ref="AB38:AB55">IF(AND(Z38&gt;0,AA38&gt;0),AA38*100/Z38,"")</f>
        <v>91.04450240443391</v>
      </c>
    </row>
    <row r="39" spans="1:28" s="89" customFormat="1" ht="11.25" customHeight="1">
      <c r="A39" s="83" t="s">
        <v>152</v>
      </c>
      <c r="B39" s="85"/>
      <c r="C39" s="85"/>
      <c r="D39" s="104">
        <v>7</v>
      </c>
      <c r="E39" s="92">
        <v>72.136</v>
      </c>
      <c r="F39" s="92">
        <v>74.062</v>
      </c>
      <c r="G39" s="92">
        <v>67.8096</v>
      </c>
      <c r="H39" s="92">
        <f>IF(AND(F39&gt;0,G39&gt;0),G39*100/F39,"")</f>
        <v>91.55788393508142</v>
      </c>
      <c r="I39" s="87"/>
      <c r="J39" s="105">
        <v>12</v>
      </c>
      <c r="K39" s="88">
        <v>2246.204</v>
      </c>
      <c r="L39" s="88">
        <v>2365.194</v>
      </c>
      <c r="M39" s="88">
        <v>0</v>
      </c>
      <c r="N39" s="87">
        <f>IF(AND(L39&gt;0,M39&gt;0),M39*100/L39,"")</f>
      </c>
      <c r="O39" s="83" t="s">
        <v>196</v>
      </c>
      <c r="P39" s="85"/>
      <c r="Q39" s="85"/>
      <c r="R39" s="104">
        <v>0</v>
      </c>
      <c r="S39" s="92">
        <v>0</v>
      </c>
      <c r="T39" s="92">
        <v>0</v>
      </c>
      <c r="U39" s="92">
        <v>0</v>
      </c>
      <c r="V39" s="92">
        <f>IF(AND(T39&gt;0,U39&gt;0),U39*100/T39,"")</f>
      </c>
      <c r="W39" s="87"/>
      <c r="X39" s="105">
        <v>7</v>
      </c>
      <c r="Y39" s="88">
        <v>541.7320000000001</v>
      </c>
      <c r="Z39" s="88">
        <v>515.443</v>
      </c>
      <c r="AA39" s="88">
        <v>521.2719999999999</v>
      </c>
      <c r="AB39" s="88">
        <f t="shared" si="10"/>
        <v>101.13087189078132</v>
      </c>
    </row>
    <row r="40" spans="1:28" s="89" customFormat="1" ht="11.25" customHeight="1">
      <c r="A40" s="83"/>
      <c r="B40" s="85"/>
      <c r="C40" s="85"/>
      <c r="D40" s="104"/>
      <c r="E40" s="92"/>
      <c r="F40" s="92"/>
      <c r="G40" s="92"/>
      <c r="H40" s="92"/>
      <c r="I40" s="87"/>
      <c r="J40" s="105"/>
      <c r="K40" s="88"/>
      <c r="L40" s="88"/>
      <c r="M40" s="88"/>
      <c r="N40" s="87"/>
      <c r="O40" s="89" t="s">
        <v>277</v>
      </c>
      <c r="Y40" s="88">
        <f>SUM(Y38:Y39)</f>
        <v>621.1640000000001</v>
      </c>
      <c r="Z40" s="88">
        <f>SUM(Z38:Z39)</f>
        <v>613.595</v>
      </c>
      <c r="AA40" s="88">
        <f>SUM(AA38:AA39)</f>
        <v>610.6339999999999</v>
      </c>
      <c r="AB40" s="88">
        <f t="shared" si="10"/>
        <v>99.51743413815299</v>
      </c>
    </row>
    <row r="41" spans="1:28" s="89" customFormat="1" ht="11.25" customHeight="1">
      <c r="A41" s="83" t="s">
        <v>153</v>
      </c>
      <c r="B41" s="85"/>
      <c r="C41" s="85"/>
      <c r="D41" s="104"/>
      <c r="E41" s="92"/>
      <c r="F41" s="92"/>
      <c r="G41" s="92"/>
      <c r="H41" s="92"/>
      <c r="I41" s="87"/>
      <c r="J41" s="105"/>
      <c r="K41" s="88"/>
      <c r="L41" s="88"/>
      <c r="M41" s="88"/>
      <c r="N41" s="87"/>
      <c r="O41" s="83" t="s">
        <v>197</v>
      </c>
      <c r="P41" s="85"/>
      <c r="Q41" s="85"/>
      <c r="R41" s="104">
        <v>0</v>
      </c>
      <c r="S41" s="92">
        <v>0</v>
      </c>
      <c r="T41" s="92">
        <v>0</v>
      </c>
      <c r="U41" s="92">
        <v>0</v>
      </c>
      <c r="V41" s="92">
        <f aca="true" t="shared" si="11" ref="V41:V55">IF(AND(T41&gt;0,U41&gt;0),U41*100/T41,"")</f>
      </c>
      <c r="W41" s="87"/>
      <c r="X41" s="105">
        <v>7</v>
      </c>
      <c r="Y41" s="88">
        <v>349.247</v>
      </c>
      <c r="Z41" s="88">
        <v>358.0870000000001</v>
      </c>
      <c r="AA41" s="88">
        <v>339.8960000000001</v>
      </c>
      <c r="AB41" s="88">
        <f t="shared" si="10"/>
        <v>94.91994962118143</v>
      </c>
    </row>
    <row r="42" spans="1:28" s="89" customFormat="1" ht="11.25" customHeight="1">
      <c r="A42" s="83" t="s">
        <v>154</v>
      </c>
      <c r="B42" s="85"/>
      <c r="C42" s="85"/>
      <c r="D42" s="104">
        <v>6</v>
      </c>
      <c r="E42" s="92">
        <v>7.202</v>
      </c>
      <c r="F42" s="92">
        <v>7.253</v>
      </c>
      <c r="G42" s="92">
        <v>7.369</v>
      </c>
      <c r="H42" s="92">
        <f aca="true" t="shared" si="12" ref="H42:H49">IF(AND(F42&gt;0,G42&gt;0),G42*100/F42,"")</f>
        <v>101.59933820488074</v>
      </c>
      <c r="I42" s="87"/>
      <c r="J42" s="105">
        <v>7</v>
      </c>
      <c r="K42" s="88">
        <v>660.5319999999999</v>
      </c>
      <c r="L42" s="88">
        <v>661.378</v>
      </c>
      <c r="M42" s="88">
        <v>705.447</v>
      </c>
      <c r="N42" s="87">
        <f aca="true" t="shared" si="13" ref="N42:N49">IF(AND(L42&gt;0,M42&gt;0),M42*100/L42,"")</f>
        <v>106.66320923889212</v>
      </c>
      <c r="O42" s="83" t="s">
        <v>198</v>
      </c>
      <c r="P42" s="85"/>
      <c r="Q42" s="85"/>
      <c r="R42" s="104">
        <v>0</v>
      </c>
      <c r="S42" s="92">
        <v>0</v>
      </c>
      <c r="T42" s="92">
        <v>0</v>
      </c>
      <c r="U42" s="92">
        <v>0</v>
      </c>
      <c r="V42" s="92">
        <f t="shared" si="11"/>
      </c>
      <c r="W42" s="87"/>
      <c r="X42" s="105">
        <v>7</v>
      </c>
      <c r="Y42" s="88">
        <v>139.60500000000002</v>
      </c>
      <c r="Z42" s="88">
        <v>163.698</v>
      </c>
      <c r="AA42" s="88">
        <v>185.351</v>
      </c>
      <c r="AB42" s="88">
        <f t="shared" si="10"/>
        <v>113.2274065657491</v>
      </c>
    </row>
    <row r="43" spans="1:28" s="89" customFormat="1" ht="11.25" customHeight="1">
      <c r="A43" s="83" t="s">
        <v>155</v>
      </c>
      <c r="B43" s="85"/>
      <c r="C43" s="85"/>
      <c r="D43" s="104">
        <v>6</v>
      </c>
      <c r="E43" s="92">
        <v>25.672</v>
      </c>
      <c r="F43" s="92">
        <v>29.117</v>
      </c>
      <c r="G43" s="92">
        <v>28.102</v>
      </c>
      <c r="H43" s="92">
        <f t="shared" si="12"/>
        <v>96.51406394889582</v>
      </c>
      <c r="I43" s="87"/>
      <c r="J43" s="105">
        <v>3</v>
      </c>
      <c r="K43" s="88">
        <v>2353.826</v>
      </c>
      <c r="L43" s="88">
        <v>2473.2520000000004</v>
      </c>
      <c r="M43" s="88">
        <v>0</v>
      </c>
      <c r="N43" s="87">
        <f t="shared" si="13"/>
      </c>
      <c r="O43" s="83" t="s">
        <v>199</v>
      </c>
      <c r="P43" s="85"/>
      <c r="Q43" s="85"/>
      <c r="R43" s="104">
        <v>0</v>
      </c>
      <c r="S43" s="92">
        <v>0</v>
      </c>
      <c r="T43" s="92">
        <v>0</v>
      </c>
      <c r="U43" s="92">
        <v>0</v>
      </c>
      <c r="V43" s="92">
        <f t="shared" si="11"/>
      </c>
      <c r="W43" s="87"/>
      <c r="X43" s="105">
        <v>6</v>
      </c>
      <c r="Y43" s="88">
        <v>100.503</v>
      </c>
      <c r="Z43" s="88">
        <v>100.23</v>
      </c>
      <c r="AA43" s="88">
        <v>101.46400000000001</v>
      </c>
      <c r="AB43" s="88">
        <f t="shared" si="10"/>
        <v>101.23116831288038</v>
      </c>
    </row>
    <row r="44" spans="1:28" s="89" customFormat="1" ht="11.25" customHeight="1">
      <c r="A44" s="83" t="s">
        <v>275</v>
      </c>
      <c r="B44" s="85"/>
      <c r="C44" s="85"/>
      <c r="D44" s="104"/>
      <c r="E44" s="92">
        <f>SUM(E42:E43)</f>
        <v>32.874</v>
      </c>
      <c r="F44" s="92">
        <f>SUM(F42:F43)</f>
        <v>36.370000000000005</v>
      </c>
      <c r="G44" s="92">
        <f>SUM(G42:G43)</f>
        <v>35.471000000000004</v>
      </c>
      <c r="H44" s="92">
        <f t="shared" si="12"/>
        <v>97.5281825680506</v>
      </c>
      <c r="I44" s="87"/>
      <c r="J44" s="105"/>
      <c r="K44" s="92">
        <f>SUM(K42:K43)</f>
        <v>3014.358</v>
      </c>
      <c r="L44" s="92">
        <f>SUM(L42:L43)</f>
        <v>3134.6300000000006</v>
      </c>
      <c r="M44" s="92"/>
      <c r="N44" s="87">
        <f t="shared" si="13"/>
      </c>
      <c r="O44" s="83" t="s">
        <v>314</v>
      </c>
      <c r="P44" s="85"/>
      <c r="Q44" s="85"/>
      <c r="R44" s="104">
        <v>0</v>
      </c>
      <c r="S44" s="92">
        <v>0</v>
      </c>
      <c r="T44" s="92">
        <v>0</v>
      </c>
      <c r="U44" s="92">
        <v>0</v>
      </c>
      <c r="V44" s="92">
        <f t="shared" si="11"/>
      </c>
      <c r="W44" s="87"/>
      <c r="X44" s="105">
        <v>7</v>
      </c>
      <c r="Y44" s="88">
        <v>902.8839999999998</v>
      </c>
      <c r="Z44" s="88">
        <v>1024.885</v>
      </c>
      <c r="AA44" s="88">
        <v>998.841</v>
      </c>
      <c r="AB44" s="88">
        <f t="shared" si="10"/>
        <v>97.45883684510946</v>
      </c>
    </row>
    <row r="45" spans="1:28" s="89" customFormat="1" ht="11.25" customHeight="1">
      <c r="A45" s="83" t="s">
        <v>299</v>
      </c>
      <c r="B45" s="85"/>
      <c r="C45" s="85"/>
      <c r="D45" s="104">
        <v>7</v>
      </c>
      <c r="E45" s="92">
        <v>60.814</v>
      </c>
      <c r="F45" s="92">
        <v>62.985</v>
      </c>
      <c r="G45" s="92">
        <v>65.111</v>
      </c>
      <c r="H45" s="92">
        <f t="shared" si="12"/>
        <v>103.37540684289911</v>
      </c>
      <c r="I45" s="87"/>
      <c r="J45" s="105">
        <v>7</v>
      </c>
      <c r="K45" s="88">
        <v>165.596</v>
      </c>
      <c r="L45" s="88">
        <v>195.601</v>
      </c>
      <c r="M45" s="88">
        <v>178.783</v>
      </c>
      <c r="N45" s="87">
        <f t="shared" si="13"/>
        <v>91.40188444844351</v>
      </c>
      <c r="O45" s="83" t="s">
        <v>200</v>
      </c>
      <c r="P45" s="85"/>
      <c r="Q45" s="85"/>
      <c r="R45" s="104">
        <v>0</v>
      </c>
      <c r="S45" s="92">
        <v>0</v>
      </c>
      <c r="T45" s="92">
        <v>0</v>
      </c>
      <c r="U45" s="92">
        <v>0</v>
      </c>
      <c r="V45" s="92">
        <f t="shared" si="11"/>
      </c>
      <c r="W45" s="87"/>
      <c r="X45" s="105">
        <v>6</v>
      </c>
      <c r="Y45" s="88">
        <v>193.59799999999998</v>
      </c>
      <c r="Z45" s="88">
        <v>178.916</v>
      </c>
      <c r="AA45" s="88">
        <v>151.142</v>
      </c>
      <c r="AB45" s="88">
        <f t="shared" si="10"/>
        <v>84.47651411835722</v>
      </c>
    </row>
    <row r="46" spans="1:28" s="89" customFormat="1" ht="11.25" customHeight="1">
      <c r="A46" s="83" t="s">
        <v>156</v>
      </c>
      <c r="B46" s="85"/>
      <c r="C46" s="85"/>
      <c r="D46" s="104">
        <v>6</v>
      </c>
      <c r="E46" s="92">
        <v>717.674</v>
      </c>
      <c r="F46" s="92">
        <v>716.32823</v>
      </c>
      <c r="G46" s="92">
        <v>723.971</v>
      </c>
      <c r="H46" s="92">
        <f t="shared" si="12"/>
        <v>101.06693687054607</v>
      </c>
      <c r="I46" s="87"/>
      <c r="J46" s="105">
        <v>7</v>
      </c>
      <c r="K46" s="88">
        <v>772.191</v>
      </c>
      <c r="L46" s="88">
        <v>887.903</v>
      </c>
      <c r="M46" s="88">
        <v>976.9090000000001</v>
      </c>
      <c r="N46" s="87">
        <f t="shared" si="13"/>
        <v>110.02429319418901</v>
      </c>
      <c r="O46" s="83" t="s">
        <v>201</v>
      </c>
      <c r="P46" s="85"/>
      <c r="Q46" s="85"/>
      <c r="R46" s="104">
        <v>0</v>
      </c>
      <c r="S46" s="92">
        <v>0</v>
      </c>
      <c r="T46" s="92">
        <v>0</v>
      </c>
      <c r="U46" s="92">
        <v>0</v>
      </c>
      <c r="V46" s="92">
        <f t="shared" si="11"/>
      </c>
      <c r="W46" s="87"/>
      <c r="X46" s="105">
        <v>5</v>
      </c>
      <c r="Y46" s="88">
        <v>408.716</v>
      </c>
      <c r="Z46" s="88">
        <v>416.16499999999996</v>
      </c>
      <c r="AA46" s="88">
        <v>417.96299999999997</v>
      </c>
      <c r="AB46" s="88">
        <f t="shared" si="10"/>
        <v>100.43204017637235</v>
      </c>
    </row>
    <row r="47" spans="1:28" s="89" customFormat="1" ht="11.25" customHeight="1">
      <c r="A47" s="83" t="s">
        <v>157</v>
      </c>
      <c r="B47" s="85"/>
      <c r="C47" s="85"/>
      <c r="D47" s="104">
        <v>5</v>
      </c>
      <c r="E47" s="92">
        <v>0.995</v>
      </c>
      <c r="F47" s="92">
        <v>1.65876</v>
      </c>
      <c r="G47" s="92">
        <v>1.532</v>
      </c>
      <c r="H47" s="92">
        <f t="shared" si="12"/>
        <v>92.35814704960332</v>
      </c>
      <c r="I47" s="87"/>
      <c r="J47" s="105">
        <v>7</v>
      </c>
      <c r="K47" s="88">
        <v>2.888</v>
      </c>
      <c r="L47" s="88">
        <v>4.865</v>
      </c>
      <c r="M47" s="88">
        <v>4.268000000000001</v>
      </c>
      <c r="N47" s="87">
        <f t="shared" si="13"/>
        <v>87.72867420349436</v>
      </c>
      <c r="O47" s="83" t="s">
        <v>202</v>
      </c>
      <c r="P47" s="85"/>
      <c r="Q47" s="85"/>
      <c r="R47" s="104">
        <v>0</v>
      </c>
      <c r="S47" s="92">
        <v>0</v>
      </c>
      <c r="T47" s="92">
        <v>0</v>
      </c>
      <c r="U47" s="92">
        <v>0</v>
      </c>
      <c r="V47" s="92">
        <f t="shared" si="11"/>
      </c>
      <c r="W47" s="87"/>
      <c r="X47" s="105">
        <v>6</v>
      </c>
      <c r="Y47" s="88">
        <v>45.717999999999996</v>
      </c>
      <c r="Z47" s="88">
        <v>38.654999999999994</v>
      </c>
      <c r="AA47" s="88">
        <v>41.369</v>
      </c>
      <c r="AB47" s="88">
        <f t="shared" si="10"/>
        <v>107.02108394774287</v>
      </c>
    </row>
    <row r="48" spans="1:28" s="89" customFormat="1" ht="11.25" customHeight="1">
      <c r="A48" s="83" t="s">
        <v>158</v>
      </c>
      <c r="B48" s="85"/>
      <c r="C48" s="85"/>
      <c r="D48" s="104">
        <v>7</v>
      </c>
      <c r="E48" s="92">
        <v>91.459</v>
      </c>
      <c r="F48" s="92">
        <v>91.21053</v>
      </c>
      <c r="G48" s="92">
        <v>87.559</v>
      </c>
      <c r="H48" s="92">
        <f t="shared" si="12"/>
        <v>95.99659162160333</v>
      </c>
      <c r="I48" s="87"/>
      <c r="J48" s="105">
        <v>7</v>
      </c>
      <c r="K48" s="88">
        <v>225.165</v>
      </c>
      <c r="L48" s="88">
        <v>141.9711</v>
      </c>
      <c r="M48" s="88">
        <v>195.538</v>
      </c>
      <c r="N48" s="87">
        <f t="shared" si="13"/>
        <v>137.730848038791</v>
      </c>
      <c r="O48" s="83" t="s">
        <v>203</v>
      </c>
      <c r="P48" s="85"/>
      <c r="Q48" s="85"/>
      <c r="R48" s="104">
        <v>0</v>
      </c>
      <c r="S48" s="92">
        <v>0</v>
      </c>
      <c r="T48" s="92">
        <v>0</v>
      </c>
      <c r="U48" s="92">
        <v>0</v>
      </c>
      <c r="V48" s="92">
        <f t="shared" si="11"/>
      </c>
      <c r="W48" s="87"/>
      <c r="X48" s="105">
        <v>12</v>
      </c>
      <c r="Y48" s="88">
        <v>21.409000000000002</v>
      </c>
      <c r="Z48" s="88">
        <v>19.433000000000003</v>
      </c>
      <c r="AA48" s="88">
        <v>0</v>
      </c>
      <c r="AB48" s="88">
        <f t="shared" si="10"/>
      </c>
    </row>
    <row r="49" spans="1:28" s="89" customFormat="1" ht="11.25" customHeight="1">
      <c r="A49" s="83" t="s">
        <v>300</v>
      </c>
      <c r="B49" s="85"/>
      <c r="C49" s="85"/>
      <c r="D49" s="104">
        <v>5</v>
      </c>
      <c r="E49" s="92">
        <v>8.95</v>
      </c>
      <c r="F49" s="92">
        <v>8.759649999999999</v>
      </c>
      <c r="G49" s="92">
        <v>8.485</v>
      </c>
      <c r="H49" s="92">
        <f t="shared" si="12"/>
        <v>96.86460075459637</v>
      </c>
      <c r="I49" s="87"/>
      <c r="J49" s="105">
        <v>11</v>
      </c>
      <c r="K49" s="88">
        <v>29.238000000000003</v>
      </c>
      <c r="L49" s="88">
        <v>28.851</v>
      </c>
      <c r="M49" s="88">
        <v>0</v>
      </c>
      <c r="N49" s="87">
        <f t="shared" si="13"/>
      </c>
      <c r="O49" s="83" t="s">
        <v>204</v>
      </c>
      <c r="P49" s="85"/>
      <c r="Q49" s="85"/>
      <c r="R49" s="104">
        <v>0</v>
      </c>
      <c r="S49" s="92">
        <v>0</v>
      </c>
      <c r="T49" s="92">
        <v>0</v>
      </c>
      <c r="U49" s="92">
        <v>0</v>
      </c>
      <c r="V49" s="92">
        <f t="shared" si="11"/>
      </c>
      <c r="W49" s="87"/>
      <c r="X49" s="105">
        <v>3</v>
      </c>
      <c r="Y49" s="88">
        <v>91.53</v>
      </c>
      <c r="Z49" s="88">
        <v>100.831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104"/>
      <c r="E50" s="92"/>
      <c r="F50" s="92"/>
      <c r="G50" s="92"/>
      <c r="H50" s="92"/>
      <c r="I50" s="87"/>
      <c r="J50" s="105"/>
      <c r="K50" s="88"/>
      <c r="L50" s="88"/>
      <c r="M50" s="88"/>
      <c r="N50" s="87"/>
      <c r="O50" s="83" t="s">
        <v>205</v>
      </c>
      <c r="P50" s="85"/>
      <c r="Q50" s="85"/>
      <c r="R50" s="104">
        <v>0</v>
      </c>
      <c r="S50" s="92">
        <v>0</v>
      </c>
      <c r="T50" s="92">
        <v>0</v>
      </c>
      <c r="U50" s="92">
        <v>0</v>
      </c>
      <c r="V50" s="92">
        <f t="shared" si="11"/>
      </c>
      <c r="W50" s="87"/>
      <c r="X50" s="105">
        <v>6</v>
      </c>
      <c r="Y50" s="88">
        <v>518.7940000000001</v>
      </c>
      <c r="Z50" s="88">
        <v>638.708</v>
      </c>
      <c r="AA50" s="88">
        <v>589.954</v>
      </c>
      <c r="AB50" s="88">
        <f t="shared" si="10"/>
        <v>92.36677793295215</v>
      </c>
    </row>
    <row r="51" spans="1:28" s="89" customFormat="1" ht="11.25" customHeight="1">
      <c r="A51" s="83" t="s">
        <v>159</v>
      </c>
      <c r="B51" s="85"/>
      <c r="C51" s="85"/>
      <c r="D51" s="104"/>
      <c r="E51" s="92"/>
      <c r="F51" s="92"/>
      <c r="G51" s="92"/>
      <c r="H51" s="92"/>
      <c r="I51" s="87"/>
      <c r="J51" s="105"/>
      <c r="K51" s="88"/>
      <c r="L51" s="88"/>
      <c r="M51" s="88"/>
      <c r="N51" s="87"/>
      <c r="O51" s="83" t="s">
        <v>315</v>
      </c>
      <c r="P51" s="85"/>
      <c r="Q51" s="85"/>
      <c r="R51" s="104">
        <v>0</v>
      </c>
      <c r="S51" s="92">
        <v>0</v>
      </c>
      <c r="T51" s="92">
        <v>0</v>
      </c>
      <c r="U51" s="92">
        <v>0</v>
      </c>
      <c r="V51" s="92">
        <f t="shared" si="11"/>
      </c>
      <c r="W51" s="87"/>
      <c r="X51" s="105">
        <v>11</v>
      </c>
      <c r="Y51" s="88">
        <v>14.922999999999998</v>
      </c>
      <c r="Z51" s="88">
        <v>18.157</v>
      </c>
      <c r="AA51" s="88">
        <v>0</v>
      </c>
      <c r="AB51" s="88">
        <f t="shared" si="10"/>
      </c>
    </row>
    <row r="52" spans="1:28" s="89" customFormat="1" ht="11.25" customHeight="1">
      <c r="A52" s="83" t="s">
        <v>301</v>
      </c>
      <c r="B52" s="85"/>
      <c r="C52" s="85"/>
      <c r="D52" s="104">
        <v>5</v>
      </c>
      <c r="E52" s="92">
        <v>106.238</v>
      </c>
      <c r="F52" s="92">
        <v>105.64166</v>
      </c>
      <c r="G52" s="92">
        <v>107.819</v>
      </c>
      <c r="H52" s="92">
        <f>IF(AND(F52&gt;0,G52&gt;0),G52*100/F52,"")</f>
        <v>102.06106189546813</v>
      </c>
      <c r="I52" s="87"/>
      <c r="J52" s="105">
        <v>7</v>
      </c>
      <c r="K52" s="88">
        <v>4131.902</v>
      </c>
      <c r="L52" s="88">
        <v>4109.657</v>
      </c>
      <c r="M52" s="88">
        <v>4331.888</v>
      </c>
      <c r="N52" s="87">
        <f>IF(AND(L52&gt;0,M52&gt;0),M52*100/L52,"")</f>
        <v>105.4075315774528</v>
      </c>
      <c r="O52" s="83" t="s">
        <v>206</v>
      </c>
      <c r="P52" s="85"/>
      <c r="Q52" s="85"/>
      <c r="R52" s="104">
        <v>0</v>
      </c>
      <c r="S52" s="92">
        <v>0</v>
      </c>
      <c r="T52" s="92">
        <v>0</v>
      </c>
      <c r="U52" s="92">
        <v>0</v>
      </c>
      <c r="V52" s="92">
        <f t="shared" si="11"/>
      </c>
      <c r="W52" s="87"/>
      <c r="X52" s="105">
        <v>12</v>
      </c>
      <c r="Y52" s="88">
        <v>161.778</v>
      </c>
      <c r="Z52" s="88">
        <v>163.689</v>
      </c>
      <c r="AA52" s="88">
        <v>0</v>
      </c>
      <c r="AB52" s="88">
        <f t="shared" si="10"/>
      </c>
    </row>
    <row r="53" spans="1:28" s="89" customFormat="1" ht="11.25" customHeight="1">
      <c r="A53" s="83" t="s">
        <v>302</v>
      </c>
      <c r="B53" s="85"/>
      <c r="C53" s="85"/>
      <c r="D53" s="104">
        <v>3</v>
      </c>
      <c r="E53" s="92">
        <v>270.874</v>
      </c>
      <c r="F53" s="92">
        <v>266.34761</v>
      </c>
      <c r="G53" s="92">
        <v>258.511</v>
      </c>
      <c r="H53" s="92">
        <f>IF(AND(F53&gt;0,G53&gt;0),G53*100/F53,"")</f>
        <v>97.05775095935722</v>
      </c>
      <c r="I53" s="87"/>
      <c r="J53" s="105">
        <v>5</v>
      </c>
      <c r="K53" s="88">
        <v>11143.962</v>
      </c>
      <c r="L53" s="88">
        <v>9490.293</v>
      </c>
      <c r="M53" s="88">
        <v>10190.682000000003</v>
      </c>
      <c r="N53" s="87">
        <f>IF(AND(L53&gt;0,M53&gt;0),M53*100/L53,"")</f>
        <v>107.38005665367764</v>
      </c>
      <c r="O53" s="83" t="s">
        <v>207</v>
      </c>
      <c r="P53" s="85"/>
      <c r="Q53" s="85"/>
      <c r="R53" s="104">
        <v>0</v>
      </c>
      <c r="S53" s="92">
        <v>0</v>
      </c>
      <c r="T53" s="92">
        <v>0</v>
      </c>
      <c r="U53" s="92">
        <v>0</v>
      </c>
      <c r="V53" s="92">
        <f t="shared" si="11"/>
      </c>
      <c r="W53" s="87"/>
      <c r="X53" s="105">
        <v>6</v>
      </c>
      <c r="Y53" s="88">
        <v>21.982999999999997</v>
      </c>
      <c r="Z53" s="88">
        <v>30.339999999999996</v>
      </c>
      <c r="AA53" s="88">
        <v>35.026</v>
      </c>
      <c r="AB53" s="88">
        <f t="shared" si="10"/>
        <v>115.44495715227426</v>
      </c>
    </row>
    <row r="54" spans="1:28" s="89" customFormat="1" ht="11.25" customHeight="1">
      <c r="A54" s="83" t="s">
        <v>303</v>
      </c>
      <c r="B54" s="85"/>
      <c r="C54" s="85"/>
      <c r="D54" s="104">
        <v>2</v>
      </c>
      <c r="E54" s="92">
        <v>116.796</v>
      </c>
      <c r="F54" s="92">
        <v>116.73250999999999</v>
      </c>
      <c r="G54" s="92">
        <v>143.425</v>
      </c>
      <c r="H54" s="92">
        <f>IF(AND(F54&gt;0,G54&gt;0),G54*100/F54,"")</f>
        <v>122.86637201581635</v>
      </c>
      <c r="I54" s="87"/>
      <c r="J54" s="105">
        <v>5</v>
      </c>
      <c r="K54" s="88">
        <v>1740.8539999999996</v>
      </c>
      <c r="L54" s="88">
        <v>826.8140000000001</v>
      </c>
      <c r="M54" s="88">
        <v>1903.2179999999998</v>
      </c>
      <c r="N54" s="87">
        <f>IF(AND(L54&gt;0,M54&gt;0),M54*100/L54,"")</f>
        <v>230.18695861463397</v>
      </c>
      <c r="O54" s="83" t="s">
        <v>316</v>
      </c>
      <c r="P54" s="85"/>
      <c r="Q54" s="85"/>
      <c r="R54" s="104">
        <v>0</v>
      </c>
      <c r="S54" s="92">
        <v>0</v>
      </c>
      <c r="T54" s="92">
        <v>0</v>
      </c>
      <c r="U54" s="92">
        <v>0</v>
      </c>
      <c r="V54" s="92">
        <f t="shared" si="11"/>
      </c>
      <c r="W54" s="87"/>
      <c r="X54" s="105">
        <v>7</v>
      </c>
      <c r="Y54" s="88">
        <v>198.767</v>
      </c>
      <c r="Z54" s="88">
        <v>230.591</v>
      </c>
      <c r="AA54" s="88">
        <v>280.4680000000001</v>
      </c>
      <c r="AB54" s="88">
        <f t="shared" si="10"/>
        <v>121.6300722925006</v>
      </c>
    </row>
    <row r="55" spans="1:28" s="89" customFormat="1" ht="11.25" customHeight="1">
      <c r="A55" s="83"/>
      <c r="B55" s="85"/>
      <c r="C55" s="85"/>
      <c r="D55" s="104"/>
      <c r="E55" s="92"/>
      <c r="F55" s="92"/>
      <c r="G55" s="92"/>
      <c r="H55" s="92"/>
      <c r="I55" s="87"/>
      <c r="J55" s="105"/>
      <c r="K55" s="88"/>
      <c r="L55" s="88"/>
      <c r="M55" s="88"/>
      <c r="N55" s="87"/>
      <c r="O55" s="83" t="s">
        <v>317</v>
      </c>
      <c r="P55" s="85"/>
      <c r="Q55" s="85"/>
      <c r="R55" s="104">
        <v>0</v>
      </c>
      <c r="S55" s="92">
        <v>0</v>
      </c>
      <c r="T55" s="92">
        <v>0</v>
      </c>
      <c r="U55" s="92">
        <v>0</v>
      </c>
      <c r="V55" s="92">
        <f t="shared" si="11"/>
      </c>
      <c r="W55" s="87"/>
      <c r="X55" s="105">
        <v>7</v>
      </c>
      <c r="Y55" s="88">
        <v>9.51</v>
      </c>
      <c r="Z55" s="88">
        <v>12.435999999999998</v>
      </c>
      <c r="AA55" s="88"/>
      <c r="AB55" s="88">
        <f t="shared" si="10"/>
      </c>
    </row>
    <row r="56" spans="1:28" s="89" customFormat="1" ht="11.25" customHeight="1">
      <c r="A56" s="83" t="s">
        <v>123</v>
      </c>
      <c r="B56" s="85"/>
      <c r="C56" s="85"/>
      <c r="D56" s="104"/>
      <c r="E56" s="92"/>
      <c r="F56" s="92"/>
      <c r="G56" s="92"/>
      <c r="H56" s="92"/>
      <c r="I56" s="87"/>
      <c r="J56" s="105"/>
      <c r="K56" s="88"/>
      <c r="L56" s="88"/>
      <c r="M56" s="88"/>
      <c r="N56" s="87"/>
      <c r="O56" s="83"/>
      <c r="P56" s="85"/>
      <c r="Q56" s="85"/>
      <c r="R56" s="104"/>
      <c r="S56" s="92"/>
      <c r="T56" s="92"/>
      <c r="U56" s="92"/>
      <c r="V56" s="92"/>
      <c r="W56" s="87"/>
      <c r="X56" s="105"/>
      <c r="Y56" s="88"/>
      <c r="Z56" s="88"/>
      <c r="AA56" s="88"/>
      <c r="AB56" s="88"/>
    </row>
    <row r="57" spans="1:28" s="89" customFormat="1" ht="11.25" customHeight="1">
      <c r="A57" s="83" t="s">
        <v>160</v>
      </c>
      <c r="B57" s="85"/>
      <c r="C57" s="85"/>
      <c r="D57" s="104">
        <v>11</v>
      </c>
      <c r="E57" s="92">
        <v>4.743</v>
      </c>
      <c r="F57" s="92">
        <v>4.73935</v>
      </c>
      <c r="G57" s="92">
        <v>0</v>
      </c>
      <c r="H57" s="92">
        <f aca="true" t="shared" si="14" ref="H57:H78">IF(AND(F57&gt;0,G57&gt;0),G57*100/F57,"")</f>
      </c>
      <c r="I57" s="87"/>
      <c r="J57" s="105">
        <v>11</v>
      </c>
      <c r="K57" s="88">
        <v>162.777</v>
      </c>
      <c r="L57" s="88">
        <v>164.80200000000002</v>
      </c>
      <c r="M57" s="88">
        <v>0</v>
      </c>
      <c r="N57" s="87">
        <f aca="true" t="shared" si="15" ref="N57:N78">IF(AND(L57&gt;0,M57&gt;0),M57*100/L57,"")</f>
      </c>
      <c r="O57" s="83" t="s">
        <v>208</v>
      </c>
      <c r="P57" s="85"/>
      <c r="Q57" s="85"/>
      <c r="R57" s="104"/>
      <c r="S57" s="92"/>
      <c r="T57" s="92"/>
      <c r="U57" s="92"/>
      <c r="V57" s="92"/>
      <c r="W57" s="87"/>
      <c r="X57" s="105"/>
      <c r="Y57" s="88"/>
      <c r="Z57" s="88"/>
      <c r="AA57" s="88"/>
      <c r="AB57" s="88"/>
    </row>
    <row r="58" spans="1:28" s="89" customFormat="1" ht="11.25" customHeight="1">
      <c r="A58" s="83" t="s">
        <v>161</v>
      </c>
      <c r="B58" s="85"/>
      <c r="C58" s="85"/>
      <c r="D58" s="104">
        <v>7</v>
      </c>
      <c r="E58" s="92">
        <v>12.589</v>
      </c>
      <c r="F58" s="92">
        <v>12.8598</v>
      </c>
      <c r="G58" s="92">
        <v>13.854</v>
      </c>
      <c r="H58" s="92">
        <f t="shared" si="14"/>
        <v>107.73106891242476</v>
      </c>
      <c r="I58" s="87"/>
      <c r="J58" s="105">
        <v>7</v>
      </c>
      <c r="K58" s="88">
        <v>59.869</v>
      </c>
      <c r="L58" s="88">
        <v>66.80441138692768</v>
      </c>
      <c r="M58" s="88">
        <v>65.977</v>
      </c>
      <c r="N58" s="87">
        <f t="shared" si="15"/>
        <v>98.76144199200357</v>
      </c>
      <c r="O58" s="83" t="s">
        <v>209</v>
      </c>
      <c r="P58" s="85"/>
      <c r="Q58" s="85"/>
      <c r="R58" s="104">
        <v>0</v>
      </c>
      <c r="S58" s="92">
        <v>0</v>
      </c>
      <c r="T58" s="92">
        <v>0</v>
      </c>
      <c r="U58" s="92">
        <v>0</v>
      </c>
      <c r="V58" s="92">
        <f>IF(AND(T58&gt;0,U58&gt;0),U58*100/T58,"")</f>
      </c>
      <c r="W58" s="87"/>
      <c r="X58" s="105">
        <v>7</v>
      </c>
      <c r="Y58" s="88">
        <v>271.60152000000005</v>
      </c>
      <c r="Z58" s="88">
        <v>266.223</v>
      </c>
      <c r="AA58" s="88">
        <v>287.173</v>
      </c>
      <c r="AB58" s="88">
        <f>IF(AND(Z58&gt;0,AA58&gt;0),AA58*100/Z58,"")</f>
        <v>107.86934261878199</v>
      </c>
    </row>
    <row r="59" spans="1:28" s="89" customFormat="1" ht="11.25" customHeight="1">
      <c r="A59" s="83" t="s">
        <v>162</v>
      </c>
      <c r="B59" s="85"/>
      <c r="C59" s="85"/>
      <c r="D59" s="104">
        <v>5</v>
      </c>
      <c r="E59" s="92">
        <v>35.646</v>
      </c>
      <c r="F59" s="92">
        <v>33.13538</v>
      </c>
      <c r="G59" s="92">
        <v>32.742</v>
      </c>
      <c r="H59" s="92">
        <f t="shared" si="14"/>
        <v>98.81280975199319</v>
      </c>
      <c r="I59" s="87"/>
      <c r="J59" s="105">
        <v>5</v>
      </c>
      <c r="K59" s="88">
        <v>929.9440000000001</v>
      </c>
      <c r="L59" s="88">
        <v>889.7280000000001</v>
      </c>
      <c r="M59" s="88">
        <v>845.2090000000001</v>
      </c>
      <c r="N59" s="87">
        <f t="shared" si="15"/>
        <v>94.99633595885484</v>
      </c>
      <c r="O59" s="83" t="s">
        <v>318</v>
      </c>
      <c r="P59" s="85"/>
      <c r="Q59" s="85"/>
      <c r="R59" s="104">
        <v>0</v>
      </c>
      <c r="S59" s="92">
        <v>0</v>
      </c>
      <c r="T59" s="92">
        <v>0</v>
      </c>
      <c r="U59" s="92">
        <v>0</v>
      </c>
      <c r="V59" s="92">
        <f>IF(AND(T59&gt;0,U59&gt;0),U59*100/T59,"")</f>
      </c>
      <c r="W59" s="87"/>
      <c r="X59" s="105">
        <v>7</v>
      </c>
      <c r="Y59" s="88">
        <v>6047.348943999999</v>
      </c>
      <c r="Z59" s="88">
        <v>4771.540000000001</v>
      </c>
      <c r="AA59" s="88">
        <v>5328.031000000001</v>
      </c>
      <c r="AB59" s="88">
        <f>IF(AND(Z59&gt;0,AA59&gt;0),AA59*100/Z59,"")</f>
        <v>111.66271266718921</v>
      </c>
    </row>
    <row r="60" spans="1:28" s="89" customFormat="1" ht="11.25" customHeight="1">
      <c r="A60" s="83" t="s">
        <v>163</v>
      </c>
      <c r="B60" s="85"/>
      <c r="C60" s="85"/>
      <c r="D60" s="104">
        <v>4</v>
      </c>
      <c r="E60" s="92">
        <v>19.156</v>
      </c>
      <c r="F60" s="92">
        <v>20.01395</v>
      </c>
      <c r="G60" s="92">
        <v>19.533</v>
      </c>
      <c r="H60" s="92">
        <f t="shared" si="14"/>
        <v>97.59692614401455</v>
      </c>
      <c r="I60" s="87"/>
      <c r="J60" s="105">
        <v>7</v>
      </c>
      <c r="K60" s="88">
        <v>1092.075</v>
      </c>
      <c r="L60" s="88">
        <v>1114.9379999999996</v>
      </c>
      <c r="M60" s="88">
        <v>1080.9589999999998</v>
      </c>
      <c r="N60" s="87">
        <f t="shared" si="15"/>
        <v>96.95238659010637</v>
      </c>
      <c r="O60" s="83" t="s">
        <v>319</v>
      </c>
      <c r="P60" s="85"/>
      <c r="Q60" s="85"/>
      <c r="R60" s="104">
        <v>0</v>
      </c>
      <c r="S60" s="92">
        <v>0</v>
      </c>
      <c r="T60" s="92">
        <v>0</v>
      </c>
      <c r="U60" s="92">
        <v>0</v>
      </c>
      <c r="V60" s="92">
        <f>IF(AND(T60&gt;0,U60&gt;0),U60*100/T60,"")</f>
      </c>
      <c r="W60" s="87"/>
      <c r="X60" s="105">
        <v>7</v>
      </c>
      <c r="Y60" s="88">
        <v>44220.96</v>
      </c>
      <c r="Z60" s="88">
        <v>35467.44700000001</v>
      </c>
      <c r="AA60" s="88"/>
      <c r="AB60" s="88">
        <f>IF(AND(Z60&gt;0,AA60&gt;0),AA60*100/Z60,"")</f>
      </c>
    </row>
    <row r="61" spans="1:28" s="89" customFormat="1" ht="11.25" customHeight="1">
      <c r="A61" s="83" t="s">
        <v>164</v>
      </c>
      <c r="B61" s="85"/>
      <c r="C61" s="85"/>
      <c r="D61" s="104">
        <v>4</v>
      </c>
      <c r="E61" s="92">
        <v>20.686</v>
      </c>
      <c r="F61" s="92">
        <v>19.506520000000002</v>
      </c>
      <c r="G61" s="92">
        <v>18.976</v>
      </c>
      <c r="H61" s="92">
        <f t="shared" si="14"/>
        <v>97.28029397350218</v>
      </c>
      <c r="I61" s="87"/>
      <c r="J61" s="105">
        <v>7</v>
      </c>
      <c r="K61" s="88">
        <v>649.767</v>
      </c>
      <c r="L61" s="88">
        <v>611.3749999999999</v>
      </c>
      <c r="M61" s="88">
        <v>666.688</v>
      </c>
      <c r="N61" s="87">
        <f t="shared" si="15"/>
        <v>109.04731138826418</v>
      </c>
      <c r="O61" s="83" t="s">
        <v>320</v>
      </c>
      <c r="P61" s="85"/>
      <c r="Q61" s="85"/>
      <c r="R61" s="104">
        <v>0</v>
      </c>
      <c r="S61" s="92">
        <v>0</v>
      </c>
      <c r="T61" s="92">
        <v>0</v>
      </c>
      <c r="U61" s="92">
        <v>0</v>
      </c>
      <c r="V61" s="92">
        <f>IF(AND(T61&gt;0,U61&gt;0),U61*100/T61,"")</f>
      </c>
      <c r="W61" s="87"/>
      <c r="X61" s="105">
        <v>11</v>
      </c>
      <c r="Y61" s="88">
        <v>1.2109999999999999</v>
      </c>
      <c r="Z61" s="88">
        <v>1.098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165</v>
      </c>
      <c r="B62" s="85"/>
      <c r="C62" s="85"/>
      <c r="D62" s="104">
        <v>5</v>
      </c>
      <c r="E62" s="92">
        <v>11.479</v>
      </c>
      <c r="F62" s="92">
        <v>11.383</v>
      </c>
      <c r="G62" s="92">
        <v>10.688</v>
      </c>
      <c r="H62" s="92">
        <f t="shared" si="14"/>
        <v>93.89440393569357</v>
      </c>
      <c r="I62" s="87"/>
      <c r="J62" s="105">
        <v>5</v>
      </c>
      <c r="K62" s="88">
        <v>1174.4460000000001</v>
      </c>
      <c r="L62" s="88">
        <v>1015.3199999999999</v>
      </c>
      <c r="M62" s="88">
        <v>935.6329999999999</v>
      </c>
      <c r="N62" s="87">
        <f t="shared" si="15"/>
        <v>92.15153843123349</v>
      </c>
      <c r="O62" s="83"/>
      <c r="P62" s="85"/>
      <c r="Q62" s="85"/>
      <c r="R62" s="104"/>
      <c r="S62" s="92"/>
      <c r="T62" s="92"/>
      <c r="U62" s="92"/>
      <c r="V62" s="92"/>
      <c r="W62" s="87"/>
      <c r="X62" s="105"/>
      <c r="Y62" s="88"/>
      <c r="Z62" s="88"/>
      <c r="AA62" s="88"/>
      <c r="AB62" s="88"/>
    </row>
    <row r="63" spans="1:28" s="89" customFormat="1" ht="11.25" customHeight="1">
      <c r="A63" s="83" t="s">
        <v>166</v>
      </c>
      <c r="B63" s="85"/>
      <c r="C63" s="85"/>
      <c r="D63" s="104">
        <v>4</v>
      </c>
      <c r="E63" s="92">
        <v>46.659</v>
      </c>
      <c r="F63" s="92">
        <v>45.492</v>
      </c>
      <c r="G63" s="92">
        <v>43.62</v>
      </c>
      <c r="H63" s="92">
        <f t="shared" si="14"/>
        <v>95.88499076760749</v>
      </c>
      <c r="I63" s="87"/>
      <c r="J63" s="105">
        <v>6</v>
      </c>
      <c r="K63" s="88">
        <v>3611.158</v>
      </c>
      <c r="L63" s="88">
        <v>3801.2520000000004</v>
      </c>
      <c r="M63" s="88">
        <v>3693.328</v>
      </c>
      <c r="N63" s="87">
        <f t="shared" si="15"/>
        <v>97.16083016858654</v>
      </c>
      <c r="O63" s="83" t="s">
        <v>210</v>
      </c>
      <c r="P63" s="85"/>
      <c r="Q63" s="85"/>
      <c r="R63" s="104"/>
      <c r="S63" s="92"/>
      <c r="T63" s="92"/>
      <c r="U63" s="92"/>
      <c r="V63" s="92"/>
      <c r="W63" s="87"/>
      <c r="X63" s="105"/>
      <c r="Y63" s="88"/>
      <c r="Z63" s="88"/>
      <c r="AA63" s="88"/>
      <c r="AB63" s="88"/>
    </row>
    <row r="64" spans="1:28" s="89" customFormat="1" ht="11.25" customHeight="1">
      <c r="A64" s="83" t="s">
        <v>167</v>
      </c>
      <c r="B64" s="85"/>
      <c r="C64" s="85"/>
      <c r="D64" s="104">
        <v>7</v>
      </c>
      <c r="E64" s="92">
        <v>4.577</v>
      </c>
      <c r="F64" s="92">
        <v>4.914</v>
      </c>
      <c r="G64" s="92">
        <v>4.761</v>
      </c>
      <c r="H64" s="92">
        <f t="shared" si="14"/>
        <v>96.88644688644689</v>
      </c>
      <c r="I64" s="87"/>
      <c r="J64" s="105">
        <v>12</v>
      </c>
      <c r="K64" s="88">
        <v>447.93799999999993</v>
      </c>
      <c r="L64" s="88">
        <v>414.9239999999999</v>
      </c>
      <c r="M64" s="88">
        <v>0</v>
      </c>
      <c r="N64" s="87">
        <f t="shared" si="15"/>
      </c>
      <c r="O64" s="83" t="s">
        <v>211</v>
      </c>
      <c r="P64" s="85"/>
      <c r="Q64" s="85"/>
      <c r="R64" s="104">
        <v>0</v>
      </c>
      <c r="S64" s="92">
        <v>0</v>
      </c>
      <c r="T64" s="92">
        <v>0</v>
      </c>
      <c r="U64" s="92">
        <v>0</v>
      </c>
      <c r="V64" s="92">
        <f>IF(AND(T64&gt;0,U64&gt;0),U64*100/T64,"")</f>
      </c>
      <c r="W64" s="87"/>
      <c r="X64" s="105">
        <v>11</v>
      </c>
      <c r="Y64" s="88">
        <v>596.3229</v>
      </c>
      <c r="Z64" s="88">
        <v>567.788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168</v>
      </c>
      <c r="B65" s="85"/>
      <c r="C65" s="85"/>
      <c r="D65" s="104">
        <v>7</v>
      </c>
      <c r="E65" s="92">
        <v>62.715</v>
      </c>
      <c r="F65" s="92">
        <v>61.789</v>
      </c>
      <c r="G65" s="92">
        <v>59.069</v>
      </c>
      <c r="H65" s="92">
        <f t="shared" si="14"/>
        <v>95.59792196021947</v>
      </c>
      <c r="I65" s="87"/>
      <c r="J65" s="105">
        <v>12</v>
      </c>
      <c r="K65" s="88">
        <v>5233.5419999999995</v>
      </c>
      <c r="L65" s="88">
        <v>5231.496</v>
      </c>
      <c r="M65" s="88">
        <v>0</v>
      </c>
      <c r="N65" s="87">
        <f t="shared" si="15"/>
      </c>
      <c r="O65" s="83" t="s">
        <v>212</v>
      </c>
      <c r="P65" s="85"/>
      <c r="Q65" s="85"/>
      <c r="R65" s="104">
        <v>0</v>
      </c>
      <c r="S65" s="92">
        <v>0</v>
      </c>
      <c r="T65" s="92">
        <v>0</v>
      </c>
      <c r="U65" s="92">
        <v>0</v>
      </c>
      <c r="V65" s="92">
        <f>IF(AND(T65&gt;0,U65&gt;0),U65*100/T65,"")</f>
      </c>
      <c r="W65" s="87"/>
      <c r="X65" s="105">
        <v>3</v>
      </c>
      <c r="Y65" s="88">
        <v>6474.545750865052</v>
      </c>
      <c r="Z65" s="88">
        <v>5915.236000000001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304</v>
      </c>
      <c r="B66" s="85"/>
      <c r="C66" s="85"/>
      <c r="D66" s="104">
        <v>6</v>
      </c>
      <c r="E66" s="92">
        <v>35.952</v>
      </c>
      <c r="F66" s="92">
        <v>36.2017325</v>
      </c>
      <c r="G66" s="92">
        <v>34.111</v>
      </c>
      <c r="H66" s="92">
        <f t="shared" si="14"/>
        <v>94.22477225364835</v>
      </c>
      <c r="I66" s="87"/>
      <c r="J66" s="105">
        <v>7</v>
      </c>
      <c r="K66" s="88">
        <v>2805.441</v>
      </c>
      <c r="L66" s="88">
        <v>3117.872</v>
      </c>
      <c r="M66" s="88">
        <v>3130.6229999999996</v>
      </c>
      <c r="N66" s="87">
        <f t="shared" si="15"/>
        <v>100.40896483242415</v>
      </c>
      <c r="O66" s="83" t="s">
        <v>213</v>
      </c>
      <c r="P66" s="85"/>
      <c r="Q66" s="85"/>
      <c r="R66" s="104">
        <v>0</v>
      </c>
      <c r="S66" s="92">
        <v>0</v>
      </c>
      <c r="T66" s="92">
        <v>0</v>
      </c>
      <c r="U66" s="92">
        <v>0</v>
      </c>
      <c r="V66" s="92">
        <f>IF(AND(T66&gt;0,U66&gt;0),U66*100/T66,"")</f>
      </c>
      <c r="W66" s="87"/>
      <c r="X66" s="105">
        <v>3</v>
      </c>
      <c r="Y66" s="88">
        <v>1282.80149</v>
      </c>
      <c r="Z66" s="88">
        <v>1223.446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305</v>
      </c>
      <c r="B67" s="85"/>
      <c r="C67" s="85"/>
      <c r="D67" s="104">
        <v>5</v>
      </c>
      <c r="E67" s="92">
        <v>19.468</v>
      </c>
      <c r="F67" s="92">
        <v>23.56056</v>
      </c>
      <c r="G67" s="92">
        <v>21.349</v>
      </c>
      <c r="H67" s="92">
        <f t="shared" si="14"/>
        <v>90.61329611859821</v>
      </c>
      <c r="I67" s="87"/>
      <c r="J67" s="105">
        <v>6</v>
      </c>
      <c r="K67" s="88">
        <v>1172.639</v>
      </c>
      <c r="L67" s="88">
        <v>1273.94</v>
      </c>
      <c r="M67" s="88">
        <v>1287.309</v>
      </c>
      <c r="N67" s="87">
        <f t="shared" si="15"/>
        <v>101.0494214798185</v>
      </c>
    </row>
    <row r="68" spans="1:28" s="89" customFormat="1" ht="11.25" customHeight="1">
      <c r="A68" s="83" t="s">
        <v>169</v>
      </c>
      <c r="B68" s="85"/>
      <c r="C68" s="85"/>
      <c r="D68" s="104">
        <v>7</v>
      </c>
      <c r="E68" s="92">
        <v>2.567</v>
      </c>
      <c r="F68" s="92">
        <v>3.012</v>
      </c>
      <c r="G68" s="92">
        <v>2.839</v>
      </c>
      <c r="H68" s="92">
        <f t="shared" si="14"/>
        <v>94.2563081009296</v>
      </c>
      <c r="I68" s="87"/>
      <c r="J68" s="105">
        <v>7</v>
      </c>
      <c r="K68" s="88">
        <v>98.318</v>
      </c>
      <c r="L68" s="88">
        <v>123.078</v>
      </c>
      <c r="M68" s="88">
        <v>119.264</v>
      </c>
      <c r="N68" s="87">
        <f t="shared" si="15"/>
        <v>96.90115211491899</v>
      </c>
      <c r="O68" s="83"/>
      <c r="P68" s="85"/>
      <c r="Q68" s="85"/>
      <c r="R68" s="104"/>
      <c r="S68" s="92"/>
      <c r="T68" s="92"/>
      <c r="U68" s="92"/>
      <c r="V68" s="92"/>
      <c r="W68" s="87"/>
      <c r="X68" s="105"/>
      <c r="Y68" s="88"/>
      <c r="Z68" s="88"/>
      <c r="AA68" s="88"/>
      <c r="AB68" s="88"/>
    </row>
    <row r="69" spans="1:28" s="89" customFormat="1" ht="11.25" customHeight="1">
      <c r="A69" s="83" t="s">
        <v>170</v>
      </c>
      <c r="B69" s="85"/>
      <c r="C69" s="85"/>
      <c r="D69" s="104">
        <v>6</v>
      </c>
      <c r="E69" s="92">
        <v>6.867</v>
      </c>
      <c r="F69" s="92">
        <v>6.816</v>
      </c>
      <c r="G69" s="92">
        <v>7.005</v>
      </c>
      <c r="H69" s="92">
        <f t="shared" si="14"/>
        <v>102.77288732394366</v>
      </c>
      <c r="I69" s="87"/>
      <c r="J69" s="105">
        <v>6</v>
      </c>
      <c r="K69" s="88">
        <v>377.59600000000006</v>
      </c>
      <c r="L69" s="88">
        <v>360.4299999999999</v>
      </c>
      <c r="M69" s="88">
        <v>370.865</v>
      </c>
      <c r="N69" s="87">
        <f t="shared" si="15"/>
        <v>102.89515301168052</v>
      </c>
      <c r="O69" s="66" t="s">
        <v>115</v>
      </c>
      <c r="P69" s="67"/>
      <c r="Q69" s="67"/>
      <c r="R69" s="67"/>
      <c r="S69" s="67"/>
      <c r="T69" s="67"/>
      <c r="U69" s="67"/>
      <c r="V69" s="67"/>
      <c r="W69" s="68"/>
      <c r="X69" s="68" t="s">
        <v>116</v>
      </c>
      <c r="Y69" s="68"/>
      <c r="Z69" s="68"/>
      <c r="AA69" s="68" t="s">
        <v>122</v>
      </c>
      <c r="AB69" s="68"/>
    </row>
    <row r="70" spans="1:28" s="89" customFormat="1" ht="11.25" customHeight="1" thickBot="1">
      <c r="A70" s="83" t="s">
        <v>171</v>
      </c>
      <c r="B70" s="85"/>
      <c r="C70" s="85"/>
      <c r="D70" s="104">
        <v>6</v>
      </c>
      <c r="E70" s="92">
        <v>16.208237</v>
      </c>
      <c r="F70" s="92">
        <v>16.057</v>
      </c>
      <c r="G70" s="92">
        <v>0</v>
      </c>
      <c r="H70" s="92">
        <f t="shared" si="14"/>
      </c>
      <c r="I70" s="87"/>
      <c r="J70" s="105">
        <v>6</v>
      </c>
      <c r="K70" s="88">
        <v>221.69380256788907</v>
      </c>
      <c r="L70" s="88">
        <v>236.19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172</v>
      </c>
      <c r="B71" s="85"/>
      <c r="C71" s="85"/>
      <c r="D71" s="104">
        <v>5</v>
      </c>
      <c r="E71" s="92">
        <v>7.014</v>
      </c>
      <c r="F71" s="92">
        <v>6.631</v>
      </c>
      <c r="G71" s="92">
        <v>0</v>
      </c>
      <c r="H71" s="92">
        <f t="shared" si="14"/>
      </c>
      <c r="I71" s="87"/>
      <c r="J71" s="105">
        <v>5</v>
      </c>
      <c r="K71" s="88">
        <v>161.424</v>
      </c>
      <c r="L71" s="88">
        <v>153.892</v>
      </c>
      <c r="M71" s="88">
        <v>0</v>
      </c>
      <c r="N71" s="87">
        <f t="shared" si="15"/>
      </c>
      <c r="O71" s="69"/>
      <c r="P71" s="70"/>
      <c r="Q71" s="71"/>
      <c r="R71" s="188" t="s">
        <v>117</v>
      </c>
      <c r="S71" s="189"/>
      <c r="T71" s="189"/>
      <c r="U71" s="189"/>
      <c r="V71" s="190"/>
      <c r="W71" s="68"/>
      <c r="X71" s="188" t="s">
        <v>118</v>
      </c>
      <c r="Y71" s="189"/>
      <c r="Z71" s="189"/>
      <c r="AA71" s="189"/>
      <c r="AB71" s="190"/>
    </row>
    <row r="72" spans="1:28" s="89" customFormat="1" ht="11.25" customHeight="1">
      <c r="A72" s="83" t="s">
        <v>173</v>
      </c>
      <c r="B72" s="85"/>
      <c r="C72" s="85"/>
      <c r="D72" s="104">
        <v>6</v>
      </c>
      <c r="E72" s="92">
        <v>24.325</v>
      </c>
      <c r="F72" s="92">
        <v>26.274</v>
      </c>
      <c r="G72" s="92">
        <v>26.438</v>
      </c>
      <c r="H72" s="92">
        <f t="shared" si="14"/>
        <v>100.62419121565044</v>
      </c>
      <c r="I72" s="87"/>
      <c r="J72" s="105">
        <v>6</v>
      </c>
      <c r="K72" s="88">
        <v>210.10299999999998</v>
      </c>
      <c r="L72" s="88">
        <v>261.623</v>
      </c>
      <c r="M72" s="88">
        <v>271.892</v>
      </c>
      <c r="N72" s="87">
        <f t="shared" si="15"/>
        <v>103.92511361768652</v>
      </c>
      <c r="O72" s="72" t="s">
        <v>119</v>
      </c>
      <c r="P72" s="73"/>
      <c r="Q72" s="71"/>
      <c r="R72" s="69"/>
      <c r="S72" s="74" t="s">
        <v>120</v>
      </c>
      <c r="T72" s="74" t="s">
        <v>120</v>
      </c>
      <c r="U72" s="74" t="s">
        <v>121</v>
      </c>
      <c r="V72" s="75">
        <f>U73</f>
        <v>2019</v>
      </c>
      <c r="W72" s="68"/>
      <c r="X72" s="69"/>
      <c r="Y72" s="74" t="s">
        <v>120</v>
      </c>
      <c r="Z72" s="74" t="s">
        <v>120</v>
      </c>
      <c r="AA72" s="74" t="s">
        <v>121</v>
      </c>
      <c r="AB72" s="75">
        <f>AA73</f>
        <v>2019</v>
      </c>
    </row>
    <row r="73" spans="1:28" s="89" customFormat="1" ht="11.25" customHeight="1" thickBot="1">
      <c r="A73" s="83" t="s">
        <v>174</v>
      </c>
      <c r="B73" s="85"/>
      <c r="C73" s="85"/>
      <c r="D73" s="104">
        <v>4</v>
      </c>
      <c r="E73" s="92">
        <v>5.414</v>
      </c>
      <c r="F73" s="92">
        <v>4.876</v>
      </c>
      <c r="G73" s="92">
        <v>4.421</v>
      </c>
      <c r="H73" s="92">
        <f t="shared" si="14"/>
        <v>90.66858080393766</v>
      </c>
      <c r="I73" s="87"/>
      <c r="J73" s="105">
        <v>7</v>
      </c>
      <c r="K73" s="88">
        <v>267.03999999999996</v>
      </c>
      <c r="L73" s="88">
        <v>197.47899999999998</v>
      </c>
      <c r="M73" s="88">
        <v>213.196</v>
      </c>
      <c r="N73" s="87">
        <f t="shared" si="15"/>
        <v>107.95882093792251</v>
      </c>
      <c r="O73" s="95"/>
      <c r="P73" s="96"/>
      <c r="Q73" s="71"/>
      <c r="R73" s="79" t="s">
        <v>296</v>
      </c>
      <c r="S73" s="97">
        <f>U73-2</f>
        <v>2017</v>
      </c>
      <c r="T73" s="97">
        <f>U73-1</f>
        <v>2018</v>
      </c>
      <c r="U73" s="97">
        <v>2019</v>
      </c>
      <c r="V73" s="81" t="str">
        <f>CONCATENATE(T73,"=100")</f>
        <v>2018=100</v>
      </c>
      <c r="W73" s="68"/>
      <c r="X73" s="79" t="s">
        <v>296</v>
      </c>
      <c r="Y73" s="97">
        <f>AA73-2</f>
        <v>2017</v>
      </c>
      <c r="Z73" s="97">
        <f>AA73-1</f>
        <v>2018</v>
      </c>
      <c r="AA73" s="97">
        <v>2019</v>
      </c>
      <c r="AB73" s="81" t="str">
        <f>CONCATENATE(Z73,"=100")</f>
        <v>2018=100</v>
      </c>
    </row>
    <row r="74" spans="1:28" s="89" customFormat="1" ht="11.25" customHeight="1">
      <c r="A74" s="83" t="s">
        <v>175</v>
      </c>
      <c r="B74" s="85"/>
      <c r="C74" s="85"/>
      <c r="D74" s="104">
        <v>6</v>
      </c>
      <c r="E74" s="92">
        <v>10.9</v>
      </c>
      <c r="F74" s="92">
        <v>13.138</v>
      </c>
      <c r="G74" s="92">
        <v>13.016</v>
      </c>
      <c r="H74" s="92">
        <f t="shared" si="14"/>
        <v>99.07139595067741</v>
      </c>
      <c r="I74" s="87"/>
      <c r="J74" s="105">
        <v>7</v>
      </c>
      <c r="K74" s="88">
        <v>681.266</v>
      </c>
      <c r="L74" s="88">
        <v>766.218</v>
      </c>
      <c r="M74" s="88">
        <v>785.38</v>
      </c>
      <c r="N74" s="87">
        <f t="shared" si="15"/>
        <v>102.50085484809807</v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176</v>
      </c>
      <c r="B75" s="85"/>
      <c r="C75" s="85"/>
      <c r="D75" s="104">
        <v>4</v>
      </c>
      <c r="E75" s="92">
        <v>8.655</v>
      </c>
      <c r="F75" s="92">
        <v>7.196</v>
      </c>
      <c r="G75" s="92">
        <v>7.364</v>
      </c>
      <c r="H75" s="92">
        <f t="shared" si="14"/>
        <v>102.33463035019456</v>
      </c>
      <c r="I75" s="87"/>
      <c r="J75" s="105">
        <v>11</v>
      </c>
      <c r="K75" s="88">
        <v>435.79200000000003</v>
      </c>
      <c r="L75" s="88">
        <v>329.29800000000006</v>
      </c>
      <c r="M75" s="88">
        <v>0</v>
      </c>
      <c r="N75" s="87">
        <f t="shared" si="15"/>
      </c>
      <c r="O75" s="83"/>
      <c r="P75" s="83"/>
      <c r="Q75" s="83"/>
      <c r="R75" s="84"/>
      <c r="S75" s="85"/>
      <c r="T75" s="85"/>
      <c r="U75" s="85"/>
      <c r="V75" s="85"/>
      <c r="W75" s="86"/>
      <c r="X75" s="86"/>
      <c r="Y75" s="87"/>
      <c r="Z75" s="87"/>
      <c r="AA75" s="87"/>
      <c r="AB75" s="88"/>
    </row>
    <row r="76" spans="1:28" s="89" customFormat="1" ht="11.25" customHeight="1">
      <c r="A76" s="83" t="s">
        <v>177</v>
      </c>
      <c r="B76" s="85"/>
      <c r="C76" s="85"/>
      <c r="D76" s="104">
        <v>4</v>
      </c>
      <c r="E76" s="92">
        <v>24.969</v>
      </c>
      <c r="F76" s="92">
        <v>25.21</v>
      </c>
      <c r="G76" s="92">
        <v>24.801</v>
      </c>
      <c r="H76" s="92">
        <f t="shared" si="14"/>
        <v>98.37762792542641</v>
      </c>
      <c r="I76" s="87"/>
      <c r="J76" s="105">
        <v>11</v>
      </c>
      <c r="K76" s="88">
        <v>1384.098</v>
      </c>
      <c r="L76" s="88">
        <v>1292.995</v>
      </c>
      <c r="M76" s="88">
        <v>0</v>
      </c>
      <c r="N76" s="87">
        <f t="shared" si="15"/>
      </c>
      <c r="O76" s="83" t="s">
        <v>123</v>
      </c>
      <c r="P76" s="83"/>
      <c r="Q76" s="83"/>
      <c r="R76" s="104"/>
      <c r="S76" s="85"/>
      <c r="T76" s="85"/>
      <c r="U76" s="85"/>
      <c r="V76" s="85">
        <f>IF(AND(T76&gt;0,U76&gt;0),U76*100/T76,"")</f>
      </c>
      <c r="W76" s="86"/>
      <c r="X76" s="105"/>
      <c r="Y76" s="87"/>
      <c r="Z76" s="87"/>
      <c r="AA76" s="87"/>
      <c r="AB76" s="88">
        <f>IF(AND(Z76&gt;0,AA76&gt;0),AA76*100/Z76,"")</f>
      </c>
    </row>
    <row r="77" spans="1:28" s="89" customFormat="1" ht="11.25" customHeight="1">
      <c r="A77" s="83" t="s">
        <v>178</v>
      </c>
      <c r="B77" s="85"/>
      <c r="C77" s="85"/>
      <c r="D77" s="104">
        <v>5</v>
      </c>
      <c r="E77" s="92">
        <v>9.45</v>
      </c>
      <c r="F77" s="92">
        <v>9.18924</v>
      </c>
      <c r="G77" s="92">
        <v>8.721</v>
      </c>
      <c r="H77" s="92">
        <f t="shared" si="14"/>
        <v>94.90447523407812</v>
      </c>
      <c r="I77" s="87"/>
      <c r="J77" s="105">
        <v>5</v>
      </c>
      <c r="K77" s="88">
        <v>181.72500000000002</v>
      </c>
      <c r="L77" s="88">
        <v>164.72</v>
      </c>
      <c r="M77" s="88">
        <v>157.34700000000004</v>
      </c>
      <c r="N77" s="87">
        <f t="shared" si="15"/>
        <v>95.52391937833903</v>
      </c>
      <c r="O77" s="83" t="s">
        <v>124</v>
      </c>
      <c r="P77" s="85"/>
      <c r="Q77" s="85"/>
      <c r="R77" s="104">
        <v>7</v>
      </c>
      <c r="S77" s="92">
        <v>1.734</v>
      </c>
      <c r="T77" s="92">
        <v>1.689</v>
      </c>
      <c r="U77" s="92">
        <v>1.733</v>
      </c>
      <c r="V77" s="92">
        <f>IF(AND(T77&gt;0,U77&gt;0),U77*100/T77,"")</f>
        <v>102.60509177027828</v>
      </c>
      <c r="W77" s="87"/>
      <c r="X77" s="105">
        <v>5</v>
      </c>
      <c r="Y77" s="88">
        <v>89.07799999999999</v>
      </c>
      <c r="Z77" s="88">
        <v>87.655</v>
      </c>
      <c r="AA77" s="88">
        <v>0</v>
      </c>
      <c r="AB77" s="88">
        <f>IF(AND(Z77&gt;0,AA77&gt;0),AA77*100/Z77,"")</f>
      </c>
    </row>
    <row r="78" spans="1:28" s="89" customFormat="1" ht="11.25" customHeight="1">
      <c r="A78" s="83" t="s">
        <v>306</v>
      </c>
      <c r="B78" s="85"/>
      <c r="C78" s="85"/>
      <c r="D78" s="104">
        <v>6</v>
      </c>
      <c r="E78" s="92">
        <v>15.663</v>
      </c>
      <c r="F78" s="92">
        <v>15.754</v>
      </c>
      <c r="G78" s="92">
        <v>14.012</v>
      </c>
      <c r="H78" s="92">
        <f t="shared" si="14"/>
        <v>88.94249079598832</v>
      </c>
      <c r="I78" s="87"/>
      <c r="J78" s="105">
        <v>6</v>
      </c>
      <c r="K78" s="88">
        <v>117.126</v>
      </c>
      <c r="L78" s="88">
        <v>113.81664752791069</v>
      </c>
      <c r="M78" s="88">
        <v>88.9</v>
      </c>
      <c r="N78" s="87">
        <f t="shared" si="15"/>
        <v>78.10808166546946</v>
      </c>
      <c r="O78" s="83" t="s">
        <v>312</v>
      </c>
      <c r="P78" s="85"/>
      <c r="Q78" s="85"/>
      <c r="R78" s="104">
        <v>7</v>
      </c>
      <c r="S78" s="92">
        <v>6.194</v>
      </c>
      <c r="T78" s="92">
        <v>6.109</v>
      </c>
      <c r="U78" s="92">
        <v>6.133</v>
      </c>
      <c r="V78" s="92">
        <f>IF(AND(T78&gt;0,U78&gt;0),U78*100/T78,"")</f>
        <v>100.39286298903257</v>
      </c>
      <c r="W78" s="87"/>
      <c r="X78" s="105">
        <v>5</v>
      </c>
      <c r="Y78" s="88">
        <v>74.47000000000003</v>
      </c>
      <c r="Z78" s="88">
        <v>81.466</v>
      </c>
      <c r="AA78" s="88">
        <v>0</v>
      </c>
      <c r="AB78" s="88">
        <f>IF(AND(Z78&gt;0,AA78&gt;0),AA78*100/Z78,"")</f>
      </c>
    </row>
    <row r="79" spans="1:28" s="89" customFormat="1" ht="11.25" customHeight="1">
      <c r="A79" s="83"/>
      <c r="B79" s="85"/>
      <c r="C79" s="85"/>
      <c r="D79" s="104"/>
      <c r="E79" s="92"/>
      <c r="F79" s="92"/>
      <c r="G79" s="92"/>
      <c r="H79" s="92"/>
      <c r="I79" s="87"/>
      <c r="J79" s="105"/>
      <c r="K79" s="88"/>
      <c r="L79" s="88"/>
      <c r="M79" s="88"/>
      <c r="N79" s="87"/>
      <c r="O79" s="83" t="s">
        <v>313</v>
      </c>
      <c r="P79" s="85"/>
      <c r="Q79" s="85"/>
      <c r="R79" s="104">
        <v>7</v>
      </c>
      <c r="S79" s="92">
        <v>0.258</v>
      </c>
      <c r="T79" s="92">
        <v>0.252</v>
      </c>
      <c r="U79" s="92">
        <v>0.235</v>
      </c>
      <c r="V79" s="92">
        <f>IF(AND(T79&gt;0,U79&gt;0),U79*100/T79,"")</f>
        <v>93.25396825396825</v>
      </c>
      <c r="W79" s="87"/>
      <c r="X79" s="105">
        <v>6</v>
      </c>
      <c r="Y79" s="88">
        <v>4.8100000000000005</v>
      </c>
      <c r="Z79" s="88">
        <v>4.252</v>
      </c>
      <c r="AA79" s="88">
        <v>0</v>
      </c>
      <c r="AB79" s="88">
        <f>IF(AND(Z79&gt;0,AA79&gt;0),AA79*100/Z79,"")</f>
      </c>
    </row>
    <row r="80" spans="1:28" s="89" customFormat="1" ht="11.25" customHeight="1">
      <c r="A80" s="93"/>
      <c r="B80" s="85"/>
      <c r="C80" s="85"/>
      <c r="D80" s="102"/>
      <c r="E80" s="92"/>
      <c r="F80" s="92">
        <f>IF(AND(D80&gt;0,E80&gt;0),E80*100/D80,"")</f>
      </c>
      <c r="G80" s="92"/>
      <c r="H80" s="92"/>
      <c r="I80" s="87"/>
      <c r="J80" s="103"/>
      <c r="K80" s="88"/>
      <c r="L80" s="88"/>
      <c r="M80" s="88"/>
      <c r="N80" s="88"/>
      <c r="O80" s="83" t="s">
        <v>125</v>
      </c>
      <c r="P80" s="85"/>
      <c r="Q80" s="85"/>
      <c r="R80" s="104">
        <v>7</v>
      </c>
      <c r="S80" s="92">
        <v>2.693</v>
      </c>
      <c r="T80" s="92">
        <v>2.971</v>
      </c>
      <c r="U80" s="92">
        <v>2.593</v>
      </c>
      <c r="V80" s="92">
        <f>IF(AND(T80&gt;0,U80&gt;0),U80*100/T80,"")</f>
        <v>87.27701110737125</v>
      </c>
      <c r="W80" s="87"/>
      <c r="X80" s="105">
        <v>3</v>
      </c>
      <c r="Y80" s="88">
        <v>81.49074999999999</v>
      </c>
      <c r="Z80" s="88">
        <v>95.75999999999999</v>
      </c>
      <c r="AA80" s="88">
        <v>0</v>
      </c>
      <c r="AB80" s="88">
        <f>IF(AND(Z80&gt;0,AA80&gt;0),AA80*100/Z80,"")</f>
      </c>
    </row>
    <row r="81" spans="1:16" s="89" customFormat="1" ht="11.25" customHeight="1">
      <c r="A81" s="187" t="s">
        <v>278</v>
      </c>
      <c r="B81" s="187"/>
      <c r="C81" s="187"/>
      <c r="D81" s="187"/>
      <c r="E81" s="187"/>
      <c r="F81" s="88"/>
      <c r="G81" s="88"/>
      <c r="H81" s="88"/>
      <c r="I81" s="86"/>
      <c r="J81" s="91"/>
      <c r="K81" s="88"/>
      <c r="L81" s="88"/>
      <c r="M81" s="88"/>
      <c r="N81" s="88"/>
      <c r="P81" s="94"/>
    </row>
    <row r="82" spans="1:16" s="89" customFormat="1" ht="11.25" customHeight="1">
      <c r="A82" s="187" t="s">
        <v>279</v>
      </c>
      <c r="B82" s="187"/>
      <c r="C82" s="187"/>
      <c r="D82" s="187"/>
      <c r="E82" s="187"/>
      <c r="F82" s="88"/>
      <c r="G82" s="88"/>
      <c r="H82" s="88"/>
      <c r="I82" s="86"/>
      <c r="J82" s="91"/>
      <c r="K82" s="88"/>
      <c r="L82" s="88"/>
      <c r="M82" s="88"/>
      <c r="N82" s="88"/>
      <c r="P82" s="94"/>
    </row>
    <row r="83" spans="1:14" s="89" customFormat="1" ht="11.25" customHeight="1">
      <c r="A83" s="187" t="s">
        <v>280</v>
      </c>
      <c r="B83" s="187"/>
      <c r="C83" s="187"/>
      <c r="D83" s="187"/>
      <c r="E83" s="187"/>
      <c r="F83" s="88"/>
      <c r="G83" s="88"/>
      <c r="H83" s="88"/>
      <c r="I83" s="86"/>
      <c r="J83" s="91"/>
      <c r="K83" s="88"/>
      <c r="L83" s="88"/>
      <c r="M83" s="88"/>
      <c r="N83" s="88"/>
    </row>
    <row r="84" spans="1:14" s="89" customFormat="1" ht="11.25" customHeight="1">
      <c r="A84" s="187" t="s">
        <v>281</v>
      </c>
      <c r="B84" s="187"/>
      <c r="C84" s="187"/>
      <c r="D84" s="187"/>
      <c r="E84" s="187"/>
      <c r="F84" s="88"/>
      <c r="G84" s="88"/>
      <c r="H84" s="88"/>
      <c r="I84" s="86"/>
      <c r="J84" s="91"/>
      <c r="K84" s="88"/>
      <c r="L84" s="88"/>
      <c r="M84" s="88"/>
      <c r="N84" s="88"/>
    </row>
    <row r="85" spans="1:14" s="89" customFormat="1" ht="11.25" customHeight="1">
      <c r="A85" s="187" t="s">
        <v>282</v>
      </c>
      <c r="B85" s="187"/>
      <c r="C85" s="187"/>
      <c r="D85" s="187"/>
      <c r="E85" s="187"/>
      <c r="F85" s="88"/>
      <c r="G85" s="88"/>
      <c r="H85" s="88"/>
      <c r="I85" s="86"/>
      <c r="J85" s="91"/>
      <c r="K85" s="88"/>
      <c r="L85" s="88"/>
      <c r="M85" s="88"/>
      <c r="N85" s="88"/>
    </row>
    <row r="86" spans="1:14" s="89" customFormat="1" ht="11.25" customHeight="1">
      <c r="A86" s="187" t="s">
        <v>283</v>
      </c>
      <c r="B86" s="187"/>
      <c r="C86" s="187"/>
      <c r="D86" s="187"/>
      <c r="E86" s="187"/>
      <c r="F86" s="88"/>
      <c r="G86" s="88"/>
      <c r="H86" s="88"/>
      <c r="I86" s="86"/>
      <c r="J86" s="91"/>
      <c r="K86" s="88"/>
      <c r="L86" s="88"/>
      <c r="M86" s="88"/>
      <c r="N86" s="88"/>
    </row>
    <row r="87" spans="1:14" s="89" customFormat="1" ht="11.25" customHeight="1">
      <c r="A87" s="187" t="s">
        <v>284</v>
      </c>
      <c r="B87" s="187"/>
      <c r="C87" s="187"/>
      <c r="D87" s="187"/>
      <c r="E87" s="187"/>
      <c r="F87" s="88"/>
      <c r="G87" s="88"/>
      <c r="H87" s="88">
        <f>IF(AND(F87&gt;0,G87&gt;0),G87*100/F87,"")</f>
      </c>
      <c r="I87" s="86"/>
      <c r="J87" s="91"/>
      <c r="K87" s="88"/>
      <c r="L87" s="88"/>
      <c r="M87" s="88"/>
      <c r="N87" s="88">
        <f>IF(AND(L87&gt;0,M87&gt;0),M87*100/L87,"")</f>
      </c>
    </row>
    <row r="88" spans="1:14" s="89" customFormat="1" ht="11.25" customHeight="1">
      <c r="A88" s="187" t="s">
        <v>285</v>
      </c>
      <c r="B88" s="187"/>
      <c r="C88" s="187"/>
      <c r="D88" s="187"/>
      <c r="E88" s="187"/>
      <c r="F88" s="88"/>
      <c r="G88" s="88"/>
      <c r="H88" s="88">
        <f>IF(AND(F88&gt;0,G88&gt;0),G88*100/F88,"")</f>
      </c>
      <c r="I88" s="86"/>
      <c r="J88" s="91"/>
      <c r="K88" s="88"/>
      <c r="L88" s="88"/>
      <c r="M88" s="88"/>
      <c r="N88" s="88">
        <f>IF(AND(L88&gt;0,M88&gt;0),M88*100/L88,"")</f>
      </c>
    </row>
    <row r="89" spans="1:8" s="89" customFormat="1" ht="11.25" customHeight="1">
      <c r="A89" s="184" t="s">
        <v>286</v>
      </c>
      <c r="B89" s="184"/>
      <c r="C89" s="184"/>
      <c r="D89" s="184"/>
      <c r="E89" s="184"/>
      <c r="F89" s="184"/>
      <c r="G89" s="184"/>
      <c r="H89" s="101"/>
    </row>
    <row r="90" spans="1:5" s="89" customFormat="1" ht="11.25" customHeight="1">
      <c r="A90" s="185" t="s">
        <v>287</v>
      </c>
      <c r="B90" s="185"/>
      <c r="C90" s="185"/>
      <c r="D90" s="185"/>
      <c r="E90" s="185"/>
    </row>
    <row r="91" spans="1:14" s="89" customFormat="1" ht="11.25" customHeight="1">
      <c r="A91" s="185" t="s">
        <v>288</v>
      </c>
      <c r="B91" s="185"/>
      <c r="C91" s="185"/>
      <c r="D91" s="185"/>
      <c r="E91" s="185"/>
      <c r="N91" s="158"/>
    </row>
    <row r="92" spans="1:15" s="89" customFormat="1" ht="12" customHeight="1">
      <c r="A92" s="184" t="s">
        <v>289</v>
      </c>
      <c r="B92" s="184"/>
      <c r="C92" s="184"/>
      <c r="D92" s="184"/>
      <c r="E92" s="184"/>
      <c r="F92" s="184"/>
      <c r="G92" s="184"/>
      <c r="N92" s="158"/>
      <c r="O92" s="68" t="s">
        <v>295</v>
      </c>
    </row>
    <row r="93" spans="1:15" s="68" customFormat="1" ht="9.75">
      <c r="A93" s="185" t="s">
        <v>290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68" t="s">
        <v>321</v>
      </c>
    </row>
    <row r="94" spans="1:14" s="101" customFormat="1" ht="11.25" customHeight="1">
      <c r="A94" s="186" t="s">
        <v>291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</row>
    <row r="95" spans="1:28" s="101" customFormat="1" ht="12" customHeight="1">
      <c r="A95" s="159" t="s">
        <v>292</v>
      </c>
      <c r="B95"/>
      <c r="C95"/>
      <c r="D95"/>
      <c r="E95"/>
      <c r="F95"/>
      <c r="G95"/>
      <c r="H95"/>
      <c r="I95"/>
      <c r="J95"/>
      <c r="K95"/>
      <c r="L95"/>
      <c r="M95"/>
      <c r="N95"/>
      <c r="O95" s="83"/>
      <c r="P95" s="85"/>
      <c r="Q95" s="85"/>
      <c r="R95" s="104"/>
      <c r="S95" s="92"/>
      <c r="T95" s="92"/>
      <c r="U95" s="92"/>
      <c r="V95" s="92"/>
      <c r="W95" s="87"/>
      <c r="X95" s="105"/>
      <c r="Y95" s="88"/>
      <c r="Z95" s="88"/>
      <c r="AA95" s="88"/>
      <c r="AB95" s="88"/>
    </row>
    <row r="96" spans="1:28" s="101" customFormat="1" ht="11.25">
      <c r="A96" s="185" t="s">
        <v>293</v>
      </c>
      <c r="B96" s="185"/>
      <c r="C96" s="185"/>
      <c r="D96" s="185"/>
      <c r="O96" s="93"/>
      <c r="P96" s="83"/>
      <c r="Q96" s="83"/>
      <c r="R96" s="90"/>
      <c r="S96" s="92"/>
      <c r="T96" s="92"/>
      <c r="U96" s="92"/>
      <c r="V96" s="92"/>
      <c r="W96" s="86"/>
      <c r="X96" s="91"/>
      <c r="Y96" s="88"/>
      <c r="Z96" s="88"/>
      <c r="AA96" s="88"/>
      <c r="AB96" s="88"/>
    </row>
    <row r="97" spans="1:28" s="101" customFormat="1" ht="9.75">
      <c r="A97" s="185" t="s">
        <v>294</v>
      </c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O97" s="89"/>
      <c r="P97" s="65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s="101" customFormat="1" ht="11.25" customHeight="1">
      <c r="A98" s="89"/>
      <c r="B98" s="89"/>
      <c r="C98" s="89"/>
      <c r="D98" s="91"/>
      <c r="E98" s="87"/>
      <c r="F98" s="87"/>
      <c r="G98" s="87"/>
      <c r="H98" s="87"/>
      <c r="I98" s="86"/>
      <c r="J98" s="91"/>
      <c r="K98" s="87"/>
      <c r="L98" s="87"/>
      <c r="M98" s="87"/>
      <c r="N98" s="87"/>
      <c r="O98" s="89"/>
      <c r="P98" s="65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s="101" customFormat="1" ht="11.25" customHeight="1">
      <c r="A99" s="89"/>
      <c r="B99" s="89"/>
      <c r="C99" s="89"/>
      <c r="D99" s="91"/>
      <c r="E99" s="88"/>
      <c r="F99" s="88"/>
      <c r="G99" s="88"/>
      <c r="H99" s="88">
        <f aca="true" t="shared" si="16" ref="H99:H137">IF(AND(F99&gt;0,G99&gt;0),G99*100/F99,"")</f>
      </c>
      <c r="I99" s="86"/>
      <c r="J99" s="91"/>
      <c r="K99" s="88"/>
      <c r="L99" s="88"/>
      <c r="M99" s="88"/>
      <c r="N99" s="88">
        <f aca="true" t="shared" si="17" ref="N99:N137">IF(AND(L99&gt;0,M99&gt;0),M99*100/L99,"")</f>
      </c>
      <c r="O99" s="89"/>
      <c r="P99" s="65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s="101" customFormat="1" ht="11.25" customHeight="1">
      <c r="A100" s="89"/>
      <c r="B100" s="89"/>
      <c r="C100" s="89"/>
      <c r="D100" s="91"/>
      <c r="E100" s="88"/>
      <c r="F100" s="88"/>
      <c r="G100" s="88"/>
      <c r="H100" s="88">
        <f t="shared" si="16"/>
      </c>
      <c r="I100" s="86"/>
      <c r="J100" s="91"/>
      <c r="K100" s="88"/>
      <c r="L100" s="88"/>
      <c r="M100" s="88"/>
      <c r="N100" s="88">
        <f t="shared" si="17"/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 s="89"/>
      <c r="B101" s="89"/>
      <c r="C101" s="89"/>
      <c r="D101" s="91"/>
      <c r="E101" s="88"/>
      <c r="F101" s="88"/>
      <c r="G101" s="88"/>
      <c r="H101" s="88">
        <f t="shared" si="16"/>
      </c>
      <c r="I101" s="86"/>
      <c r="J101" s="91"/>
      <c r="K101" s="88"/>
      <c r="L101" s="88"/>
      <c r="M101" s="88"/>
      <c r="N101" s="88">
        <f t="shared" si="17"/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1"/>
      <c r="E102" s="88"/>
      <c r="F102" s="88"/>
      <c r="G102" s="88"/>
      <c r="H102" s="88">
        <f t="shared" si="16"/>
      </c>
      <c r="I102" s="86"/>
      <c r="J102" s="91"/>
      <c r="K102" s="88"/>
      <c r="L102" s="88"/>
      <c r="M102" s="88"/>
      <c r="N102" s="88">
        <f t="shared" si="17"/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1"/>
      <c r="E103" s="88"/>
      <c r="F103" s="88"/>
      <c r="G103" s="88"/>
      <c r="H103" s="88">
        <f t="shared" si="16"/>
      </c>
      <c r="I103" s="86"/>
      <c r="J103" s="91"/>
      <c r="K103" s="88"/>
      <c r="L103" s="88"/>
      <c r="M103" s="88"/>
      <c r="N103" s="88">
        <f t="shared" si="17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1"/>
      <c r="E104" s="88"/>
      <c r="F104" s="88"/>
      <c r="G104" s="88"/>
      <c r="H104" s="88">
        <f t="shared" si="16"/>
      </c>
      <c r="I104" s="86"/>
      <c r="J104" s="91"/>
      <c r="K104" s="88"/>
      <c r="L104" s="88"/>
      <c r="M104" s="88"/>
      <c r="N104" s="88">
        <f t="shared" si="17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1"/>
      <c r="E105" s="88"/>
      <c r="F105" s="88"/>
      <c r="G105" s="88"/>
      <c r="H105" s="88">
        <f t="shared" si="16"/>
      </c>
      <c r="I105" s="86"/>
      <c r="J105" s="91"/>
      <c r="K105" s="88"/>
      <c r="L105" s="88"/>
      <c r="M105" s="88"/>
      <c r="N105" s="88">
        <f t="shared" si="17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1"/>
      <c r="E106" s="88"/>
      <c r="F106" s="88"/>
      <c r="G106" s="88"/>
      <c r="H106" s="88">
        <f t="shared" si="16"/>
      </c>
      <c r="I106" s="86"/>
      <c r="J106" s="91"/>
      <c r="K106" s="88"/>
      <c r="L106" s="88"/>
      <c r="M106" s="88"/>
      <c r="N106" s="88">
        <f t="shared" si="17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1"/>
      <c r="E107" s="88"/>
      <c r="F107" s="88"/>
      <c r="G107" s="88"/>
      <c r="H107" s="88">
        <f t="shared" si="16"/>
      </c>
      <c r="I107" s="86"/>
      <c r="J107" s="91"/>
      <c r="K107" s="88"/>
      <c r="L107" s="88"/>
      <c r="M107" s="88"/>
      <c r="N107" s="88">
        <f t="shared" si="17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1"/>
      <c r="E108" s="88"/>
      <c r="F108" s="88"/>
      <c r="G108" s="88"/>
      <c r="H108" s="88">
        <f t="shared" si="16"/>
      </c>
      <c r="I108" s="86"/>
      <c r="J108" s="91"/>
      <c r="K108" s="88"/>
      <c r="L108" s="88"/>
      <c r="M108" s="88"/>
      <c r="N108" s="88">
        <f t="shared" si="17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1"/>
      <c r="E109" s="88"/>
      <c r="F109" s="88"/>
      <c r="G109" s="88"/>
      <c r="H109" s="88">
        <f t="shared" si="16"/>
      </c>
      <c r="I109" s="86"/>
      <c r="J109" s="91"/>
      <c r="K109" s="88"/>
      <c r="L109" s="88"/>
      <c r="M109" s="88"/>
      <c r="N109" s="88">
        <f t="shared" si="17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1"/>
      <c r="E110" s="88"/>
      <c r="F110" s="88"/>
      <c r="G110" s="88"/>
      <c r="H110" s="88">
        <f t="shared" si="16"/>
      </c>
      <c r="I110" s="86"/>
      <c r="J110" s="91"/>
      <c r="K110" s="88"/>
      <c r="L110" s="88"/>
      <c r="M110" s="88"/>
      <c r="N110" s="88">
        <f t="shared" si="17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1"/>
      <c r="E111" s="88"/>
      <c r="F111" s="88"/>
      <c r="G111" s="88"/>
      <c r="H111" s="88">
        <f t="shared" si="16"/>
      </c>
      <c r="I111" s="86"/>
      <c r="J111" s="91"/>
      <c r="K111" s="88"/>
      <c r="L111" s="88"/>
      <c r="M111" s="88"/>
      <c r="N111" s="88">
        <f t="shared" si="17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1"/>
      <c r="E112" s="88"/>
      <c r="F112" s="88"/>
      <c r="G112" s="88"/>
      <c r="H112" s="88">
        <f t="shared" si="16"/>
      </c>
      <c r="I112" s="86"/>
      <c r="J112" s="91"/>
      <c r="K112" s="88"/>
      <c r="L112" s="88"/>
      <c r="M112" s="88"/>
      <c r="N112" s="88">
        <f t="shared" si="17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1"/>
      <c r="E113" s="88"/>
      <c r="F113" s="88"/>
      <c r="G113" s="88"/>
      <c r="H113" s="88">
        <f t="shared" si="16"/>
      </c>
      <c r="I113" s="86"/>
      <c r="J113" s="91"/>
      <c r="K113" s="88"/>
      <c r="L113" s="88"/>
      <c r="M113" s="88"/>
      <c r="N113" s="88">
        <f t="shared" si="17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1"/>
      <c r="E114" s="88"/>
      <c r="F114" s="88"/>
      <c r="G114" s="88"/>
      <c r="H114" s="88">
        <f t="shared" si="16"/>
      </c>
      <c r="I114" s="86"/>
      <c r="J114" s="91"/>
      <c r="K114" s="88"/>
      <c r="L114" s="88"/>
      <c r="M114" s="88"/>
      <c r="N114" s="88">
        <f t="shared" si="17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1"/>
      <c r="E115" s="88"/>
      <c r="F115" s="88"/>
      <c r="G115" s="88"/>
      <c r="H115" s="88">
        <f t="shared" si="16"/>
      </c>
      <c r="I115" s="86"/>
      <c r="J115" s="91"/>
      <c r="K115" s="88"/>
      <c r="L115" s="88"/>
      <c r="M115" s="88"/>
      <c r="N115" s="88">
        <f t="shared" si="17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1"/>
      <c r="E116" s="88"/>
      <c r="F116" s="88"/>
      <c r="G116" s="88"/>
      <c r="H116" s="88">
        <f t="shared" si="16"/>
      </c>
      <c r="I116" s="86"/>
      <c r="J116" s="91"/>
      <c r="K116" s="88"/>
      <c r="L116" s="88"/>
      <c r="M116" s="88"/>
      <c r="N116" s="88">
        <f t="shared" si="17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1"/>
      <c r="E117" s="88"/>
      <c r="F117" s="88"/>
      <c r="G117" s="88"/>
      <c r="H117" s="88">
        <f t="shared" si="16"/>
      </c>
      <c r="I117" s="86"/>
      <c r="J117" s="91"/>
      <c r="K117" s="88"/>
      <c r="L117" s="88"/>
      <c r="M117" s="88"/>
      <c r="N117" s="88">
        <f t="shared" si="17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1"/>
      <c r="E118" s="88"/>
      <c r="F118" s="88"/>
      <c r="G118" s="88"/>
      <c r="H118" s="88">
        <f t="shared" si="16"/>
      </c>
      <c r="I118" s="86"/>
      <c r="J118" s="91"/>
      <c r="K118" s="88"/>
      <c r="L118" s="88"/>
      <c r="M118" s="88"/>
      <c r="N118" s="88">
        <f t="shared" si="17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1"/>
      <c r="E119" s="88"/>
      <c r="F119" s="88"/>
      <c r="G119" s="88"/>
      <c r="H119" s="88">
        <f t="shared" si="16"/>
      </c>
      <c r="I119" s="86"/>
      <c r="J119" s="91"/>
      <c r="K119" s="88"/>
      <c r="L119" s="88"/>
      <c r="M119" s="88"/>
      <c r="N119" s="88">
        <f t="shared" si="17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1"/>
      <c r="E120" s="88"/>
      <c r="F120" s="88"/>
      <c r="G120" s="88"/>
      <c r="H120" s="88">
        <f t="shared" si="16"/>
      </c>
      <c r="I120" s="86"/>
      <c r="J120" s="91"/>
      <c r="K120" s="88"/>
      <c r="L120" s="88"/>
      <c r="M120" s="88"/>
      <c r="N120" s="88">
        <f t="shared" si="17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1"/>
      <c r="E121" s="88"/>
      <c r="F121" s="88"/>
      <c r="G121" s="88"/>
      <c r="H121" s="88">
        <f t="shared" si="16"/>
      </c>
      <c r="I121" s="86"/>
      <c r="J121" s="91"/>
      <c r="K121" s="88"/>
      <c r="L121" s="88"/>
      <c r="M121" s="88"/>
      <c r="N121" s="88">
        <f t="shared" si="17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1"/>
      <c r="E122" s="88"/>
      <c r="F122" s="88"/>
      <c r="G122" s="88"/>
      <c r="H122" s="88">
        <f t="shared" si="16"/>
      </c>
      <c r="I122" s="86"/>
      <c r="J122" s="91"/>
      <c r="K122" s="88"/>
      <c r="L122" s="88"/>
      <c r="M122" s="88"/>
      <c r="N122" s="88">
        <f t="shared" si="17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1"/>
      <c r="E123" s="88"/>
      <c r="F123" s="88"/>
      <c r="G123" s="88"/>
      <c r="H123" s="88">
        <f t="shared" si="16"/>
      </c>
      <c r="I123" s="86"/>
      <c r="J123" s="91"/>
      <c r="K123" s="88"/>
      <c r="L123" s="88"/>
      <c r="M123" s="88"/>
      <c r="N123" s="88">
        <f t="shared" si="17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1"/>
      <c r="E124" s="88"/>
      <c r="F124" s="88"/>
      <c r="G124" s="88"/>
      <c r="H124" s="88">
        <f t="shared" si="16"/>
      </c>
      <c r="I124" s="86"/>
      <c r="J124" s="91"/>
      <c r="K124" s="88"/>
      <c r="L124" s="88"/>
      <c r="M124" s="88"/>
      <c r="N124" s="88">
        <f t="shared" si="17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1"/>
      <c r="E125" s="88"/>
      <c r="F125" s="88"/>
      <c r="G125" s="88"/>
      <c r="H125" s="88">
        <f t="shared" si="16"/>
      </c>
      <c r="I125" s="86"/>
      <c r="J125" s="91"/>
      <c r="K125" s="88"/>
      <c r="L125" s="88"/>
      <c r="M125" s="88"/>
      <c r="N125" s="88">
        <f t="shared" si="17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1"/>
      <c r="E126" s="88"/>
      <c r="F126" s="88"/>
      <c r="G126" s="88"/>
      <c r="H126" s="88">
        <f t="shared" si="16"/>
      </c>
      <c r="I126" s="86"/>
      <c r="J126" s="91"/>
      <c r="K126" s="88"/>
      <c r="L126" s="88"/>
      <c r="M126" s="88"/>
      <c r="N126" s="88">
        <f t="shared" si="17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1"/>
      <c r="E127" s="88"/>
      <c r="F127" s="88"/>
      <c r="G127" s="88"/>
      <c r="H127" s="88">
        <f t="shared" si="16"/>
      </c>
      <c r="I127" s="86"/>
      <c r="J127" s="91"/>
      <c r="K127" s="88"/>
      <c r="L127" s="88"/>
      <c r="M127" s="88"/>
      <c r="N127" s="88">
        <f t="shared" si="17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1"/>
      <c r="E128" s="88"/>
      <c r="F128" s="88"/>
      <c r="G128" s="88"/>
      <c r="H128" s="88">
        <f t="shared" si="16"/>
      </c>
      <c r="I128" s="86"/>
      <c r="J128" s="91"/>
      <c r="K128" s="88"/>
      <c r="L128" s="88"/>
      <c r="M128" s="88"/>
      <c r="N128" s="88">
        <f t="shared" si="17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1"/>
      <c r="E129" s="88"/>
      <c r="F129" s="88"/>
      <c r="G129" s="88"/>
      <c r="H129" s="88">
        <f t="shared" si="16"/>
      </c>
      <c r="I129" s="86"/>
      <c r="J129" s="91"/>
      <c r="K129" s="88"/>
      <c r="L129" s="88"/>
      <c r="M129" s="88"/>
      <c r="N129" s="88">
        <f t="shared" si="17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1"/>
      <c r="E130" s="88"/>
      <c r="F130" s="88"/>
      <c r="G130" s="88"/>
      <c r="H130" s="88">
        <f t="shared" si="16"/>
      </c>
      <c r="I130" s="86"/>
      <c r="J130" s="91"/>
      <c r="K130" s="88"/>
      <c r="L130" s="88"/>
      <c r="M130" s="88"/>
      <c r="N130" s="88">
        <f t="shared" si="17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1"/>
      <c r="E131" s="88"/>
      <c r="F131" s="88"/>
      <c r="G131" s="88"/>
      <c r="H131" s="88">
        <f t="shared" si="16"/>
      </c>
      <c r="I131" s="86"/>
      <c r="J131" s="91"/>
      <c r="K131" s="88"/>
      <c r="L131" s="88"/>
      <c r="M131" s="88"/>
      <c r="N131" s="88">
        <f t="shared" si="17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1"/>
      <c r="E132" s="88"/>
      <c r="F132" s="88"/>
      <c r="G132" s="88"/>
      <c r="H132" s="88">
        <f t="shared" si="16"/>
      </c>
      <c r="I132" s="86"/>
      <c r="J132" s="91"/>
      <c r="K132" s="88"/>
      <c r="L132" s="88"/>
      <c r="M132" s="88"/>
      <c r="N132" s="88">
        <f t="shared" si="17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1"/>
      <c r="E133" s="88"/>
      <c r="F133" s="88"/>
      <c r="G133" s="88"/>
      <c r="H133" s="88">
        <f t="shared" si="16"/>
      </c>
      <c r="I133" s="86"/>
      <c r="J133" s="91"/>
      <c r="K133" s="88"/>
      <c r="L133" s="88"/>
      <c r="M133" s="88"/>
      <c r="N133" s="88">
        <f t="shared" si="17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1"/>
      <c r="E134" s="88"/>
      <c r="F134" s="88"/>
      <c r="G134" s="88"/>
      <c r="H134" s="88">
        <f t="shared" si="16"/>
      </c>
      <c r="I134" s="86"/>
      <c r="J134" s="91"/>
      <c r="K134" s="88"/>
      <c r="L134" s="88"/>
      <c r="M134" s="88"/>
      <c r="N134" s="88">
        <f t="shared" si="17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1"/>
      <c r="E135" s="88"/>
      <c r="F135" s="88"/>
      <c r="G135" s="88"/>
      <c r="H135" s="88">
        <f t="shared" si="16"/>
      </c>
      <c r="I135" s="86"/>
      <c r="J135" s="91"/>
      <c r="K135" s="88"/>
      <c r="L135" s="88"/>
      <c r="M135" s="88"/>
      <c r="N135" s="88">
        <f t="shared" si="17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1"/>
      <c r="E136" s="88"/>
      <c r="F136" s="88"/>
      <c r="G136" s="88"/>
      <c r="H136" s="88">
        <f t="shared" si="16"/>
      </c>
      <c r="I136" s="86"/>
      <c r="J136" s="91"/>
      <c r="K136" s="88"/>
      <c r="L136" s="88"/>
      <c r="M136" s="88"/>
      <c r="N136" s="88">
        <f t="shared" si="17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1"/>
      <c r="E137" s="88"/>
      <c r="F137" s="88"/>
      <c r="G137" s="88"/>
      <c r="H137" s="88">
        <f t="shared" si="16"/>
      </c>
      <c r="I137" s="86"/>
      <c r="J137" s="91"/>
      <c r="K137" s="88"/>
      <c r="L137" s="88"/>
      <c r="M137" s="88"/>
      <c r="N137" s="88">
        <f t="shared" si="17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8"/>
      <c r="C138" s="89"/>
      <c r="D138" s="86"/>
      <c r="E138" s="88"/>
      <c r="F138" s="88"/>
      <c r="G138" s="88"/>
      <c r="H138" s="87"/>
      <c r="I138" s="86"/>
      <c r="J138" s="86"/>
      <c r="K138" s="99"/>
      <c r="L138" s="99"/>
      <c r="M138" s="99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3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3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3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1.25">
      <c r="A143" s="93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4:28" ht="11.25">
      <c r="N144" s="86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</row>
    <row r="145" spans="14:28" ht="12">
      <c r="N145" s="68"/>
      <c r="O145" s="100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</row>
    <row r="146" spans="14:28" ht="11.25">
      <c r="N146" s="94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</row>
    <row r="147" spans="14:28" ht="11.25">
      <c r="N147" s="94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</row>
    <row r="148" spans="14:28" ht="11.25">
      <c r="N148" s="94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</row>
    <row r="149" spans="14:28" ht="11.25">
      <c r="N149" s="94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</row>
    <row r="150" spans="14:28" ht="11.25">
      <c r="N150" s="94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</row>
    <row r="151" spans="14:28" ht="11.25">
      <c r="N151" s="94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</row>
    <row r="152" spans="14:28" ht="11.25">
      <c r="N152" s="94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</row>
    <row r="153" ht="11.25">
      <c r="N153" s="94"/>
    </row>
    <row r="154" ht="11.25">
      <c r="N154" s="94"/>
    </row>
    <row r="155" ht="11.25">
      <c r="N155" s="94"/>
    </row>
    <row r="156" ht="11.25">
      <c r="N156" s="94"/>
    </row>
    <row r="157" ht="11.25">
      <c r="N157" s="94"/>
    </row>
    <row r="158" ht="11.25">
      <c r="N158" s="94"/>
    </row>
    <row r="159" ht="11.25">
      <c r="N159" s="94"/>
    </row>
    <row r="160" ht="11.25">
      <c r="N160" s="94"/>
    </row>
    <row r="161" ht="11.25">
      <c r="N161" s="94"/>
    </row>
  </sheetData>
  <sheetProtection/>
  <mergeCells count="22">
    <mergeCell ref="A84:E84"/>
    <mergeCell ref="A85:E85"/>
    <mergeCell ref="A91:E91"/>
    <mergeCell ref="D4:H4"/>
    <mergeCell ref="J4:N4"/>
    <mergeCell ref="R4:V4"/>
    <mergeCell ref="X4:AB4"/>
    <mergeCell ref="A81:E81"/>
    <mergeCell ref="R71:V71"/>
    <mergeCell ref="X71:AB71"/>
    <mergeCell ref="A82:E82"/>
    <mergeCell ref="A83:E83"/>
    <mergeCell ref="A92:G92"/>
    <mergeCell ref="A93:N93"/>
    <mergeCell ref="A94:N94"/>
    <mergeCell ref="A96:D96"/>
    <mergeCell ref="A97:K97"/>
    <mergeCell ref="A86:E86"/>
    <mergeCell ref="A87:E87"/>
    <mergeCell ref="A88:E88"/>
    <mergeCell ref="A89:G89"/>
    <mergeCell ref="A90:E90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3" r:id="rId1"/>
  <headerFooter alignWithMargins="0">
    <oddFooter>&amp;C&amp;P</oddFooter>
  </headerFooter>
  <rowBreaks count="1" manualBreakCount="1">
    <brk id="9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</v>
      </c>
      <c r="F17" s="39"/>
      <c r="G17" s="40"/>
      <c r="H17" s="151"/>
      <c r="I17" s="152"/>
      <c r="J17" s="152">
        <v>0.018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2122</v>
      </c>
      <c r="D24" s="38">
        <v>1991</v>
      </c>
      <c r="E24" s="38">
        <v>1840</v>
      </c>
      <c r="F24" s="39">
        <v>92.41587142139629</v>
      </c>
      <c r="G24" s="40"/>
      <c r="H24" s="151">
        <v>174.075</v>
      </c>
      <c r="I24" s="152">
        <v>141.692</v>
      </c>
      <c r="J24" s="152">
        <v>130.118</v>
      </c>
      <c r="K24" s="41">
        <v>91.83157835304745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40</v>
      </c>
      <c r="D26" s="38">
        <v>80</v>
      </c>
      <c r="E26" s="38">
        <v>45</v>
      </c>
      <c r="F26" s="39">
        <v>56.25</v>
      </c>
      <c r="G26" s="40"/>
      <c r="H26" s="151">
        <v>3.2</v>
      </c>
      <c r="I26" s="152">
        <v>10</v>
      </c>
      <c r="J26" s="152">
        <v>4</v>
      </c>
      <c r="K26" s="41">
        <v>40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25</v>
      </c>
      <c r="D28" s="30"/>
      <c r="E28" s="30"/>
      <c r="F28" s="31"/>
      <c r="G28" s="31"/>
      <c r="H28" s="150">
        <v>1.75</v>
      </c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>
        <v>2</v>
      </c>
      <c r="E29" s="30">
        <v>2</v>
      </c>
      <c r="F29" s="31"/>
      <c r="G29" s="31"/>
      <c r="H29" s="150">
        <v>0.04</v>
      </c>
      <c r="I29" s="150">
        <v>0.1</v>
      </c>
      <c r="J29" s="150">
        <v>0.1</v>
      </c>
      <c r="K29" s="32"/>
    </row>
    <row r="30" spans="1:11" s="33" customFormat="1" ht="11.25" customHeight="1">
      <c r="A30" s="35" t="s">
        <v>22</v>
      </c>
      <c r="B30" s="29"/>
      <c r="C30" s="30">
        <v>545</v>
      </c>
      <c r="D30" s="30">
        <v>623</v>
      </c>
      <c r="E30" s="30">
        <v>594</v>
      </c>
      <c r="F30" s="31"/>
      <c r="G30" s="31"/>
      <c r="H30" s="150">
        <v>42.64</v>
      </c>
      <c r="I30" s="150">
        <v>47.597</v>
      </c>
      <c r="J30" s="150">
        <v>47.52</v>
      </c>
      <c r="K30" s="32"/>
    </row>
    <row r="31" spans="1:11" s="42" customFormat="1" ht="11.25" customHeight="1">
      <c r="A31" s="43" t="s">
        <v>23</v>
      </c>
      <c r="B31" s="37"/>
      <c r="C31" s="38">
        <v>571</v>
      </c>
      <c r="D31" s="38">
        <v>625</v>
      </c>
      <c r="E31" s="38">
        <v>596</v>
      </c>
      <c r="F31" s="39">
        <v>95.36</v>
      </c>
      <c r="G31" s="40"/>
      <c r="H31" s="151">
        <v>44.43</v>
      </c>
      <c r="I31" s="152">
        <v>47.697</v>
      </c>
      <c r="J31" s="152">
        <v>47.620000000000005</v>
      </c>
      <c r="K31" s="41">
        <v>99.83856427028952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>
        <v>50</v>
      </c>
      <c r="D35" s="30">
        <v>55</v>
      </c>
      <c r="E35" s="30">
        <v>60</v>
      </c>
      <c r="F35" s="31"/>
      <c r="G35" s="31"/>
      <c r="H35" s="150">
        <v>1.25</v>
      </c>
      <c r="I35" s="150">
        <v>1.4</v>
      </c>
      <c r="J35" s="150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>
        <v>50</v>
      </c>
      <c r="D37" s="38">
        <v>55</v>
      </c>
      <c r="E37" s="38">
        <v>60</v>
      </c>
      <c r="F37" s="39">
        <v>109.0909090909091</v>
      </c>
      <c r="G37" s="40"/>
      <c r="H37" s="151">
        <v>1.25</v>
      </c>
      <c r="I37" s="152">
        <v>1.4</v>
      </c>
      <c r="J37" s="152">
        <v>2.5</v>
      </c>
      <c r="K37" s="41">
        <v>178.57142857142858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143</v>
      </c>
      <c r="D54" s="30">
        <v>107</v>
      </c>
      <c r="E54" s="30">
        <v>110</v>
      </c>
      <c r="F54" s="31"/>
      <c r="G54" s="31"/>
      <c r="H54" s="150">
        <v>11.583</v>
      </c>
      <c r="I54" s="150">
        <v>8.56</v>
      </c>
      <c r="J54" s="150">
        <v>8.8</v>
      </c>
      <c r="K54" s="32"/>
    </row>
    <row r="55" spans="1:11" s="33" customFormat="1" ht="11.25" customHeight="1">
      <c r="A55" s="35" t="s">
        <v>42</v>
      </c>
      <c r="B55" s="29"/>
      <c r="C55" s="30">
        <v>226</v>
      </c>
      <c r="D55" s="30">
        <v>200</v>
      </c>
      <c r="E55" s="30">
        <v>76</v>
      </c>
      <c r="F55" s="31"/>
      <c r="G55" s="31"/>
      <c r="H55" s="150">
        <v>19.21</v>
      </c>
      <c r="I55" s="150">
        <v>17</v>
      </c>
      <c r="J55" s="150">
        <v>6.46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480</v>
      </c>
      <c r="D58" s="30">
        <v>445</v>
      </c>
      <c r="E58" s="30">
        <v>465</v>
      </c>
      <c r="F58" s="31"/>
      <c r="G58" s="31"/>
      <c r="H58" s="150">
        <v>37.68</v>
      </c>
      <c r="I58" s="150">
        <v>37.91</v>
      </c>
      <c r="J58" s="150">
        <v>41.85</v>
      </c>
      <c r="K58" s="32"/>
    </row>
    <row r="59" spans="1:11" s="42" customFormat="1" ht="11.25" customHeight="1">
      <c r="A59" s="36" t="s">
        <v>46</v>
      </c>
      <c r="B59" s="37"/>
      <c r="C59" s="38">
        <v>849</v>
      </c>
      <c r="D59" s="38">
        <v>752</v>
      </c>
      <c r="E59" s="38">
        <v>651</v>
      </c>
      <c r="F59" s="39">
        <v>86.56914893617021</v>
      </c>
      <c r="G59" s="40"/>
      <c r="H59" s="151">
        <v>68.473</v>
      </c>
      <c r="I59" s="152">
        <v>63.47</v>
      </c>
      <c r="J59" s="152">
        <v>57.11</v>
      </c>
      <c r="K59" s="41">
        <v>89.97951788246415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22</v>
      </c>
      <c r="D66" s="38">
        <v>22</v>
      </c>
      <c r="E66" s="38">
        <v>35</v>
      </c>
      <c r="F66" s="39">
        <v>159.0909090909091</v>
      </c>
      <c r="G66" s="40"/>
      <c r="H66" s="151">
        <v>1.65</v>
      </c>
      <c r="I66" s="152">
        <v>1.49</v>
      </c>
      <c r="J66" s="152">
        <v>1.575</v>
      </c>
      <c r="K66" s="41">
        <v>105.70469798657719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21500</v>
      </c>
      <c r="D68" s="30">
        <v>21400</v>
      </c>
      <c r="E68" s="30">
        <v>19910</v>
      </c>
      <c r="F68" s="31"/>
      <c r="G68" s="31"/>
      <c r="H68" s="150">
        <v>1569.3</v>
      </c>
      <c r="I68" s="150">
        <v>1845</v>
      </c>
      <c r="J68" s="150">
        <v>1780</v>
      </c>
      <c r="K68" s="32"/>
    </row>
    <row r="69" spans="1:11" s="33" customFormat="1" ht="11.25" customHeight="1">
      <c r="A69" s="35" t="s">
        <v>53</v>
      </c>
      <c r="B69" s="29"/>
      <c r="C69" s="30">
        <v>2800</v>
      </c>
      <c r="D69" s="30">
        <v>2700</v>
      </c>
      <c r="E69" s="30">
        <v>2415</v>
      </c>
      <c r="F69" s="31"/>
      <c r="G69" s="31"/>
      <c r="H69" s="150">
        <v>203</v>
      </c>
      <c r="I69" s="150">
        <v>230</v>
      </c>
      <c r="J69" s="150">
        <v>220</v>
      </c>
      <c r="K69" s="32"/>
    </row>
    <row r="70" spans="1:11" s="42" customFormat="1" ht="11.25" customHeight="1">
      <c r="A70" s="36" t="s">
        <v>54</v>
      </c>
      <c r="B70" s="37"/>
      <c r="C70" s="38">
        <v>24300</v>
      </c>
      <c r="D70" s="38">
        <v>24100</v>
      </c>
      <c r="E70" s="38">
        <v>22325</v>
      </c>
      <c r="F70" s="39">
        <v>92.63485477178423</v>
      </c>
      <c r="G70" s="40"/>
      <c r="H70" s="151">
        <v>1772.3</v>
      </c>
      <c r="I70" s="152">
        <v>2075</v>
      </c>
      <c r="J70" s="152">
        <v>2000</v>
      </c>
      <c r="K70" s="41">
        <v>96.3855421686747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5</v>
      </c>
      <c r="D72" s="30">
        <v>10</v>
      </c>
      <c r="E72" s="30"/>
      <c r="F72" s="31"/>
      <c r="G72" s="31"/>
      <c r="H72" s="150">
        <v>0.25</v>
      </c>
      <c r="I72" s="150">
        <v>0.5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450</v>
      </c>
      <c r="D73" s="30">
        <v>1019</v>
      </c>
      <c r="E73" s="30">
        <v>1019</v>
      </c>
      <c r="F73" s="31"/>
      <c r="G73" s="31"/>
      <c r="H73" s="150">
        <v>12.2</v>
      </c>
      <c r="I73" s="150">
        <v>20.995</v>
      </c>
      <c r="J73" s="150">
        <v>120.995</v>
      </c>
      <c r="K73" s="32"/>
    </row>
    <row r="74" spans="1:11" s="33" customFormat="1" ht="11.25" customHeight="1">
      <c r="A74" s="35" t="s">
        <v>57</v>
      </c>
      <c r="B74" s="29"/>
      <c r="C74" s="30">
        <v>58</v>
      </c>
      <c r="D74" s="30"/>
      <c r="E74" s="30"/>
      <c r="F74" s="31"/>
      <c r="G74" s="31"/>
      <c r="H74" s="150">
        <v>2.03</v>
      </c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>
        <v>51</v>
      </c>
      <c r="D76" s="30">
        <v>30</v>
      </c>
      <c r="E76" s="30"/>
      <c r="F76" s="31"/>
      <c r="G76" s="31"/>
      <c r="H76" s="150">
        <v>3.72</v>
      </c>
      <c r="I76" s="150">
        <v>2.17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35</v>
      </c>
      <c r="D77" s="30">
        <v>28</v>
      </c>
      <c r="E77" s="30">
        <v>28</v>
      </c>
      <c r="F77" s="31"/>
      <c r="G77" s="31"/>
      <c r="H77" s="150">
        <v>2.67</v>
      </c>
      <c r="I77" s="150">
        <v>2.38</v>
      </c>
      <c r="J77" s="150">
        <v>2.38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7399</v>
      </c>
      <c r="D79" s="30">
        <v>7489.7325</v>
      </c>
      <c r="E79" s="30">
        <v>7511</v>
      </c>
      <c r="F79" s="31"/>
      <c r="G79" s="31"/>
      <c r="H79" s="150">
        <v>719.193</v>
      </c>
      <c r="I79" s="150">
        <v>751.078</v>
      </c>
      <c r="J79" s="150">
        <v>764.307</v>
      </c>
      <c r="K79" s="32"/>
    </row>
    <row r="80" spans="1:11" s="42" customFormat="1" ht="11.25" customHeight="1">
      <c r="A80" s="43" t="s">
        <v>63</v>
      </c>
      <c r="B80" s="37"/>
      <c r="C80" s="38">
        <v>7998</v>
      </c>
      <c r="D80" s="38">
        <v>8576.7325</v>
      </c>
      <c r="E80" s="38">
        <v>8558</v>
      </c>
      <c r="F80" s="39">
        <v>99.78158931737698</v>
      </c>
      <c r="G80" s="40"/>
      <c r="H80" s="151">
        <v>740.063</v>
      </c>
      <c r="I80" s="152">
        <v>777.1229999999999</v>
      </c>
      <c r="J80" s="152">
        <v>887.682</v>
      </c>
      <c r="K80" s="41">
        <v>114.22670542500995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35952</v>
      </c>
      <c r="D87" s="53">
        <v>36201.7325</v>
      </c>
      <c r="E87" s="53">
        <v>34111</v>
      </c>
      <c r="F87" s="54">
        <f>IF(D87&gt;0,100*E87/D87,0)</f>
        <v>94.22477225364837</v>
      </c>
      <c r="G87" s="40"/>
      <c r="H87" s="155">
        <v>2805.441</v>
      </c>
      <c r="I87" s="156">
        <v>3117.872</v>
      </c>
      <c r="J87" s="156">
        <v>3130.6229999999996</v>
      </c>
      <c r="K87" s="54">
        <f>IF(I87&gt;0,100*J87/I87,0)</f>
        <v>100.40896483242415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1</v>
      </c>
      <c r="E17" s="38">
        <v>1</v>
      </c>
      <c r="F17" s="39">
        <v>100</v>
      </c>
      <c r="G17" s="40"/>
      <c r="H17" s="151">
        <v>0.068</v>
      </c>
      <c r="I17" s="152">
        <v>0.01</v>
      </c>
      <c r="J17" s="152">
        <v>0.021</v>
      </c>
      <c r="K17" s="41">
        <v>210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918</v>
      </c>
      <c r="D24" s="38">
        <v>1039</v>
      </c>
      <c r="E24" s="38">
        <v>975</v>
      </c>
      <c r="F24" s="39">
        <v>93.84023099133782</v>
      </c>
      <c r="G24" s="40"/>
      <c r="H24" s="151">
        <v>34.8</v>
      </c>
      <c r="I24" s="152">
        <v>32.543</v>
      </c>
      <c r="J24" s="152">
        <v>28.94</v>
      </c>
      <c r="K24" s="41">
        <v>88.92849460713518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100</v>
      </c>
      <c r="D26" s="38">
        <v>105</v>
      </c>
      <c r="E26" s="38">
        <v>105</v>
      </c>
      <c r="F26" s="39">
        <v>100</v>
      </c>
      <c r="G26" s="40"/>
      <c r="H26" s="151">
        <v>2.6</v>
      </c>
      <c r="I26" s="152">
        <v>2.6</v>
      </c>
      <c r="J26" s="152">
        <v>2.7</v>
      </c>
      <c r="K26" s="41">
        <v>103.84615384615384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12</v>
      </c>
      <c r="D28" s="30">
        <v>18</v>
      </c>
      <c r="E28" s="30">
        <v>10</v>
      </c>
      <c r="F28" s="31"/>
      <c r="G28" s="31"/>
      <c r="H28" s="150">
        <v>0.36</v>
      </c>
      <c r="I28" s="150">
        <v>0.68</v>
      </c>
      <c r="J28" s="150">
        <v>0.4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104</v>
      </c>
      <c r="D30" s="30">
        <v>156</v>
      </c>
      <c r="E30" s="30">
        <v>124</v>
      </c>
      <c r="F30" s="31"/>
      <c r="G30" s="31"/>
      <c r="H30" s="150">
        <v>2.08</v>
      </c>
      <c r="I30" s="150">
        <v>2.636</v>
      </c>
      <c r="J30" s="150">
        <v>2.48</v>
      </c>
      <c r="K30" s="32"/>
    </row>
    <row r="31" spans="1:11" s="42" customFormat="1" ht="11.25" customHeight="1">
      <c r="A31" s="43" t="s">
        <v>23</v>
      </c>
      <c r="B31" s="37"/>
      <c r="C31" s="38">
        <v>116</v>
      </c>
      <c r="D31" s="38">
        <v>174</v>
      </c>
      <c r="E31" s="38">
        <v>134</v>
      </c>
      <c r="F31" s="39">
        <v>77.01149425287356</v>
      </c>
      <c r="G31" s="40"/>
      <c r="H31" s="151">
        <v>2.44</v>
      </c>
      <c r="I31" s="152">
        <v>3.3160000000000003</v>
      </c>
      <c r="J31" s="152">
        <v>2.88</v>
      </c>
      <c r="K31" s="41">
        <v>86.85162846803377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/>
      <c r="I37" s="152"/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/>
      <c r="I50" s="152"/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120</v>
      </c>
      <c r="D54" s="30">
        <v>135</v>
      </c>
      <c r="E54" s="30">
        <v>195</v>
      </c>
      <c r="F54" s="31"/>
      <c r="G54" s="31"/>
      <c r="H54" s="150">
        <v>5.76</v>
      </c>
      <c r="I54" s="150">
        <v>6.075</v>
      </c>
      <c r="J54" s="150">
        <v>8.775</v>
      </c>
      <c r="K54" s="32"/>
    </row>
    <row r="55" spans="1:11" s="33" customFormat="1" ht="11.25" customHeight="1">
      <c r="A55" s="35" t="s">
        <v>42</v>
      </c>
      <c r="B55" s="29"/>
      <c r="C55" s="30">
        <v>385</v>
      </c>
      <c r="D55" s="30">
        <v>400</v>
      </c>
      <c r="E55" s="30">
        <v>300</v>
      </c>
      <c r="F55" s="31"/>
      <c r="G55" s="31"/>
      <c r="H55" s="150">
        <v>15.4</v>
      </c>
      <c r="I55" s="150">
        <v>16</v>
      </c>
      <c r="J55" s="150">
        <v>12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8</v>
      </c>
      <c r="D58" s="30">
        <v>6</v>
      </c>
      <c r="E58" s="30">
        <v>8</v>
      </c>
      <c r="F58" s="31"/>
      <c r="G58" s="31"/>
      <c r="H58" s="150">
        <v>0.288</v>
      </c>
      <c r="I58" s="150">
        <v>0.154</v>
      </c>
      <c r="J58" s="150">
        <v>0.4</v>
      </c>
      <c r="K58" s="32"/>
    </row>
    <row r="59" spans="1:11" s="42" customFormat="1" ht="11.25" customHeight="1">
      <c r="A59" s="36" t="s">
        <v>46</v>
      </c>
      <c r="B59" s="37"/>
      <c r="C59" s="38">
        <v>513</v>
      </c>
      <c r="D59" s="38">
        <v>541</v>
      </c>
      <c r="E59" s="38">
        <v>503</v>
      </c>
      <c r="F59" s="39">
        <v>92.97597042513863</v>
      </c>
      <c r="G59" s="40"/>
      <c r="H59" s="151">
        <v>21.448</v>
      </c>
      <c r="I59" s="152">
        <v>22.229</v>
      </c>
      <c r="J59" s="152">
        <v>21.174999999999997</v>
      </c>
      <c r="K59" s="41">
        <v>95.25844617391694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316</v>
      </c>
      <c r="D66" s="38">
        <v>427</v>
      </c>
      <c r="E66" s="38">
        <v>416</v>
      </c>
      <c r="F66" s="39">
        <v>97.42388758782201</v>
      </c>
      <c r="G66" s="40"/>
      <c r="H66" s="151">
        <v>14.936</v>
      </c>
      <c r="I66" s="152">
        <v>34.16</v>
      </c>
      <c r="J66" s="152">
        <v>35.2</v>
      </c>
      <c r="K66" s="41">
        <v>103.04449648711946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400</v>
      </c>
      <c r="D68" s="30">
        <v>470</v>
      </c>
      <c r="E68" s="30">
        <v>500</v>
      </c>
      <c r="F68" s="31"/>
      <c r="G68" s="31"/>
      <c r="H68" s="150">
        <v>15</v>
      </c>
      <c r="I68" s="150">
        <v>18.5</v>
      </c>
      <c r="J68" s="150">
        <v>20</v>
      </c>
      <c r="K68" s="32"/>
    </row>
    <row r="69" spans="1:11" s="33" customFormat="1" ht="11.25" customHeight="1">
      <c r="A69" s="35" t="s">
        <v>53</v>
      </c>
      <c r="B69" s="29"/>
      <c r="C69" s="30">
        <v>150</v>
      </c>
      <c r="D69" s="30">
        <v>220</v>
      </c>
      <c r="E69" s="30">
        <v>170</v>
      </c>
      <c r="F69" s="31"/>
      <c r="G69" s="31"/>
      <c r="H69" s="150">
        <v>6</v>
      </c>
      <c r="I69" s="150">
        <v>8.5</v>
      </c>
      <c r="J69" s="150">
        <v>7</v>
      </c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690</v>
      </c>
      <c r="E70" s="38">
        <v>670</v>
      </c>
      <c r="F70" s="39">
        <v>97.10144927536231</v>
      </c>
      <c r="G70" s="40"/>
      <c r="H70" s="151">
        <v>21</v>
      </c>
      <c r="I70" s="152">
        <v>27</v>
      </c>
      <c r="J70" s="152">
        <v>27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>
        <v>6</v>
      </c>
      <c r="E76" s="30"/>
      <c r="F76" s="31"/>
      <c r="G76" s="31"/>
      <c r="H76" s="150"/>
      <c r="I76" s="150">
        <v>0.195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30</v>
      </c>
      <c r="D77" s="30">
        <v>21</v>
      </c>
      <c r="E77" s="30">
        <v>27</v>
      </c>
      <c r="F77" s="31"/>
      <c r="G77" s="31"/>
      <c r="H77" s="150">
        <v>0.736</v>
      </c>
      <c r="I77" s="150">
        <v>0.735</v>
      </c>
      <c r="J77" s="150">
        <v>0.945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22</v>
      </c>
      <c r="D79" s="30">
        <v>8</v>
      </c>
      <c r="E79" s="30">
        <v>8</v>
      </c>
      <c r="F79" s="31"/>
      <c r="G79" s="31"/>
      <c r="H79" s="150">
        <v>0.29</v>
      </c>
      <c r="I79" s="150">
        <v>0.29</v>
      </c>
      <c r="J79" s="150">
        <v>0.403</v>
      </c>
      <c r="K79" s="32"/>
    </row>
    <row r="80" spans="1:11" s="42" customFormat="1" ht="11.25" customHeight="1">
      <c r="A80" s="43" t="s">
        <v>63</v>
      </c>
      <c r="B80" s="37"/>
      <c r="C80" s="38">
        <v>52</v>
      </c>
      <c r="D80" s="38">
        <v>35</v>
      </c>
      <c r="E80" s="38">
        <v>35</v>
      </c>
      <c r="F80" s="39">
        <v>100</v>
      </c>
      <c r="G80" s="40"/>
      <c r="H80" s="151">
        <v>1.026</v>
      </c>
      <c r="I80" s="152">
        <v>1.22</v>
      </c>
      <c r="J80" s="152">
        <v>1.3479999999999999</v>
      </c>
      <c r="K80" s="41">
        <v>110.49180327868851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2567</v>
      </c>
      <c r="D87" s="53">
        <v>3012</v>
      </c>
      <c r="E87" s="53">
        <v>2839</v>
      </c>
      <c r="F87" s="54">
        <f>IF(D87&gt;0,100*E87/D87,0)</f>
        <v>94.25630810092962</v>
      </c>
      <c r="G87" s="40"/>
      <c r="H87" s="155">
        <v>98.318</v>
      </c>
      <c r="I87" s="156">
        <v>123.078</v>
      </c>
      <c r="J87" s="156">
        <v>119.264</v>
      </c>
      <c r="K87" s="54">
        <f>IF(I87&gt;0,100*J87/I87,0)</f>
        <v>96.90115211491899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41</v>
      </c>
      <c r="D26" s="38">
        <v>41</v>
      </c>
      <c r="E26" s="38">
        <v>42</v>
      </c>
      <c r="F26" s="39">
        <v>102.4390243902439</v>
      </c>
      <c r="G26" s="40"/>
      <c r="H26" s="151">
        <v>1.6</v>
      </c>
      <c r="I26" s="152">
        <v>1.6</v>
      </c>
      <c r="J26" s="152">
        <v>1.45</v>
      </c>
      <c r="K26" s="41">
        <v>90.625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>
        <v>10</v>
      </c>
      <c r="E30" s="30">
        <v>13</v>
      </c>
      <c r="F30" s="31"/>
      <c r="G30" s="31"/>
      <c r="H30" s="150"/>
      <c r="I30" s="150">
        <v>0.351</v>
      </c>
      <c r="J30" s="150">
        <v>0.715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10</v>
      </c>
      <c r="E31" s="38">
        <v>13</v>
      </c>
      <c r="F31" s="39">
        <v>130</v>
      </c>
      <c r="G31" s="40"/>
      <c r="H31" s="151"/>
      <c r="I31" s="152">
        <v>0.351</v>
      </c>
      <c r="J31" s="152">
        <v>0.715</v>
      </c>
      <c r="K31" s="41">
        <v>203.70370370370372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120</v>
      </c>
      <c r="D33" s="30">
        <v>120</v>
      </c>
      <c r="E33" s="30">
        <v>120</v>
      </c>
      <c r="F33" s="31"/>
      <c r="G33" s="31"/>
      <c r="H33" s="150">
        <v>3.77</v>
      </c>
      <c r="I33" s="150">
        <v>3.77</v>
      </c>
      <c r="J33" s="150">
        <v>3.8</v>
      </c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15</v>
      </c>
      <c r="E34" s="30">
        <v>15</v>
      </c>
      <c r="F34" s="31"/>
      <c r="G34" s="31"/>
      <c r="H34" s="150">
        <v>0.56</v>
      </c>
      <c r="I34" s="150">
        <v>0.56</v>
      </c>
      <c r="J34" s="150">
        <v>0.46</v>
      </c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15</v>
      </c>
      <c r="E35" s="30">
        <v>18</v>
      </c>
      <c r="F35" s="31"/>
      <c r="G35" s="31"/>
      <c r="H35" s="150">
        <v>0.883</v>
      </c>
      <c r="I35" s="150">
        <v>0.63</v>
      </c>
      <c r="J35" s="150">
        <v>0.75</v>
      </c>
      <c r="K35" s="32"/>
    </row>
    <row r="36" spans="1:11" s="33" customFormat="1" ht="11.25" customHeight="1">
      <c r="A36" s="35" t="s">
        <v>27</v>
      </c>
      <c r="B36" s="29"/>
      <c r="C36" s="30">
        <v>193</v>
      </c>
      <c r="D36" s="30">
        <v>180</v>
      </c>
      <c r="E36" s="30">
        <v>146</v>
      </c>
      <c r="F36" s="31"/>
      <c r="G36" s="31"/>
      <c r="H36" s="150">
        <v>5.764</v>
      </c>
      <c r="I36" s="150">
        <v>4.2</v>
      </c>
      <c r="J36" s="150">
        <v>4.089</v>
      </c>
      <c r="K36" s="32"/>
    </row>
    <row r="37" spans="1:11" s="42" customFormat="1" ht="11.25" customHeight="1">
      <c r="A37" s="36" t="s">
        <v>28</v>
      </c>
      <c r="B37" s="37"/>
      <c r="C37" s="38">
        <v>347</v>
      </c>
      <c r="D37" s="38">
        <v>330</v>
      </c>
      <c r="E37" s="38">
        <v>299</v>
      </c>
      <c r="F37" s="39">
        <v>90.60606060606061</v>
      </c>
      <c r="G37" s="40"/>
      <c r="H37" s="151">
        <v>10.977</v>
      </c>
      <c r="I37" s="152">
        <v>9.16</v>
      </c>
      <c r="J37" s="152">
        <v>9.099</v>
      </c>
      <c r="K37" s="41">
        <v>99.33406113537117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12</v>
      </c>
      <c r="D39" s="38">
        <v>12</v>
      </c>
      <c r="E39" s="38">
        <v>10</v>
      </c>
      <c r="F39" s="39">
        <v>83.33333333333333</v>
      </c>
      <c r="G39" s="40"/>
      <c r="H39" s="151">
        <v>0.393</v>
      </c>
      <c r="I39" s="152">
        <v>0.39</v>
      </c>
      <c r="J39" s="152">
        <v>0.3</v>
      </c>
      <c r="K39" s="41">
        <v>76.92307692307692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10</v>
      </c>
      <c r="E43" s="30">
        <v>10</v>
      </c>
      <c r="F43" s="31"/>
      <c r="G43" s="31"/>
      <c r="H43" s="150">
        <v>0.24</v>
      </c>
      <c r="I43" s="150">
        <v>0.24</v>
      </c>
      <c r="J43" s="150">
        <v>0.22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2</v>
      </c>
      <c r="F45" s="31"/>
      <c r="G45" s="31"/>
      <c r="H45" s="150">
        <v>0.052</v>
      </c>
      <c r="I45" s="150">
        <v>0.052</v>
      </c>
      <c r="J45" s="150">
        <v>0.056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>
        <v>12</v>
      </c>
      <c r="F50" s="39">
        <v>100</v>
      </c>
      <c r="G50" s="40"/>
      <c r="H50" s="151">
        <v>0.292</v>
      </c>
      <c r="I50" s="152">
        <v>0.292</v>
      </c>
      <c r="J50" s="152">
        <v>0.276</v>
      </c>
      <c r="K50" s="41">
        <v>94.5205479452055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100</v>
      </c>
      <c r="D54" s="30">
        <v>125</v>
      </c>
      <c r="E54" s="30">
        <v>150</v>
      </c>
      <c r="F54" s="31"/>
      <c r="G54" s="31"/>
      <c r="H54" s="150">
        <v>5</v>
      </c>
      <c r="I54" s="150">
        <v>6.5</v>
      </c>
      <c r="J54" s="150">
        <v>7.2</v>
      </c>
      <c r="K54" s="32"/>
    </row>
    <row r="55" spans="1:11" s="33" customFormat="1" ht="11.25" customHeight="1">
      <c r="A55" s="35" t="s">
        <v>42</v>
      </c>
      <c r="B55" s="29"/>
      <c r="C55" s="30">
        <v>275</v>
      </c>
      <c r="D55" s="30">
        <v>285</v>
      </c>
      <c r="E55" s="30">
        <v>285</v>
      </c>
      <c r="F55" s="31"/>
      <c r="G55" s="31"/>
      <c r="H55" s="150">
        <v>13.75</v>
      </c>
      <c r="I55" s="150">
        <v>14.25</v>
      </c>
      <c r="J55" s="150">
        <v>13.6</v>
      </c>
      <c r="K55" s="32"/>
    </row>
    <row r="56" spans="1:11" s="33" customFormat="1" ht="11.25" customHeight="1">
      <c r="A56" s="35" t="s">
        <v>43</v>
      </c>
      <c r="B56" s="29"/>
      <c r="C56" s="30">
        <v>1050</v>
      </c>
      <c r="D56" s="30"/>
      <c r="E56" s="30">
        <v>272</v>
      </c>
      <c r="F56" s="31"/>
      <c r="G56" s="31"/>
      <c r="H56" s="150">
        <v>68</v>
      </c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38</v>
      </c>
      <c r="D58" s="30">
        <v>38</v>
      </c>
      <c r="E58" s="30">
        <v>38</v>
      </c>
      <c r="F58" s="31"/>
      <c r="G58" s="31"/>
      <c r="H58" s="150">
        <v>1.71</v>
      </c>
      <c r="I58" s="150">
        <v>1.444</v>
      </c>
      <c r="J58" s="150">
        <v>1.71</v>
      </c>
      <c r="K58" s="32"/>
    </row>
    <row r="59" spans="1:11" s="42" customFormat="1" ht="11.25" customHeight="1">
      <c r="A59" s="36" t="s">
        <v>46</v>
      </c>
      <c r="B59" s="37"/>
      <c r="C59" s="38">
        <v>1463</v>
      </c>
      <c r="D59" s="38">
        <v>448</v>
      </c>
      <c r="E59" s="38">
        <v>745</v>
      </c>
      <c r="F59" s="39">
        <v>166.29464285714286</v>
      </c>
      <c r="G59" s="40"/>
      <c r="H59" s="151">
        <v>88.46</v>
      </c>
      <c r="I59" s="152">
        <v>22.194</v>
      </c>
      <c r="J59" s="152">
        <v>22.51</v>
      </c>
      <c r="K59" s="41">
        <v>101.4238082364603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160</v>
      </c>
      <c r="D61" s="30">
        <v>180</v>
      </c>
      <c r="E61" s="30">
        <v>150</v>
      </c>
      <c r="F61" s="31"/>
      <c r="G61" s="31"/>
      <c r="H61" s="150">
        <v>5.6</v>
      </c>
      <c r="I61" s="150">
        <v>6.3</v>
      </c>
      <c r="J61" s="150">
        <v>5.25</v>
      </c>
      <c r="K61" s="32"/>
    </row>
    <row r="62" spans="1:11" s="33" customFormat="1" ht="11.25" customHeight="1">
      <c r="A62" s="35" t="s">
        <v>48</v>
      </c>
      <c r="B62" s="29"/>
      <c r="C62" s="30">
        <v>158</v>
      </c>
      <c r="D62" s="30">
        <v>165</v>
      </c>
      <c r="E62" s="30">
        <v>159</v>
      </c>
      <c r="F62" s="31"/>
      <c r="G62" s="31"/>
      <c r="H62" s="150">
        <v>3.398</v>
      </c>
      <c r="I62" s="150">
        <v>3.391</v>
      </c>
      <c r="J62" s="150">
        <v>3.549</v>
      </c>
      <c r="K62" s="32"/>
    </row>
    <row r="63" spans="1:11" s="33" customFormat="1" ht="11.25" customHeight="1">
      <c r="A63" s="35" t="s">
        <v>49</v>
      </c>
      <c r="B63" s="29"/>
      <c r="C63" s="30">
        <v>1117</v>
      </c>
      <c r="D63" s="30">
        <v>1117</v>
      </c>
      <c r="E63" s="30">
        <v>1142</v>
      </c>
      <c r="F63" s="31"/>
      <c r="G63" s="31"/>
      <c r="H63" s="150">
        <v>52.854</v>
      </c>
      <c r="I63" s="150">
        <v>60.32</v>
      </c>
      <c r="J63" s="150">
        <v>72.7</v>
      </c>
      <c r="K63" s="32"/>
    </row>
    <row r="64" spans="1:11" s="42" customFormat="1" ht="11.25" customHeight="1">
      <c r="A64" s="36" t="s">
        <v>50</v>
      </c>
      <c r="B64" s="37"/>
      <c r="C64" s="38">
        <v>1435</v>
      </c>
      <c r="D64" s="38">
        <v>1462</v>
      </c>
      <c r="E64" s="38">
        <v>1451</v>
      </c>
      <c r="F64" s="39">
        <v>99.24760601915185</v>
      </c>
      <c r="G64" s="40"/>
      <c r="H64" s="151">
        <v>61.852</v>
      </c>
      <c r="I64" s="152">
        <v>70.011</v>
      </c>
      <c r="J64" s="152">
        <v>81.499</v>
      </c>
      <c r="K64" s="41">
        <v>116.4088500378512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647</v>
      </c>
      <c r="D66" s="38">
        <v>1100</v>
      </c>
      <c r="E66" s="38">
        <v>647</v>
      </c>
      <c r="F66" s="39">
        <v>58.81818181818182</v>
      </c>
      <c r="G66" s="40"/>
      <c r="H66" s="151">
        <v>41.514</v>
      </c>
      <c r="I66" s="152">
        <v>23.2</v>
      </c>
      <c r="J66" s="152">
        <v>41.514</v>
      </c>
      <c r="K66" s="41">
        <v>178.93965517241384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18</v>
      </c>
      <c r="E72" s="30">
        <v>18</v>
      </c>
      <c r="F72" s="31"/>
      <c r="G72" s="31"/>
      <c r="H72" s="150">
        <v>0.316</v>
      </c>
      <c r="I72" s="150">
        <v>0.315</v>
      </c>
      <c r="J72" s="150">
        <v>0.314</v>
      </c>
      <c r="K72" s="32"/>
    </row>
    <row r="73" spans="1:11" s="33" customFormat="1" ht="11.25" customHeight="1">
      <c r="A73" s="35" t="s">
        <v>56</v>
      </c>
      <c r="B73" s="29"/>
      <c r="C73" s="30">
        <v>75</v>
      </c>
      <c r="D73" s="30">
        <v>70</v>
      </c>
      <c r="E73" s="30">
        <v>76</v>
      </c>
      <c r="F73" s="31"/>
      <c r="G73" s="31"/>
      <c r="H73" s="150">
        <v>1.661</v>
      </c>
      <c r="I73" s="150">
        <v>1.55</v>
      </c>
      <c r="J73" s="150">
        <v>1.707</v>
      </c>
      <c r="K73" s="32"/>
    </row>
    <row r="74" spans="1:11" s="33" customFormat="1" ht="11.25" customHeight="1">
      <c r="A74" s="35" t="s">
        <v>57</v>
      </c>
      <c r="B74" s="29"/>
      <c r="C74" s="30">
        <v>624</v>
      </c>
      <c r="D74" s="30">
        <v>625</v>
      </c>
      <c r="E74" s="30">
        <v>470</v>
      </c>
      <c r="F74" s="31"/>
      <c r="G74" s="31"/>
      <c r="H74" s="150">
        <v>29.64</v>
      </c>
      <c r="I74" s="150">
        <v>31.25</v>
      </c>
      <c r="J74" s="150">
        <v>23.5</v>
      </c>
      <c r="K74" s="32"/>
    </row>
    <row r="75" spans="1:11" s="33" customFormat="1" ht="11.25" customHeight="1">
      <c r="A75" s="35" t="s">
        <v>58</v>
      </c>
      <c r="B75" s="29"/>
      <c r="C75" s="30">
        <v>144</v>
      </c>
      <c r="D75" s="30">
        <v>144</v>
      </c>
      <c r="E75" s="30">
        <v>54</v>
      </c>
      <c r="F75" s="31"/>
      <c r="G75" s="31"/>
      <c r="H75" s="150">
        <v>5.318</v>
      </c>
      <c r="I75" s="150">
        <v>5.318</v>
      </c>
      <c r="J75" s="150">
        <v>2.25</v>
      </c>
      <c r="K75" s="32"/>
    </row>
    <row r="76" spans="1:11" s="33" customFormat="1" ht="11.25" customHeight="1">
      <c r="A76" s="35" t="s">
        <v>59</v>
      </c>
      <c r="B76" s="29"/>
      <c r="C76" s="30">
        <v>48</v>
      </c>
      <c r="D76" s="30">
        <v>55</v>
      </c>
      <c r="E76" s="30">
        <v>55</v>
      </c>
      <c r="F76" s="31"/>
      <c r="G76" s="31"/>
      <c r="H76" s="150">
        <v>1.44</v>
      </c>
      <c r="I76" s="150">
        <v>1.65</v>
      </c>
      <c r="J76" s="150">
        <v>1.65</v>
      </c>
      <c r="K76" s="32"/>
    </row>
    <row r="77" spans="1:11" s="33" customFormat="1" ht="11.25" customHeight="1">
      <c r="A77" s="35" t="s">
        <v>60</v>
      </c>
      <c r="B77" s="29"/>
      <c r="C77" s="30">
        <v>70</v>
      </c>
      <c r="D77" s="30">
        <v>70</v>
      </c>
      <c r="E77" s="30">
        <v>55</v>
      </c>
      <c r="F77" s="31"/>
      <c r="G77" s="31"/>
      <c r="H77" s="150">
        <v>2.66</v>
      </c>
      <c r="I77" s="150">
        <v>2.94</v>
      </c>
      <c r="J77" s="150">
        <v>2.386</v>
      </c>
      <c r="K77" s="32"/>
    </row>
    <row r="78" spans="1:11" s="33" customFormat="1" ht="11.25" customHeight="1">
      <c r="A78" s="35" t="s">
        <v>61</v>
      </c>
      <c r="B78" s="29"/>
      <c r="C78" s="30">
        <v>186</v>
      </c>
      <c r="D78" s="30">
        <v>190</v>
      </c>
      <c r="E78" s="30">
        <v>185</v>
      </c>
      <c r="F78" s="31"/>
      <c r="G78" s="31"/>
      <c r="H78" s="150">
        <v>7.734</v>
      </c>
      <c r="I78" s="150">
        <v>8.17</v>
      </c>
      <c r="J78" s="150">
        <v>8.325</v>
      </c>
      <c r="K78" s="32"/>
    </row>
    <row r="79" spans="1:11" s="33" customFormat="1" ht="11.25" customHeight="1">
      <c r="A79" s="35" t="s">
        <v>62</v>
      </c>
      <c r="B79" s="29"/>
      <c r="C79" s="30">
        <v>292</v>
      </c>
      <c r="D79" s="30">
        <v>289</v>
      </c>
      <c r="E79" s="30">
        <v>289</v>
      </c>
      <c r="F79" s="31"/>
      <c r="G79" s="31"/>
      <c r="H79" s="150">
        <v>13.183</v>
      </c>
      <c r="I79" s="150">
        <v>19.088</v>
      </c>
      <c r="J79" s="150">
        <v>15.701</v>
      </c>
      <c r="K79" s="32"/>
    </row>
    <row r="80" spans="1:11" s="42" customFormat="1" ht="11.25" customHeight="1">
      <c r="A80" s="43" t="s">
        <v>63</v>
      </c>
      <c r="B80" s="37"/>
      <c r="C80" s="38">
        <v>1457</v>
      </c>
      <c r="D80" s="38">
        <v>1461</v>
      </c>
      <c r="E80" s="38">
        <v>1202</v>
      </c>
      <c r="F80" s="39">
        <v>82.27241615331964</v>
      </c>
      <c r="G80" s="40"/>
      <c r="H80" s="151">
        <v>61.952</v>
      </c>
      <c r="I80" s="152">
        <v>70.281</v>
      </c>
      <c r="J80" s="152">
        <v>55.833</v>
      </c>
      <c r="K80" s="41">
        <v>79.44252358389892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5414</v>
      </c>
      <c r="D87" s="53">
        <v>4876</v>
      </c>
      <c r="E87" s="53">
        <v>4421</v>
      </c>
      <c r="F87" s="54">
        <f>IF(D87&gt;0,100*E87/D87,0)</f>
        <v>90.66858080393766</v>
      </c>
      <c r="G87" s="40"/>
      <c r="H87" s="155">
        <v>267.03999999999996</v>
      </c>
      <c r="I87" s="156">
        <v>197.47899999999998</v>
      </c>
      <c r="J87" s="156">
        <v>213.196</v>
      </c>
      <c r="K87" s="54">
        <f>IF(I87&gt;0,100*J87/I87,0)</f>
        <v>107.95882093792251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/>
      <c r="F20" s="31"/>
      <c r="G20" s="31"/>
      <c r="H20" s="150">
        <v>0.371</v>
      </c>
      <c r="I20" s="150">
        <v>0.37</v>
      </c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/>
      <c r="F22" s="39"/>
      <c r="G22" s="40"/>
      <c r="H22" s="151">
        <v>0.371</v>
      </c>
      <c r="I22" s="152">
        <v>0.37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273</v>
      </c>
      <c r="D24" s="38">
        <v>293</v>
      </c>
      <c r="E24" s="38">
        <v>332</v>
      </c>
      <c r="F24" s="39">
        <v>113.31058020477816</v>
      </c>
      <c r="G24" s="40"/>
      <c r="H24" s="151">
        <v>16.516</v>
      </c>
      <c r="I24" s="152">
        <v>16.79</v>
      </c>
      <c r="J24" s="152">
        <v>17.37</v>
      </c>
      <c r="K24" s="41">
        <v>103.45443716497915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19</v>
      </c>
      <c r="D26" s="38">
        <v>20</v>
      </c>
      <c r="E26" s="38">
        <v>20</v>
      </c>
      <c r="F26" s="39">
        <v>100</v>
      </c>
      <c r="G26" s="40"/>
      <c r="H26" s="151">
        <v>1.203</v>
      </c>
      <c r="I26" s="152">
        <v>1.2</v>
      </c>
      <c r="J26" s="152">
        <v>1.3</v>
      </c>
      <c r="K26" s="41">
        <v>108.33333333333334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>
        <v>305</v>
      </c>
      <c r="E28" s="30">
        <v>303</v>
      </c>
      <c r="F28" s="31"/>
      <c r="G28" s="31"/>
      <c r="H28" s="150"/>
      <c r="I28" s="150">
        <v>21.35</v>
      </c>
      <c r="J28" s="150">
        <v>19.25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>
        <v>920</v>
      </c>
      <c r="E30" s="30">
        <v>911</v>
      </c>
      <c r="F30" s="31"/>
      <c r="G30" s="31"/>
      <c r="H30" s="150"/>
      <c r="I30" s="150">
        <v>59.8</v>
      </c>
      <c r="J30" s="150">
        <v>50.105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1225</v>
      </c>
      <c r="E31" s="38">
        <v>1214</v>
      </c>
      <c r="F31" s="39">
        <v>99.10204081632654</v>
      </c>
      <c r="G31" s="40"/>
      <c r="H31" s="151"/>
      <c r="I31" s="152">
        <v>81.15</v>
      </c>
      <c r="J31" s="152">
        <v>69.35499999999999</v>
      </c>
      <c r="K31" s="41">
        <v>85.46518792359825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50">
        <v>0.9</v>
      </c>
      <c r="I33" s="150">
        <v>0.9</v>
      </c>
      <c r="J33" s="150">
        <v>0.9</v>
      </c>
      <c r="K33" s="32"/>
    </row>
    <row r="34" spans="1:11" s="33" customFormat="1" ht="11.25" customHeight="1">
      <c r="A34" s="35" t="s">
        <v>25</v>
      </c>
      <c r="B34" s="29"/>
      <c r="C34" s="30">
        <v>118</v>
      </c>
      <c r="D34" s="30">
        <v>120</v>
      </c>
      <c r="E34" s="30">
        <v>100</v>
      </c>
      <c r="F34" s="31"/>
      <c r="G34" s="31"/>
      <c r="H34" s="150">
        <v>4.314</v>
      </c>
      <c r="I34" s="150">
        <v>4.35</v>
      </c>
      <c r="J34" s="150">
        <v>3.55</v>
      </c>
      <c r="K34" s="32"/>
    </row>
    <row r="35" spans="1:11" s="33" customFormat="1" ht="11.25" customHeight="1">
      <c r="A35" s="35" t="s">
        <v>26</v>
      </c>
      <c r="B35" s="29"/>
      <c r="C35" s="30">
        <v>57</v>
      </c>
      <c r="D35" s="30">
        <v>60</v>
      </c>
      <c r="E35" s="30">
        <v>62</v>
      </c>
      <c r="F35" s="31"/>
      <c r="G35" s="31"/>
      <c r="H35" s="150">
        <v>2.649</v>
      </c>
      <c r="I35" s="150">
        <v>2.8</v>
      </c>
      <c r="J35" s="150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/>
      <c r="I36" s="150"/>
      <c r="J36" s="150"/>
      <c r="K36" s="32"/>
    </row>
    <row r="37" spans="1:11" s="42" customFormat="1" ht="11.25" customHeight="1">
      <c r="A37" s="36" t="s">
        <v>28</v>
      </c>
      <c r="B37" s="37"/>
      <c r="C37" s="38">
        <v>205</v>
      </c>
      <c r="D37" s="38">
        <v>210</v>
      </c>
      <c r="E37" s="38">
        <v>192</v>
      </c>
      <c r="F37" s="39">
        <v>91.42857142857143</v>
      </c>
      <c r="G37" s="40"/>
      <c r="H37" s="151">
        <v>7.863</v>
      </c>
      <c r="I37" s="152">
        <v>8.05</v>
      </c>
      <c r="J37" s="152">
        <v>6.95</v>
      </c>
      <c r="K37" s="41">
        <v>86.33540372670807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61</v>
      </c>
      <c r="D39" s="38">
        <v>60</v>
      </c>
      <c r="E39" s="38">
        <v>65</v>
      </c>
      <c r="F39" s="39">
        <v>108.33333333333333</v>
      </c>
      <c r="G39" s="40"/>
      <c r="H39" s="151">
        <v>2.004</v>
      </c>
      <c r="I39" s="152">
        <v>2</v>
      </c>
      <c r="J39" s="152">
        <v>1.94</v>
      </c>
      <c r="K39" s="41">
        <v>97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80</v>
      </c>
      <c r="D41" s="30">
        <v>104</v>
      </c>
      <c r="E41" s="30">
        <v>147</v>
      </c>
      <c r="F41" s="31"/>
      <c r="G41" s="31"/>
      <c r="H41" s="150">
        <v>4.16</v>
      </c>
      <c r="I41" s="150">
        <v>7.28</v>
      </c>
      <c r="J41" s="150">
        <v>10.29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3</v>
      </c>
      <c r="E43" s="30">
        <v>30</v>
      </c>
      <c r="F43" s="31"/>
      <c r="G43" s="31"/>
      <c r="H43" s="150">
        <v>0.12</v>
      </c>
      <c r="I43" s="150">
        <v>0.066</v>
      </c>
      <c r="J43" s="150">
        <v>1.32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12</v>
      </c>
      <c r="D45" s="30">
        <v>20</v>
      </c>
      <c r="E45" s="30">
        <v>20</v>
      </c>
      <c r="F45" s="31"/>
      <c r="G45" s="31"/>
      <c r="H45" s="150">
        <v>0.336</v>
      </c>
      <c r="I45" s="150">
        <v>0.5</v>
      </c>
      <c r="J45" s="150">
        <v>0.6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>
        <v>706</v>
      </c>
      <c r="D48" s="30">
        <v>690</v>
      </c>
      <c r="E48" s="30">
        <v>495</v>
      </c>
      <c r="F48" s="31"/>
      <c r="G48" s="31"/>
      <c r="H48" s="150">
        <v>24.71</v>
      </c>
      <c r="I48" s="150">
        <v>24.15</v>
      </c>
      <c r="J48" s="150">
        <v>17.325</v>
      </c>
      <c r="K48" s="32"/>
    </row>
    <row r="49" spans="1:11" s="33" customFormat="1" ht="11.25" customHeight="1">
      <c r="A49" s="35" t="s">
        <v>38</v>
      </c>
      <c r="B49" s="29"/>
      <c r="C49" s="30">
        <v>30</v>
      </c>
      <c r="D49" s="30">
        <v>185</v>
      </c>
      <c r="E49" s="30">
        <v>177</v>
      </c>
      <c r="F49" s="31"/>
      <c r="G49" s="31"/>
      <c r="H49" s="150">
        <v>1.17</v>
      </c>
      <c r="I49" s="150">
        <v>6.279</v>
      </c>
      <c r="J49" s="150">
        <v>7.08</v>
      </c>
      <c r="K49" s="32"/>
    </row>
    <row r="50" spans="1:11" s="42" customFormat="1" ht="11.25" customHeight="1">
      <c r="A50" s="43" t="s">
        <v>39</v>
      </c>
      <c r="B50" s="37"/>
      <c r="C50" s="38">
        <v>834</v>
      </c>
      <c r="D50" s="38">
        <v>1002</v>
      </c>
      <c r="E50" s="38">
        <v>869</v>
      </c>
      <c r="F50" s="39">
        <v>86.72654690618762</v>
      </c>
      <c r="G50" s="40"/>
      <c r="H50" s="151">
        <v>30.496000000000002</v>
      </c>
      <c r="I50" s="152">
        <v>38.275</v>
      </c>
      <c r="J50" s="152">
        <v>36.614999999999995</v>
      </c>
      <c r="K50" s="41">
        <v>95.6629653821032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398</v>
      </c>
      <c r="E52" s="38">
        <v>398</v>
      </c>
      <c r="F52" s="39">
        <v>100</v>
      </c>
      <c r="G52" s="40"/>
      <c r="H52" s="151">
        <v>16.184</v>
      </c>
      <c r="I52" s="152">
        <v>16.184</v>
      </c>
      <c r="J52" s="152">
        <v>16.184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4483</v>
      </c>
      <c r="D54" s="30">
        <v>4541</v>
      </c>
      <c r="E54" s="30">
        <v>4438</v>
      </c>
      <c r="F54" s="31"/>
      <c r="G54" s="31"/>
      <c r="H54" s="150">
        <v>367.608</v>
      </c>
      <c r="I54" s="150">
        <v>322.411</v>
      </c>
      <c r="J54" s="150">
        <v>332.85</v>
      </c>
      <c r="K54" s="32"/>
    </row>
    <row r="55" spans="1:11" s="33" customFormat="1" ht="11.25" customHeight="1">
      <c r="A55" s="35" t="s">
        <v>42</v>
      </c>
      <c r="B55" s="29"/>
      <c r="C55" s="30">
        <v>1562</v>
      </c>
      <c r="D55" s="30">
        <v>1679</v>
      </c>
      <c r="E55" s="30">
        <v>1675</v>
      </c>
      <c r="F55" s="31"/>
      <c r="G55" s="31"/>
      <c r="H55" s="150">
        <v>93.72</v>
      </c>
      <c r="I55" s="150">
        <v>100.74</v>
      </c>
      <c r="J55" s="150">
        <v>100.5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756</v>
      </c>
      <c r="E56" s="30">
        <v>1288</v>
      </c>
      <c r="F56" s="31"/>
      <c r="G56" s="31"/>
      <c r="H56" s="150"/>
      <c r="I56" s="150">
        <v>47.1</v>
      </c>
      <c r="J56" s="150">
        <v>75.116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930</v>
      </c>
      <c r="D58" s="30">
        <v>711</v>
      </c>
      <c r="E58" s="30">
        <v>658</v>
      </c>
      <c r="F58" s="31"/>
      <c r="G58" s="31"/>
      <c r="H58" s="150">
        <v>59.52</v>
      </c>
      <c r="I58" s="150">
        <v>45.504</v>
      </c>
      <c r="J58" s="150">
        <v>44.744</v>
      </c>
      <c r="K58" s="32"/>
    </row>
    <row r="59" spans="1:11" s="42" customFormat="1" ht="11.25" customHeight="1">
      <c r="A59" s="36" t="s">
        <v>46</v>
      </c>
      <c r="B59" s="37"/>
      <c r="C59" s="38">
        <v>6975</v>
      </c>
      <c r="D59" s="38">
        <v>7687</v>
      </c>
      <c r="E59" s="38">
        <v>8059</v>
      </c>
      <c r="F59" s="39">
        <v>104.83933914400937</v>
      </c>
      <c r="G59" s="40"/>
      <c r="H59" s="151">
        <v>520.848</v>
      </c>
      <c r="I59" s="152">
        <v>515.755</v>
      </c>
      <c r="J59" s="152">
        <v>553.21</v>
      </c>
      <c r="K59" s="41">
        <v>107.2621690531357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85</v>
      </c>
      <c r="D61" s="30">
        <v>110</v>
      </c>
      <c r="E61" s="30">
        <v>110</v>
      </c>
      <c r="F61" s="31"/>
      <c r="G61" s="31"/>
      <c r="H61" s="150">
        <v>2.975</v>
      </c>
      <c r="I61" s="150">
        <v>3.85</v>
      </c>
      <c r="J61" s="150">
        <v>3.85</v>
      </c>
      <c r="K61" s="32"/>
    </row>
    <row r="62" spans="1:11" s="33" customFormat="1" ht="11.25" customHeight="1">
      <c r="A62" s="35" t="s">
        <v>48</v>
      </c>
      <c r="B62" s="29"/>
      <c r="C62" s="30">
        <v>68</v>
      </c>
      <c r="D62" s="30">
        <v>68</v>
      </c>
      <c r="E62" s="30">
        <v>62</v>
      </c>
      <c r="F62" s="31"/>
      <c r="G62" s="31"/>
      <c r="H62" s="150">
        <v>1.466</v>
      </c>
      <c r="I62" s="150">
        <v>1.456</v>
      </c>
      <c r="J62" s="150">
        <v>1.318</v>
      </c>
      <c r="K62" s="32"/>
    </row>
    <row r="63" spans="1:11" s="33" customFormat="1" ht="11.25" customHeight="1">
      <c r="A63" s="35" t="s">
        <v>49</v>
      </c>
      <c r="B63" s="29"/>
      <c r="C63" s="30">
        <v>25</v>
      </c>
      <c r="D63" s="30">
        <v>25</v>
      </c>
      <c r="E63" s="30"/>
      <c r="F63" s="31"/>
      <c r="G63" s="31"/>
      <c r="H63" s="150">
        <v>1</v>
      </c>
      <c r="I63" s="150">
        <v>1.24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178</v>
      </c>
      <c r="D64" s="38">
        <v>203</v>
      </c>
      <c r="E64" s="38">
        <v>172</v>
      </c>
      <c r="F64" s="39">
        <v>84.72906403940887</v>
      </c>
      <c r="G64" s="40"/>
      <c r="H64" s="151">
        <v>5.441</v>
      </c>
      <c r="I64" s="152">
        <v>6.546</v>
      </c>
      <c r="J64" s="152">
        <v>5.168</v>
      </c>
      <c r="K64" s="41">
        <v>78.94897647418271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123</v>
      </c>
      <c r="D66" s="38">
        <v>315</v>
      </c>
      <c r="E66" s="38">
        <v>184</v>
      </c>
      <c r="F66" s="39">
        <v>58.41269841269841</v>
      </c>
      <c r="G66" s="40"/>
      <c r="H66" s="151">
        <v>5.606</v>
      </c>
      <c r="I66" s="152">
        <v>14.175</v>
      </c>
      <c r="J66" s="152">
        <v>7.36</v>
      </c>
      <c r="K66" s="41">
        <v>51.92239858906525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43</v>
      </c>
      <c r="D72" s="30">
        <v>36</v>
      </c>
      <c r="E72" s="30">
        <v>36</v>
      </c>
      <c r="F72" s="31"/>
      <c r="G72" s="31"/>
      <c r="H72" s="150">
        <v>0.959</v>
      </c>
      <c r="I72" s="150">
        <v>0.648</v>
      </c>
      <c r="J72" s="150">
        <v>0.379</v>
      </c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75</v>
      </c>
      <c r="E73" s="30">
        <v>80</v>
      </c>
      <c r="F73" s="31"/>
      <c r="G73" s="31"/>
      <c r="H73" s="150">
        <v>3.733</v>
      </c>
      <c r="I73" s="150">
        <v>3.5</v>
      </c>
      <c r="J73" s="150">
        <v>3.755</v>
      </c>
      <c r="K73" s="32"/>
    </row>
    <row r="74" spans="1:11" s="33" customFormat="1" ht="11.25" customHeight="1">
      <c r="A74" s="35" t="s">
        <v>57</v>
      </c>
      <c r="B74" s="29"/>
      <c r="C74" s="30">
        <v>437</v>
      </c>
      <c r="D74" s="30">
        <v>438</v>
      </c>
      <c r="E74" s="30">
        <v>290</v>
      </c>
      <c r="F74" s="31"/>
      <c r="G74" s="31"/>
      <c r="H74" s="150">
        <v>19.562</v>
      </c>
      <c r="I74" s="150">
        <v>19.71</v>
      </c>
      <c r="J74" s="150">
        <v>13.05</v>
      </c>
      <c r="K74" s="32"/>
    </row>
    <row r="75" spans="1:11" s="33" customFormat="1" ht="11.25" customHeight="1">
      <c r="A75" s="35" t="s">
        <v>58</v>
      </c>
      <c r="B75" s="29"/>
      <c r="C75" s="30">
        <v>159</v>
      </c>
      <c r="D75" s="30">
        <v>159</v>
      </c>
      <c r="E75" s="30">
        <v>143</v>
      </c>
      <c r="F75" s="31"/>
      <c r="G75" s="31"/>
      <c r="H75" s="150">
        <v>7.52</v>
      </c>
      <c r="I75" s="150">
        <v>7.52</v>
      </c>
      <c r="J75" s="150">
        <v>6.917</v>
      </c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50</v>
      </c>
      <c r="E76" s="30">
        <v>52</v>
      </c>
      <c r="F76" s="31"/>
      <c r="G76" s="31"/>
      <c r="H76" s="150">
        <v>1.76</v>
      </c>
      <c r="I76" s="150">
        <v>1.5</v>
      </c>
      <c r="J76" s="150">
        <v>1.456</v>
      </c>
      <c r="K76" s="32"/>
    </row>
    <row r="77" spans="1:11" s="33" customFormat="1" ht="11.25" customHeight="1">
      <c r="A77" s="35" t="s">
        <v>60</v>
      </c>
      <c r="B77" s="29"/>
      <c r="C77" s="30">
        <v>130</v>
      </c>
      <c r="D77" s="30">
        <v>45</v>
      </c>
      <c r="E77" s="30">
        <v>3</v>
      </c>
      <c r="F77" s="31"/>
      <c r="G77" s="31"/>
      <c r="H77" s="150">
        <v>4.94</v>
      </c>
      <c r="I77" s="150">
        <v>1.8</v>
      </c>
      <c r="J77" s="150">
        <v>0.117</v>
      </c>
      <c r="K77" s="32"/>
    </row>
    <row r="78" spans="1:11" s="33" customFormat="1" ht="11.25" customHeight="1">
      <c r="A78" s="35" t="s">
        <v>61</v>
      </c>
      <c r="B78" s="29"/>
      <c r="C78" s="30">
        <v>434</v>
      </c>
      <c r="D78" s="30">
        <v>430</v>
      </c>
      <c r="E78" s="30">
        <v>435</v>
      </c>
      <c r="F78" s="31"/>
      <c r="G78" s="31"/>
      <c r="H78" s="150">
        <v>16.434</v>
      </c>
      <c r="I78" s="150">
        <v>19.35</v>
      </c>
      <c r="J78" s="150">
        <v>19.575</v>
      </c>
      <c r="K78" s="32"/>
    </row>
    <row r="79" spans="1:11" s="33" customFormat="1" ht="11.25" customHeight="1">
      <c r="A79" s="35" t="s">
        <v>62</v>
      </c>
      <c r="B79" s="29"/>
      <c r="C79" s="30">
        <v>476</v>
      </c>
      <c r="D79" s="30">
        <v>472</v>
      </c>
      <c r="E79" s="30">
        <v>472</v>
      </c>
      <c r="F79" s="31"/>
      <c r="G79" s="31"/>
      <c r="H79" s="150">
        <v>19.826</v>
      </c>
      <c r="I79" s="150">
        <v>11.695</v>
      </c>
      <c r="J79" s="150">
        <v>24.679</v>
      </c>
      <c r="K79" s="32"/>
    </row>
    <row r="80" spans="1:11" s="42" customFormat="1" ht="11.25" customHeight="1">
      <c r="A80" s="43" t="s">
        <v>63</v>
      </c>
      <c r="B80" s="37"/>
      <c r="C80" s="38">
        <v>1814</v>
      </c>
      <c r="D80" s="38">
        <v>1705</v>
      </c>
      <c r="E80" s="38">
        <v>1511</v>
      </c>
      <c r="F80" s="39">
        <v>88.6217008797654</v>
      </c>
      <c r="G80" s="40"/>
      <c r="H80" s="151">
        <v>74.73400000000001</v>
      </c>
      <c r="I80" s="152">
        <v>65.723</v>
      </c>
      <c r="J80" s="152">
        <v>69.928</v>
      </c>
      <c r="K80" s="41">
        <v>106.39806460447636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10900</v>
      </c>
      <c r="D87" s="53">
        <v>13138</v>
      </c>
      <c r="E87" s="53">
        <v>13016</v>
      </c>
      <c r="F87" s="54">
        <f>IF(D87&gt;0,100*E87/D87,0)</f>
        <v>99.07139595067743</v>
      </c>
      <c r="G87" s="40"/>
      <c r="H87" s="155">
        <v>681.266</v>
      </c>
      <c r="I87" s="156">
        <v>766.218</v>
      </c>
      <c r="J87" s="156">
        <v>785.38</v>
      </c>
      <c r="K87" s="54">
        <f>IF(I87&gt;0,100*J87/I87,0)</f>
        <v>102.50085484809807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5</v>
      </c>
      <c r="F9" s="31"/>
      <c r="G9" s="31"/>
      <c r="H9" s="150">
        <v>0.024</v>
      </c>
      <c r="I9" s="150">
        <v>0.037</v>
      </c>
      <c r="J9" s="150">
        <v>0.144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3</v>
      </c>
      <c r="E12" s="30">
        <v>3</v>
      </c>
      <c r="F12" s="31"/>
      <c r="G12" s="31"/>
      <c r="H12" s="150">
        <v>0.044</v>
      </c>
      <c r="I12" s="150">
        <v>0.066</v>
      </c>
      <c r="J12" s="150">
        <v>0.065</v>
      </c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4</v>
      </c>
      <c r="E13" s="38">
        <v>8</v>
      </c>
      <c r="F13" s="39">
        <v>200</v>
      </c>
      <c r="G13" s="40"/>
      <c r="H13" s="151">
        <v>0.068</v>
      </c>
      <c r="I13" s="152">
        <v>0.10300000000000001</v>
      </c>
      <c r="J13" s="152">
        <v>0.209</v>
      </c>
      <c r="K13" s="41">
        <v>202.91262135922327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1">
        <v>0.01</v>
      </c>
      <c r="I15" s="152">
        <v>0.011</v>
      </c>
      <c r="J15" s="152">
        <v>0.011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/>
      <c r="E17" s="38"/>
      <c r="F17" s="39"/>
      <c r="G17" s="40"/>
      <c r="H17" s="151">
        <v>0.042</v>
      </c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31</v>
      </c>
      <c r="D19" s="30">
        <v>29</v>
      </c>
      <c r="E19" s="30">
        <v>29</v>
      </c>
      <c r="F19" s="31"/>
      <c r="G19" s="31"/>
      <c r="H19" s="150">
        <v>0.381</v>
      </c>
      <c r="I19" s="150">
        <v>0.231</v>
      </c>
      <c r="J19" s="150"/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/>
      <c r="F20" s="31"/>
      <c r="G20" s="31"/>
      <c r="H20" s="150">
        <v>0.031</v>
      </c>
      <c r="I20" s="150">
        <v>0.034</v>
      </c>
      <c r="J20" s="150"/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/>
      <c r="F21" s="31"/>
      <c r="G21" s="31"/>
      <c r="H21" s="150">
        <v>0.067</v>
      </c>
      <c r="I21" s="150">
        <v>0.033</v>
      </c>
      <c r="J21" s="150"/>
      <c r="K21" s="32"/>
    </row>
    <row r="22" spans="1:11" s="42" customFormat="1" ht="11.25" customHeight="1">
      <c r="A22" s="36" t="s">
        <v>17</v>
      </c>
      <c r="B22" s="37"/>
      <c r="C22" s="38">
        <v>36</v>
      </c>
      <c r="D22" s="38">
        <v>34</v>
      </c>
      <c r="E22" s="38">
        <v>29</v>
      </c>
      <c r="F22" s="39">
        <v>85.29411764705883</v>
      </c>
      <c r="G22" s="40"/>
      <c r="H22" s="151">
        <v>0.47900000000000004</v>
      </c>
      <c r="I22" s="152">
        <v>0.29800000000000004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868</v>
      </c>
      <c r="D24" s="38">
        <v>985</v>
      </c>
      <c r="E24" s="38">
        <v>985</v>
      </c>
      <c r="F24" s="39">
        <v>100</v>
      </c>
      <c r="G24" s="40"/>
      <c r="H24" s="151">
        <v>19.791</v>
      </c>
      <c r="I24" s="152">
        <v>20.618</v>
      </c>
      <c r="J24" s="152">
        <v>19.911</v>
      </c>
      <c r="K24" s="41">
        <v>96.57095741585024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7</v>
      </c>
      <c r="E26" s="38">
        <v>7</v>
      </c>
      <c r="F26" s="39">
        <v>100</v>
      </c>
      <c r="G26" s="40"/>
      <c r="H26" s="151">
        <v>0.176</v>
      </c>
      <c r="I26" s="152">
        <v>0.14</v>
      </c>
      <c r="J26" s="152">
        <v>0.12</v>
      </c>
      <c r="K26" s="41">
        <v>85.71428571428571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122</v>
      </c>
      <c r="D28" s="30">
        <v>122</v>
      </c>
      <c r="E28" s="30">
        <v>132</v>
      </c>
      <c r="F28" s="31"/>
      <c r="G28" s="31"/>
      <c r="H28" s="150">
        <v>2.853</v>
      </c>
      <c r="I28" s="150">
        <v>4.012</v>
      </c>
      <c r="J28" s="150">
        <v>4.341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81</v>
      </c>
      <c r="D30" s="30">
        <v>44</v>
      </c>
      <c r="E30" s="30">
        <v>45</v>
      </c>
      <c r="F30" s="31"/>
      <c r="G30" s="31"/>
      <c r="H30" s="150">
        <v>1.82</v>
      </c>
      <c r="I30" s="150">
        <v>0.651</v>
      </c>
      <c r="J30" s="150">
        <v>0.665</v>
      </c>
      <c r="K30" s="32"/>
    </row>
    <row r="31" spans="1:11" s="42" customFormat="1" ht="11.25" customHeight="1">
      <c r="A31" s="43" t="s">
        <v>23</v>
      </c>
      <c r="B31" s="37"/>
      <c r="C31" s="38">
        <v>203</v>
      </c>
      <c r="D31" s="38">
        <v>166</v>
      </c>
      <c r="E31" s="38">
        <v>177</v>
      </c>
      <c r="F31" s="39">
        <v>106.62650602409639</v>
      </c>
      <c r="G31" s="40"/>
      <c r="H31" s="151">
        <v>4.673</v>
      </c>
      <c r="I31" s="152">
        <v>4.662999999999999</v>
      </c>
      <c r="J31" s="152">
        <v>5.006</v>
      </c>
      <c r="K31" s="41">
        <v>107.355779541068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114</v>
      </c>
      <c r="D33" s="30">
        <v>100</v>
      </c>
      <c r="E33" s="30">
        <v>110</v>
      </c>
      <c r="F33" s="31"/>
      <c r="G33" s="31"/>
      <c r="H33" s="150">
        <v>1.161</v>
      </c>
      <c r="I33" s="150">
        <v>0.82</v>
      </c>
      <c r="J33" s="150">
        <v>1.2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7</v>
      </c>
      <c r="F34" s="31"/>
      <c r="G34" s="31"/>
      <c r="H34" s="150">
        <v>0.204</v>
      </c>
      <c r="I34" s="150">
        <v>0.2</v>
      </c>
      <c r="J34" s="150">
        <v>0.115</v>
      </c>
      <c r="K34" s="32"/>
    </row>
    <row r="35" spans="1:11" s="33" customFormat="1" ht="11.25" customHeight="1">
      <c r="A35" s="35" t="s">
        <v>26</v>
      </c>
      <c r="B35" s="29"/>
      <c r="C35" s="30">
        <v>23</v>
      </c>
      <c r="D35" s="30">
        <v>20</v>
      </c>
      <c r="E35" s="30">
        <v>25</v>
      </c>
      <c r="F35" s="31"/>
      <c r="G35" s="31"/>
      <c r="H35" s="150">
        <v>0.344</v>
      </c>
      <c r="I35" s="150">
        <v>0.3</v>
      </c>
      <c r="J35" s="150">
        <v>0.35</v>
      </c>
      <c r="K35" s="32"/>
    </row>
    <row r="36" spans="1:11" s="33" customFormat="1" ht="11.25" customHeight="1">
      <c r="A36" s="35" t="s">
        <v>27</v>
      </c>
      <c r="B36" s="29"/>
      <c r="C36" s="30">
        <v>58</v>
      </c>
      <c r="D36" s="30">
        <v>97</v>
      </c>
      <c r="E36" s="30">
        <v>70</v>
      </c>
      <c r="F36" s="31"/>
      <c r="G36" s="31"/>
      <c r="H36" s="150">
        <v>0.696</v>
      </c>
      <c r="I36" s="150">
        <v>0.65</v>
      </c>
      <c r="J36" s="150">
        <v>0.91</v>
      </c>
      <c r="K36" s="32"/>
    </row>
    <row r="37" spans="1:11" s="42" customFormat="1" ht="11.25" customHeight="1">
      <c r="A37" s="36" t="s">
        <v>28</v>
      </c>
      <c r="B37" s="37"/>
      <c r="C37" s="38">
        <v>208</v>
      </c>
      <c r="D37" s="38">
        <v>230</v>
      </c>
      <c r="E37" s="38">
        <v>212</v>
      </c>
      <c r="F37" s="39">
        <v>92.17391304347827</v>
      </c>
      <c r="G37" s="40"/>
      <c r="H37" s="151">
        <v>2.4050000000000002</v>
      </c>
      <c r="I37" s="152">
        <v>1.9700000000000002</v>
      </c>
      <c r="J37" s="152">
        <v>2.575</v>
      </c>
      <c r="K37" s="41">
        <v>130.71065989847713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14</v>
      </c>
      <c r="D39" s="38">
        <v>14</v>
      </c>
      <c r="E39" s="38">
        <v>10</v>
      </c>
      <c r="F39" s="39">
        <v>71.42857142857143</v>
      </c>
      <c r="G39" s="40"/>
      <c r="H39" s="151">
        <v>0.26</v>
      </c>
      <c r="I39" s="152">
        <v>0.17</v>
      </c>
      <c r="J39" s="152">
        <v>0.163</v>
      </c>
      <c r="K39" s="41">
        <v>95.88235294117646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98</v>
      </c>
      <c r="D41" s="30">
        <v>82</v>
      </c>
      <c r="E41" s="30">
        <v>50</v>
      </c>
      <c r="F41" s="31"/>
      <c r="G41" s="31"/>
      <c r="H41" s="150">
        <v>1.96</v>
      </c>
      <c r="I41" s="150">
        <v>1.148</v>
      </c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75</v>
      </c>
      <c r="D43" s="30">
        <v>1</v>
      </c>
      <c r="E43" s="30"/>
      <c r="F43" s="31"/>
      <c r="G43" s="31"/>
      <c r="H43" s="150">
        <v>0.9</v>
      </c>
      <c r="I43" s="150">
        <v>0.012</v>
      </c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5</v>
      </c>
      <c r="D45" s="30">
        <v>3</v>
      </c>
      <c r="E45" s="30"/>
      <c r="F45" s="31"/>
      <c r="G45" s="31"/>
      <c r="H45" s="150">
        <v>0.125</v>
      </c>
      <c r="I45" s="150">
        <v>0.075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39</v>
      </c>
      <c r="D46" s="30">
        <v>12</v>
      </c>
      <c r="E46" s="30">
        <v>4</v>
      </c>
      <c r="F46" s="31"/>
      <c r="G46" s="31"/>
      <c r="H46" s="150">
        <v>0.585</v>
      </c>
      <c r="I46" s="150">
        <v>0.18</v>
      </c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>
        <v>13</v>
      </c>
      <c r="E47" s="30">
        <v>23</v>
      </c>
      <c r="F47" s="31"/>
      <c r="G47" s="31"/>
      <c r="H47" s="150"/>
      <c r="I47" s="150">
        <v>0.195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163</v>
      </c>
      <c r="D48" s="30">
        <v>303</v>
      </c>
      <c r="E48" s="30">
        <v>348</v>
      </c>
      <c r="F48" s="31"/>
      <c r="G48" s="31"/>
      <c r="H48" s="150">
        <v>3.586</v>
      </c>
      <c r="I48" s="150">
        <v>6.666</v>
      </c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>
        <v>16</v>
      </c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380</v>
      </c>
      <c r="D50" s="38">
        <v>414</v>
      </c>
      <c r="E50" s="38">
        <v>441</v>
      </c>
      <c r="F50" s="39">
        <v>106.52173913043478</v>
      </c>
      <c r="G50" s="40"/>
      <c r="H50" s="151">
        <v>7.156</v>
      </c>
      <c r="I50" s="152">
        <v>8.276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1">
        <v>0.038</v>
      </c>
      <c r="I52" s="152">
        <v>0.038</v>
      </c>
      <c r="J52" s="152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246</v>
      </c>
      <c r="D54" s="30">
        <v>180</v>
      </c>
      <c r="E54" s="30">
        <v>258</v>
      </c>
      <c r="F54" s="31"/>
      <c r="G54" s="31"/>
      <c r="H54" s="150">
        <v>6.15</v>
      </c>
      <c r="I54" s="150">
        <v>4.68</v>
      </c>
      <c r="J54" s="150">
        <v>6.708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2</v>
      </c>
      <c r="E55" s="30">
        <v>3</v>
      </c>
      <c r="F55" s="31"/>
      <c r="G55" s="31"/>
      <c r="H55" s="150">
        <v>0.065</v>
      </c>
      <c r="I55" s="150">
        <v>0.033</v>
      </c>
      <c r="J55" s="150">
        <v>0.048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50">
        <v>0.035</v>
      </c>
      <c r="I58" s="150">
        <v>0.032</v>
      </c>
      <c r="J58" s="150">
        <v>0.07</v>
      </c>
      <c r="K58" s="32"/>
    </row>
    <row r="59" spans="1:11" s="42" customFormat="1" ht="11.25" customHeight="1">
      <c r="A59" s="36" t="s">
        <v>46</v>
      </c>
      <c r="B59" s="37"/>
      <c r="C59" s="38">
        <v>252</v>
      </c>
      <c r="D59" s="38">
        <v>184</v>
      </c>
      <c r="E59" s="38">
        <v>263</v>
      </c>
      <c r="F59" s="39">
        <v>142.93478260869566</v>
      </c>
      <c r="G59" s="40"/>
      <c r="H59" s="151">
        <v>6.250000000000001</v>
      </c>
      <c r="I59" s="152">
        <v>4.745</v>
      </c>
      <c r="J59" s="152">
        <v>6.8260000000000005</v>
      </c>
      <c r="K59" s="41">
        <v>143.85669125395154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302</v>
      </c>
      <c r="D61" s="30">
        <v>220</v>
      </c>
      <c r="E61" s="30">
        <v>280</v>
      </c>
      <c r="F61" s="31"/>
      <c r="G61" s="31"/>
      <c r="H61" s="150">
        <v>6.04</v>
      </c>
      <c r="I61" s="150">
        <v>7</v>
      </c>
      <c r="J61" s="150">
        <v>7</v>
      </c>
      <c r="K61" s="32"/>
    </row>
    <row r="62" spans="1:11" s="33" customFormat="1" ht="11.25" customHeight="1">
      <c r="A62" s="35" t="s">
        <v>48</v>
      </c>
      <c r="B62" s="29"/>
      <c r="C62" s="30">
        <v>21</v>
      </c>
      <c r="D62" s="30">
        <v>13</v>
      </c>
      <c r="E62" s="30">
        <v>13</v>
      </c>
      <c r="F62" s="31"/>
      <c r="G62" s="31"/>
      <c r="H62" s="150">
        <v>0.473</v>
      </c>
      <c r="I62" s="150">
        <v>0.278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>
        <v>193</v>
      </c>
      <c r="F63" s="31"/>
      <c r="G63" s="31"/>
      <c r="H63" s="150">
        <v>2.731</v>
      </c>
      <c r="I63" s="150">
        <v>3.31</v>
      </c>
      <c r="J63" s="150">
        <v>4.825</v>
      </c>
      <c r="K63" s="32"/>
    </row>
    <row r="64" spans="1:11" s="42" customFormat="1" ht="11.25" customHeight="1">
      <c r="A64" s="36" t="s">
        <v>50</v>
      </c>
      <c r="B64" s="37"/>
      <c r="C64" s="38">
        <v>516</v>
      </c>
      <c r="D64" s="38">
        <v>426</v>
      </c>
      <c r="E64" s="38">
        <v>486</v>
      </c>
      <c r="F64" s="39">
        <v>114.08450704225352</v>
      </c>
      <c r="G64" s="40"/>
      <c r="H64" s="151">
        <v>9.244</v>
      </c>
      <c r="I64" s="152">
        <v>10.588000000000001</v>
      </c>
      <c r="J64" s="152">
        <v>11.825</v>
      </c>
      <c r="K64" s="41">
        <v>111.68303740083113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930</v>
      </c>
      <c r="D66" s="38">
        <v>870</v>
      </c>
      <c r="E66" s="38">
        <v>905</v>
      </c>
      <c r="F66" s="39">
        <v>104.02298850574712</v>
      </c>
      <c r="G66" s="40"/>
      <c r="H66" s="151">
        <v>10.695</v>
      </c>
      <c r="I66" s="152">
        <v>13.127</v>
      </c>
      <c r="J66" s="152">
        <v>13.127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385</v>
      </c>
      <c r="D68" s="30">
        <v>350</v>
      </c>
      <c r="E68" s="30">
        <v>300</v>
      </c>
      <c r="F68" s="31"/>
      <c r="G68" s="31"/>
      <c r="H68" s="150">
        <v>5.837</v>
      </c>
      <c r="I68" s="150">
        <v>4</v>
      </c>
      <c r="J68" s="150">
        <v>4.5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>
        <v>385</v>
      </c>
      <c r="D70" s="38">
        <v>350</v>
      </c>
      <c r="E70" s="38">
        <v>300</v>
      </c>
      <c r="F70" s="39">
        <v>85.71428571428571</v>
      </c>
      <c r="G70" s="40"/>
      <c r="H70" s="151">
        <v>5.837</v>
      </c>
      <c r="I70" s="152">
        <v>4</v>
      </c>
      <c r="J70" s="152">
        <v>4.5</v>
      </c>
      <c r="K70" s="41">
        <v>112.5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405</v>
      </c>
      <c r="D72" s="30">
        <v>365</v>
      </c>
      <c r="E72" s="30">
        <v>340</v>
      </c>
      <c r="F72" s="31"/>
      <c r="G72" s="31"/>
      <c r="H72" s="150">
        <v>4.365</v>
      </c>
      <c r="I72" s="150">
        <v>3.65</v>
      </c>
      <c r="J72" s="150">
        <v>3.85</v>
      </c>
      <c r="K72" s="32"/>
    </row>
    <row r="73" spans="1:11" s="33" customFormat="1" ht="11.25" customHeight="1">
      <c r="A73" s="35" t="s">
        <v>56</v>
      </c>
      <c r="B73" s="29"/>
      <c r="C73" s="30">
        <v>50</v>
      </c>
      <c r="D73" s="30">
        <v>50</v>
      </c>
      <c r="E73" s="30">
        <v>50</v>
      </c>
      <c r="F73" s="31"/>
      <c r="G73" s="31"/>
      <c r="H73" s="150">
        <v>0.9</v>
      </c>
      <c r="I73" s="150">
        <v>0.8</v>
      </c>
      <c r="J73" s="150">
        <v>0.8</v>
      </c>
      <c r="K73" s="32"/>
    </row>
    <row r="74" spans="1:11" s="33" customFormat="1" ht="11.25" customHeight="1">
      <c r="A74" s="35" t="s">
        <v>57</v>
      </c>
      <c r="B74" s="29"/>
      <c r="C74" s="30">
        <v>94</v>
      </c>
      <c r="D74" s="30">
        <v>100</v>
      </c>
      <c r="E74" s="30">
        <v>64</v>
      </c>
      <c r="F74" s="31"/>
      <c r="G74" s="31"/>
      <c r="H74" s="150">
        <v>1.88</v>
      </c>
      <c r="I74" s="150">
        <v>2</v>
      </c>
      <c r="J74" s="150">
        <v>1.28</v>
      </c>
      <c r="K74" s="32"/>
    </row>
    <row r="75" spans="1:11" s="33" customFormat="1" ht="11.25" customHeight="1">
      <c r="A75" s="35" t="s">
        <v>58</v>
      </c>
      <c r="B75" s="29"/>
      <c r="C75" s="30">
        <v>146</v>
      </c>
      <c r="D75" s="30">
        <v>146</v>
      </c>
      <c r="E75" s="30">
        <v>79</v>
      </c>
      <c r="F75" s="31"/>
      <c r="G75" s="31"/>
      <c r="H75" s="150">
        <v>1.888</v>
      </c>
      <c r="I75" s="150">
        <v>1.888</v>
      </c>
      <c r="J75" s="150">
        <v>1.11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>
        <v>20</v>
      </c>
      <c r="D77" s="30">
        <v>2</v>
      </c>
      <c r="E77" s="30">
        <v>5</v>
      </c>
      <c r="F77" s="31"/>
      <c r="G77" s="31"/>
      <c r="H77" s="150">
        <v>0.24</v>
      </c>
      <c r="I77" s="150">
        <v>0.03</v>
      </c>
      <c r="J77" s="150">
        <v>0.252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18</v>
      </c>
      <c r="E78" s="30">
        <v>18</v>
      </c>
      <c r="F78" s="31"/>
      <c r="G78" s="31"/>
      <c r="H78" s="150">
        <v>0.342</v>
      </c>
      <c r="I78" s="150">
        <v>0.342</v>
      </c>
      <c r="J78" s="150">
        <v>0.36</v>
      </c>
      <c r="K78" s="32"/>
    </row>
    <row r="79" spans="1:11" s="33" customFormat="1" ht="11.25" customHeight="1">
      <c r="A79" s="35" t="s">
        <v>62</v>
      </c>
      <c r="B79" s="29"/>
      <c r="C79" s="30">
        <v>507</v>
      </c>
      <c r="D79" s="30">
        <v>504.45</v>
      </c>
      <c r="E79" s="30">
        <v>507</v>
      </c>
      <c r="F79" s="31"/>
      <c r="G79" s="31"/>
      <c r="H79" s="150">
        <v>9.119</v>
      </c>
      <c r="I79" s="150">
        <v>9.641</v>
      </c>
      <c r="J79" s="150">
        <v>11.661</v>
      </c>
      <c r="K79" s="32"/>
    </row>
    <row r="80" spans="1:11" s="42" customFormat="1" ht="11.25" customHeight="1">
      <c r="A80" s="43" t="s">
        <v>63</v>
      </c>
      <c r="B80" s="37"/>
      <c r="C80" s="38">
        <v>1240</v>
      </c>
      <c r="D80" s="38">
        <v>1185.45</v>
      </c>
      <c r="E80" s="38">
        <v>1063</v>
      </c>
      <c r="F80" s="39">
        <v>89.67058922771943</v>
      </c>
      <c r="G80" s="40"/>
      <c r="H80" s="151">
        <v>18.734</v>
      </c>
      <c r="I80" s="152">
        <v>18.351</v>
      </c>
      <c r="J80" s="152">
        <v>19.313000000000002</v>
      </c>
      <c r="K80" s="41">
        <v>105.24222113236337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23</v>
      </c>
      <c r="F82" s="31"/>
      <c r="G82" s="31"/>
      <c r="H82" s="150">
        <v>0.446</v>
      </c>
      <c r="I82" s="150">
        <v>0.446</v>
      </c>
      <c r="J82" s="150">
        <v>0.443</v>
      </c>
      <c r="K82" s="32"/>
    </row>
    <row r="83" spans="1:11" s="33" customFormat="1" ht="11.25" customHeight="1">
      <c r="A83" s="35" t="s">
        <v>65</v>
      </c>
      <c r="B83" s="29"/>
      <c r="C83" s="30">
        <v>35</v>
      </c>
      <c r="D83" s="30">
        <v>35</v>
      </c>
      <c r="E83" s="30">
        <v>32</v>
      </c>
      <c r="F83" s="31"/>
      <c r="G83" s="31"/>
      <c r="H83" s="150">
        <v>0.686</v>
      </c>
      <c r="I83" s="150">
        <v>0.67</v>
      </c>
      <c r="J83" s="150">
        <v>0.634</v>
      </c>
      <c r="K83" s="32"/>
    </row>
    <row r="84" spans="1:11" s="42" customFormat="1" ht="11.25" customHeight="1">
      <c r="A84" s="36" t="s">
        <v>66</v>
      </c>
      <c r="B84" s="37"/>
      <c r="C84" s="38">
        <v>59</v>
      </c>
      <c r="D84" s="38">
        <v>59</v>
      </c>
      <c r="E84" s="38">
        <v>55</v>
      </c>
      <c r="F84" s="39">
        <v>93.22033898305085</v>
      </c>
      <c r="G84" s="40"/>
      <c r="H84" s="151">
        <v>1.1320000000000001</v>
      </c>
      <c r="I84" s="152">
        <v>1.116</v>
      </c>
      <c r="J84" s="152">
        <v>1.077</v>
      </c>
      <c r="K84" s="41">
        <v>96.505376344086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5108</v>
      </c>
      <c r="D87" s="53">
        <v>4931.45</v>
      </c>
      <c r="E87" s="53">
        <v>4944</v>
      </c>
      <c r="F87" s="54">
        <f>IF(D87&gt;0,100*E87/D87,0)</f>
        <v>100.25448904480427</v>
      </c>
      <c r="G87" s="40"/>
      <c r="H87" s="155">
        <v>86.99000000000001</v>
      </c>
      <c r="I87" s="156">
        <v>88.21399999999998</v>
      </c>
      <c r="J87" s="156">
        <v>84.70100000000001</v>
      </c>
      <c r="K87" s="54">
        <f>IF(I87&gt;0,100*J87/I87,0)</f>
        <v>96.0176389235269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5</v>
      </c>
      <c r="F9" s="31"/>
      <c r="G9" s="31"/>
      <c r="H9" s="150"/>
      <c r="I9" s="150">
        <v>0.12</v>
      </c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5</v>
      </c>
      <c r="F11" s="31"/>
      <c r="G11" s="31"/>
      <c r="H11" s="150"/>
      <c r="I11" s="150">
        <v>0.13</v>
      </c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10</v>
      </c>
      <c r="F13" s="39"/>
      <c r="G13" s="40"/>
      <c r="H13" s="151"/>
      <c r="I13" s="152">
        <v>0.25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1">
        <v>0.015</v>
      </c>
      <c r="I15" s="152">
        <v>0.014</v>
      </c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49</v>
      </c>
      <c r="D19" s="30">
        <v>54</v>
      </c>
      <c r="E19" s="30">
        <v>49</v>
      </c>
      <c r="F19" s="31"/>
      <c r="G19" s="31"/>
      <c r="H19" s="150">
        <v>0.637</v>
      </c>
      <c r="I19" s="150">
        <v>0.702</v>
      </c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54</v>
      </c>
      <c r="E22" s="38">
        <v>49</v>
      </c>
      <c r="F22" s="39">
        <v>90.74074074074075</v>
      </c>
      <c r="G22" s="40"/>
      <c r="H22" s="151">
        <v>0.637</v>
      </c>
      <c r="I22" s="152">
        <v>0.702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5676</v>
      </c>
      <c r="D24" s="38">
        <v>5750</v>
      </c>
      <c r="E24" s="38">
        <v>5745</v>
      </c>
      <c r="F24" s="39">
        <v>99.91304347826087</v>
      </c>
      <c r="G24" s="40"/>
      <c r="H24" s="151">
        <v>83.891</v>
      </c>
      <c r="I24" s="152">
        <v>76.894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189</v>
      </c>
      <c r="D26" s="38">
        <v>200</v>
      </c>
      <c r="E26" s="38">
        <v>200</v>
      </c>
      <c r="F26" s="39">
        <v>100</v>
      </c>
      <c r="G26" s="40"/>
      <c r="H26" s="151">
        <v>2.741</v>
      </c>
      <c r="I26" s="152">
        <v>2.85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>
        <v>79</v>
      </c>
      <c r="E28" s="30">
        <v>114</v>
      </c>
      <c r="F28" s="31"/>
      <c r="G28" s="31"/>
      <c r="H28" s="150"/>
      <c r="I28" s="150">
        <v>1.58</v>
      </c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547</v>
      </c>
      <c r="D30" s="30">
        <v>1828</v>
      </c>
      <c r="E30" s="30">
        <v>1828</v>
      </c>
      <c r="F30" s="31"/>
      <c r="G30" s="31"/>
      <c r="H30" s="150">
        <v>10.94</v>
      </c>
      <c r="I30" s="150">
        <v>33.708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547</v>
      </c>
      <c r="D31" s="38">
        <v>1907</v>
      </c>
      <c r="E31" s="38">
        <v>1942</v>
      </c>
      <c r="F31" s="39">
        <v>101.83534347142108</v>
      </c>
      <c r="G31" s="40"/>
      <c r="H31" s="151">
        <v>10.94</v>
      </c>
      <c r="I31" s="152">
        <v>35.288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50</v>
      </c>
      <c r="D33" s="30">
        <v>45</v>
      </c>
      <c r="E33" s="30">
        <v>45</v>
      </c>
      <c r="F33" s="31"/>
      <c r="G33" s="31"/>
      <c r="H33" s="150">
        <v>0.782</v>
      </c>
      <c r="I33" s="150">
        <v>0.663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9</v>
      </c>
      <c r="E34" s="30">
        <v>9</v>
      </c>
      <c r="F34" s="31"/>
      <c r="G34" s="31"/>
      <c r="H34" s="150">
        <v>0.225</v>
      </c>
      <c r="I34" s="150">
        <v>0.2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7</v>
      </c>
      <c r="D35" s="30">
        <v>5</v>
      </c>
      <c r="E35" s="30"/>
      <c r="F35" s="31"/>
      <c r="G35" s="31"/>
      <c r="H35" s="150">
        <v>0.159</v>
      </c>
      <c r="I35" s="150">
        <v>0.16</v>
      </c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>
        <v>30</v>
      </c>
      <c r="E36" s="30">
        <v>30</v>
      </c>
      <c r="F36" s="31"/>
      <c r="G36" s="31"/>
      <c r="H36" s="150"/>
      <c r="I36" s="150">
        <v>0.6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67</v>
      </c>
      <c r="D37" s="38">
        <v>89</v>
      </c>
      <c r="E37" s="38">
        <v>84</v>
      </c>
      <c r="F37" s="39">
        <v>94.38202247191012</v>
      </c>
      <c r="G37" s="40"/>
      <c r="H37" s="151">
        <v>1.1660000000000001</v>
      </c>
      <c r="I37" s="152">
        <v>1.6229999999999998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38</v>
      </c>
      <c r="D39" s="38">
        <v>30</v>
      </c>
      <c r="E39" s="38">
        <v>25</v>
      </c>
      <c r="F39" s="39">
        <v>83.33333333333333</v>
      </c>
      <c r="G39" s="40"/>
      <c r="H39" s="151">
        <v>0.665</v>
      </c>
      <c r="I39" s="152">
        <v>0.5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>
        <v>10</v>
      </c>
      <c r="D42" s="30">
        <v>13</v>
      </c>
      <c r="E42" s="30">
        <v>10</v>
      </c>
      <c r="F42" s="31"/>
      <c r="G42" s="31"/>
      <c r="H42" s="150">
        <v>0.15</v>
      </c>
      <c r="I42" s="150">
        <v>0.221</v>
      </c>
      <c r="J42" s="150"/>
      <c r="K42" s="32"/>
    </row>
    <row r="43" spans="1:11" s="33" customFormat="1" ht="11.25" customHeight="1">
      <c r="A43" s="35" t="s">
        <v>32</v>
      </c>
      <c r="B43" s="29"/>
      <c r="C43" s="30">
        <v>34</v>
      </c>
      <c r="D43" s="30">
        <v>14</v>
      </c>
      <c r="E43" s="30">
        <v>38</v>
      </c>
      <c r="F43" s="31"/>
      <c r="G43" s="31"/>
      <c r="H43" s="150">
        <v>0.51</v>
      </c>
      <c r="I43" s="150">
        <v>0.21</v>
      </c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>
        <v>2</v>
      </c>
      <c r="E44" s="30"/>
      <c r="F44" s="31"/>
      <c r="G44" s="31"/>
      <c r="H44" s="150"/>
      <c r="I44" s="150">
        <v>0.005</v>
      </c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>
        <v>1</v>
      </c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>
        <v>11</v>
      </c>
      <c r="D46" s="30">
        <v>6</v>
      </c>
      <c r="E46" s="30">
        <v>2</v>
      </c>
      <c r="F46" s="31"/>
      <c r="G46" s="31"/>
      <c r="H46" s="150">
        <v>0.198</v>
      </c>
      <c r="I46" s="150">
        <v>0.108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4</v>
      </c>
      <c r="D47" s="30">
        <v>6</v>
      </c>
      <c r="E47" s="30">
        <v>12</v>
      </c>
      <c r="F47" s="31"/>
      <c r="G47" s="31"/>
      <c r="H47" s="150">
        <v>0.048</v>
      </c>
      <c r="I47" s="150">
        <v>0.072</v>
      </c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59</v>
      </c>
      <c r="D50" s="38">
        <v>41</v>
      </c>
      <c r="E50" s="38">
        <v>63</v>
      </c>
      <c r="F50" s="39">
        <v>153.65853658536585</v>
      </c>
      <c r="G50" s="40"/>
      <c r="H50" s="151">
        <v>0.9060000000000001</v>
      </c>
      <c r="I50" s="152">
        <v>0.616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51">
        <v>0.015</v>
      </c>
      <c r="I52" s="152">
        <v>0.015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2000</v>
      </c>
      <c r="D54" s="30">
        <v>2015</v>
      </c>
      <c r="E54" s="30">
        <v>2015</v>
      </c>
      <c r="F54" s="31"/>
      <c r="G54" s="31"/>
      <c r="H54" s="150">
        <v>30</v>
      </c>
      <c r="I54" s="150">
        <v>31.233</v>
      </c>
      <c r="J54" s="150"/>
      <c r="K54" s="32"/>
    </row>
    <row r="55" spans="1:11" s="33" customFormat="1" ht="11.25" customHeight="1">
      <c r="A55" s="35" t="s">
        <v>42</v>
      </c>
      <c r="B55" s="29"/>
      <c r="C55" s="30">
        <v>114</v>
      </c>
      <c r="D55" s="30">
        <v>183</v>
      </c>
      <c r="E55" s="30">
        <v>80</v>
      </c>
      <c r="F55" s="31"/>
      <c r="G55" s="31"/>
      <c r="H55" s="150">
        <v>1.442</v>
      </c>
      <c r="I55" s="150">
        <v>2.315</v>
      </c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>
        <v>25</v>
      </c>
      <c r="E56" s="30">
        <v>13</v>
      </c>
      <c r="F56" s="31"/>
      <c r="G56" s="31"/>
      <c r="H56" s="150"/>
      <c r="I56" s="150">
        <v>0.338</v>
      </c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>
        <v>5</v>
      </c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34</v>
      </c>
      <c r="E58" s="30">
        <v>33</v>
      </c>
      <c r="F58" s="31"/>
      <c r="G58" s="31"/>
      <c r="H58" s="150">
        <v>0.072</v>
      </c>
      <c r="I58" s="150">
        <v>0.423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2120</v>
      </c>
      <c r="D59" s="38">
        <v>2262</v>
      </c>
      <c r="E59" s="38">
        <v>2141</v>
      </c>
      <c r="F59" s="39">
        <v>94.65075154730327</v>
      </c>
      <c r="G59" s="40"/>
      <c r="H59" s="151">
        <v>31.514</v>
      </c>
      <c r="I59" s="152">
        <v>34.309000000000005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2284</v>
      </c>
      <c r="D61" s="30">
        <v>2150</v>
      </c>
      <c r="E61" s="30">
        <v>2300</v>
      </c>
      <c r="F61" s="31"/>
      <c r="G61" s="31"/>
      <c r="H61" s="150">
        <v>48.192</v>
      </c>
      <c r="I61" s="150">
        <v>49.45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79</v>
      </c>
      <c r="E62" s="30">
        <v>79</v>
      </c>
      <c r="F62" s="31"/>
      <c r="G62" s="31"/>
      <c r="H62" s="150">
        <v>1.575</v>
      </c>
      <c r="I62" s="150">
        <v>1.576</v>
      </c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>
        <v>2359</v>
      </c>
      <c r="D64" s="38">
        <v>2229</v>
      </c>
      <c r="E64" s="38">
        <v>2379</v>
      </c>
      <c r="F64" s="39">
        <v>106.72947510094212</v>
      </c>
      <c r="G64" s="40"/>
      <c r="H64" s="151">
        <v>49.767</v>
      </c>
      <c r="I64" s="152">
        <v>51.026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11900</v>
      </c>
      <c r="D66" s="38">
        <v>11389</v>
      </c>
      <c r="E66" s="38">
        <v>12100</v>
      </c>
      <c r="F66" s="39">
        <v>106.24286592325929</v>
      </c>
      <c r="G66" s="40"/>
      <c r="H66" s="151">
        <v>208.25</v>
      </c>
      <c r="I66" s="152">
        <v>192.475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2180</v>
      </c>
      <c r="D68" s="30">
        <v>5125</v>
      </c>
      <c r="E68" s="30">
        <v>5000</v>
      </c>
      <c r="F68" s="31"/>
      <c r="G68" s="31"/>
      <c r="H68" s="150">
        <v>30.15</v>
      </c>
      <c r="I68" s="150">
        <v>67.7</v>
      </c>
      <c r="J68" s="150"/>
      <c r="K68" s="32"/>
    </row>
    <row r="69" spans="1:11" s="33" customFormat="1" ht="11.25" customHeight="1">
      <c r="A69" s="35" t="s">
        <v>53</v>
      </c>
      <c r="B69" s="29"/>
      <c r="C69" s="30">
        <v>3</v>
      </c>
      <c r="D69" s="30">
        <v>10</v>
      </c>
      <c r="E69" s="30">
        <v>25</v>
      </c>
      <c r="F69" s="31"/>
      <c r="G69" s="31"/>
      <c r="H69" s="150">
        <v>0.039</v>
      </c>
      <c r="I69" s="150">
        <v>0.13</v>
      </c>
      <c r="J69" s="150"/>
      <c r="K69" s="32"/>
    </row>
    <row r="70" spans="1:11" s="42" customFormat="1" ht="11.25" customHeight="1">
      <c r="A70" s="36" t="s">
        <v>54</v>
      </c>
      <c r="B70" s="37"/>
      <c r="C70" s="38">
        <v>2183</v>
      </c>
      <c r="D70" s="38">
        <v>5135</v>
      </c>
      <c r="E70" s="38">
        <v>5025</v>
      </c>
      <c r="F70" s="39">
        <v>97.85783836416748</v>
      </c>
      <c r="G70" s="40"/>
      <c r="H70" s="151">
        <v>30.189</v>
      </c>
      <c r="I70" s="152">
        <v>67.83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583</v>
      </c>
      <c r="D72" s="30">
        <v>561</v>
      </c>
      <c r="E72" s="30">
        <v>561</v>
      </c>
      <c r="F72" s="31"/>
      <c r="G72" s="31"/>
      <c r="H72" s="150">
        <v>14.894</v>
      </c>
      <c r="I72" s="150">
        <v>13.318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340</v>
      </c>
      <c r="D73" s="30">
        <v>330</v>
      </c>
      <c r="E73" s="30">
        <v>340</v>
      </c>
      <c r="F73" s="31"/>
      <c r="G73" s="31"/>
      <c r="H73" s="150">
        <v>17.25</v>
      </c>
      <c r="I73" s="150">
        <v>16.266</v>
      </c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>
        <v>17</v>
      </c>
      <c r="E74" s="30">
        <v>17</v>
      </c>
      <c r="F74" s="31"/>
      <c r="G74" s="31"/>
      <c r="H74" s="150"/>
      <c r="I74" s="150">
        <v>0.425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1324</v>
      </c>
      <c r="D75" s="30">
        <v>1688</v>
      </c>
      <c r="E75" s="30">
        <v>1688</v>
      </c>
      <c r="F75" s="31"/>
      <c r="G75" s="31"/>
      <c r="H75" s="150">
        <v>24.75</v>
      </c>
      <c r="I75" s="150">
        <v>30.452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/>
      <c r="E76" s="30"/>
      <c r="F76" s="31"/>
      <c r="G76" s="31"/>
      <c r="H76" s="150">
        <v>0.095</v>
      </c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>
        <v>25</v>
      </c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>
        <v>81</v>
      </c>
      <c r="D79" s="30">
        <v>34</v>
      </c>
      <c r="E79" s="30">
        <v>34</v>
      </c>
      <c r="F79" s="31"/>
      <c r="G79" s="31"/>
      <c r="H79" s="150">
        <v>0.974</v>
      </c>
      <c r="I79" s="150">
        <v>0.68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2333</v>
      </c>
      <c r="D80" s="38">
        <v>2630</v>
      </c>
      <c r="E80" s="38">
        <v>2665</v>
      </c>
      <c r="F80" s="39">
        <v>101.33079847908745</v>
      </c>
      <c r="G80" s="40"/>
      <c r="H80" s="151">
        <v>57.962999999999994</v>
      </c>
      <c r="I80" s="152">
        <v>61.141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27522</v>
      </c>
      <c r="D87" s="53">
        <v>31718</v>
      </c>
      <c r="E87" s="53">
        <v>32430</v>
      </c>
      <c r="F87" s="54">
        <f>IF(D87&gt;0,100*E87/D87,0)</f>
        <v>102.24478214263195</v>
      </c>
      <c r="G87" s="40"/>
      <c r="H87" s="155">
        <v>478.659</v>
      </c>
      <c r="I87" s="156">
        <v>525.533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9" zoomScaleSheetLayoutView="99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5</v>
      </c>
      <c r="D24" s="38">
        <v>5</v>
      </c>
      <c r="E24" s="38">
        <v>2</v>
      </c>
      <c r="F24" s="39">
        <v>40</v>
      </c>
      <c r="G24" s="40"/>
      <c r="H24" s="151">
        <v>0.163</v>
      </c>
      <c r="I24" s="152">
        <v>0.16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8</v>
      </c>
      <c r="E26" s="38">
        <v>8</v>
      </c>
      <c r="F26" s="39">
        <v>100</v>
      </c>
      <c r="G26" s="40"/>
      <c r="H26" s="151">
        <v>0.2</v>
      </c>
      <c r="I26" s="152">
        <v>0.2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/>
      <c r="E28" s="30"/>
      <c r="F28" s="31"/>
      <c r="G28" s="31"/>
      <c r="H28" s="150">
        <v>0.025</v>
      </c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/>
      <c r="F31" s="39"/>
      <c r="G31" s="40"/>
      <c r="H31" s="151">
        <v>0.025</v>
      </c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134</v>
      </c>
      <c r="D33" s="30">
        <v>140</v>
      </c>
      <c r="E33" s="30">
        <v>140</v>
      </c>
      <c r="F33" s="31"/>
      <c r="G33" s="31"/>
      <c r="H33" s="150">
        <v>3.5</v>
      </c>
      <c r="I33" s="150">
        <v>3.26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12</v>
      </c>
      <c r="D34" s="30">
        <v>8</v>
      </c>
      <c r="E34" s="30">
        <v>8</v>
      </c>
      <c r="F34" s="31"/>
      <c r="G34" s="31"/>
      <c r="H34" s="150">
        <v>0.3</v>
      </c>
      <c r="I34" s="150">
        <v>0.2</v>
      </c>
      <c r="J34" s="150"/>
      <c r="K34" s="32"/>
    </row>
    <row r="35" spans="1:11" s="33" customFormat="1" ht="11.25" customHeight="1">
      <c r="A35" s="35" t="s">
        <v>26</v>
      </c>
      <c r="B35" s="29"/>
      <c r="C35" s="30">
        <v>1</v>
      </c>
      <c r="D35" s="30">
        <v>1</v>
      </c>
      <c r="E35" s="30"/>
      <c r="F35" s="31"/>
      <c r="G35" s="31"/>
      <c r="H35" s="150">
        <v>0.025</v>
      </c>
      <c r="I35" s="150">
        <v>0.025</v>
      </c>
      <c r="J35" s="150"/>
      <c r="K35" s="32"/>
    </row>
    <row r="36" spans="1:11" s="33" customFormat="1" ht="11.25" customHeight="1">
      <c r="A36" s="35" t="s">
        <v>27</v>
      </c>
      <c r="B36" s="29"/>
      <c r="C36" s="30">
        <v>40</v>
      </c>
      <c r="D36" s="30">
        <v>66</v>
      </c>
      <c r="E36" s="30">
        <v>66</v>
      </c>
      <c r="F36" s="31"/>
      <c r="G36" s="31"/>
      <c r="H36" s="150">
        <v>0.96</v>
      </c>
      <c r="I36" s="150">
        <v>1.32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187</v>
      </c>
      <c r="D37" s="38">
        <v>215</v>
      </c>
      <c r="E37" s="38">
        <v>214</v>
      </c>
      <c r="F37" s="39">
        <v>99.53488372093024</v>
      </c>
      <c r="G37" s="40"/>
      <c r="H37" s="151">
        <v>4.785</v>
      </c>
      <c r="I37" s="152">
        <v>4.805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30</v>
      </c>
      <c r="D39" s="38">
        <v>25</v>
      </c>
      <c r="E39" s="38">
        <v>20</v>
      </c>
      <c r="F39" s="39">
        <v>80</v>
      </c>
      <c r="G39" s="40"/>
      <c r="H39" s="151">
        <v>0.47</v>
      </c>
      <c r="I39" s="152">
        <v>0.44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1</v>
      </c>
      <c r="E43" s="30">
        <v>1</v>
      </c>
      <c r="F43" s="31"/>
      <c r="G43" s="31"/>
      <c r="H43" s="150">
        <v>0.09</v>
      </c>
      <c r="I43" s="150">
        <v>0.007</v>
      </c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3</v>
      </c>
      <c r="E46" s="30">
        <v>2</v>
      </c>
      <c r="F46" s="31"/>
      <c r="G46" s="31"/>
      <c r="H46" s="150">
        <v>0.105</v>
      </c>
      <c r="I46" s="150">
        <v>0.045</v>
      </c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>
        <v>1</v>
      </c>
      <c r="E47" s="30"/>
      <c r="F47" s="31"/>
      <c r="G47" s="31"/>
      <c r="H47" s="150"/>
      <c r="I47" s="150">
        <v>0.045</v>
      </c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9</v>
      </c>
      <c r="D50" s="38">
        <v>5</v>
      </c>
      <c r="E50" s="38">
        <v>3</v>
      </c>
      <c r="F50" s="39">
        <v>60</v>
      </c>
      <c r="G50" s="40"/>
      <c r="H50" s="151">
        <v>0.195</v>
      </c>
      <c r="I50" s="152">
        <v>0.097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2</v>
      </c>
      <c r="E52" s="38">
        <v>2</v>
      </c>
      <c r="F52" s="39">
        <v>100</v>
      </c>
      <c r="G52" s="40"/>
      <c r="H52" s="151">
        <v>0.02</v>
      </c>
      <c r="I52" s="152">
        <v>0.042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50">
        <v>0.042</v>
      </c>
      <c r="I58" s="150">
        <v>0.042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>
        <v>2</v>
      </c>
      <c r="E59" s="38">
        <v>2</v>
      </c>
      <c r="F59" s="39">
        <v>100</v>
      </c>
      <c r="G59" s="40"/>
      <c r="H59" s="151">
        <v>0.042</v>
      </c>
      <c r="I59" s="152">
        <v>0.042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270</v>
      </c>
      <c r="D61" s="30">
        <v>290</v>
      </c>
      <c r="E61" s="30">
        <v>290</v>
      </c>
      <c r="F61" s="31"/>
      <c r="G61" s="31"/>
      <c r="H61" s="150">
        <v>14.58</v>
      </c>
      <c r="I61" s="150">
        <v>17.4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5</v>
      </c>
      <c r="D62" s="30">
        <v>5</v>
      </c>
      <c r="E62" s="30">
        <v>5</v>
      </c>
      <c r="F62" s="31"/>
      <c r="G62" s="31"/>
      <c r="H62" s="150">
        <v>0.163</v>
      </c>
      <c r="I62" s="150">
        <v>0.163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72</v>
      </c>
      <c r="D63" s="30">
        <v>58</v>
      </c>
      <c r="E63" s="30">
        <v>58</v>
      </c>
      <c r="F63" s="31"/>
      <c r="G63" s="31"/>
      <c r="H63" s="150">
        <v>1.8</v>
      </c>
      <c r="I63" s="150">
        <v>1.624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347</v>
      </c>
      <c r="D64" s="38">
        <v>353</v>
      </c>
      <c r="E64" s="38">
        <v>353</v>
      </c>
      <c r="F64" s="39">
        <v>100</v>
      </c>
      <c r="G64" s="40"/>
      <c r="H64" s="151">
        <v>16.543</v>
      </c>
      <c r="I64" s="152">
        <v>19.186999999999998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929</v>
      </c>
      <c r="D66" s="38">
        <v>901</v>
      </c>
      <c r="E66" s="38">
        <v>950</v>
      </c>
      <c r="F66" s="39">
        <v>105.43840177580466</v>
      </c>
      <c r="G66" s="40"/>
      <c r="H66" s="151">
        <v>59.92</v>
      </c>
      <c r="I66" s="152">
        <v>56.625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60</v>
      </c>
      <c r="D72" s="30">
        <v>72</v>
      </c>
      <c r="E72" s="30">
        <v>72</v>
      </c>
      <c r="F72" s="31"/>
      <c r="G72" s="31"/>
      <c r="H72" s="150">
        <v>1.3</v>
      </c>
      <c r="I72" s="150">
        <v>1.77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14</v>
      </c>
      <c r="D73" s="30">
        <v>7</v>
      </c>
      <c r="E73" s="30">
        <v>14</v>
      </c>
      <c r="F73" s="31"/>
      <c r="G73" s="31"/>
      <c r="H73" s="150">
        <v>0.7</v>
      </c>
      <c r="I73" s="150">
        <v>0.49</v>
      </c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>
        <v>68</v>
      </c>
      <c r="D75" s="30">
        <v>56</v>
      </c>
      <c r="E75" s="30">
        <v>56</v>
      </c>
      <c r="F75" s="31"/>
      <c r="G75" s="31"/>
      <c r="H75" s="150">
        <v>2.889</v>
      </c>
      <c r="I75" s="150">
        <v>2.823</v>
      </c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>
        <v>2</v>
      </c>
      <c r="E77" s="30">
        <v>2</v>
      </c>
      <c r="F77" s="31"/>
      <c r="G77" s="31"/>
      <c r="H77" s="150"/>
      <c r="I77" s="150">
        <v>0.034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26</v>
      </c>
      <c r="E78" s="30">
        <v>25</v>
      </c>
      <c r="F78" s="31"/>
      <c r="G78" s="31"/>
      <c r="H78" s="150">
        <v>0.625</v>
      </c>
      <c r="I78" s="150">
        <v>0.65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40</v>
      </c>
      <c r="D79" s="30">
        <v>2</v>
      </c>
      <c r="E79" s="30">
        <v>2</v>
      </c>
      <c r="F79" s="31"/>
      <c r="G79" s="31"/>
      <c r="H79" s="150">
        <v>1</v>
      </c>
      <c r="I79" s="150">
        <v>0.051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207</v>
      </c>
      <c r="D80" s="38">
        <v>165</v>
      </c>
      <c r="E80" s="38">
        <v>171</v>
      </c>
      <c r="F80" s="39">
        <v>103.63636363636364</v>
      </c>
      <c r="G80" s="40"/>
      <c r="H80" s="151">
        <v>6.513999999999999</v>
      </c>
      <c r="I80" s="152">
        <v>5.8180000000000005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3</v>
      </c>
      <c r="D82" s="30">
        <v>3</v>
      </c>
      <c r="E82" s="30">
        <v>3</v>
      </c>
      <c r="F82" s="31"/>
      <c r="G82" s="31"/>
      <c r="H82" s="150">
        <v>0.106</v>
      </c>
      <c r="I82" s="150">
        <v>0.106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>
        <v>5</v>
      </c>
      <c r="E83" s="30">
        <v>5</v>
      </c>
      <c r="F83" s="31"/>
      <c r="G83" s="31"/>
      <c r="H83" s="150">
        <v>0.095</v>
      </c>
      <c r="I83" s="150">
        <v>0.133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7</v>
      </c>
      <c r="D84" s="38">
        <v>8</v>
      </c>
      <c r="E84" s="38">
        <v>8</v>
      </c>
      <c r="F84" s="39">
        <v>100</v>
      </c>
      <c r="G84" s="40"/>
      <c r="H84" s="151">
        <v>0.201</v>
      </c>
      <c r="I84" s="152">
        <v>0.239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1734</v>
      </c>
      <c r="D87" s="53">
        <v>1689</v>
      </c>
      <c r="E87" s="53">
        <v>1733</v>
      </c>
      <c r="F87" s="54">
        <f>IF(D87&gt;0,100*E87/D87,0)</f>
        <v>102.60509177027826</v>
      </c>
      <c r="G87" s="40"/>
      <c r="H87" s="155">
        <v>89.07799999999999</v>
      </c>
      <c r="I87" s="156">
        <v>87.655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>
        <v>3</v>
      </c>
      <c r="F26" s="39"/>
      <c r="G26" s="40"/>
      <c r="H26" s="151"/>
      <c r="I26" s="152"/>
      <c r="J26" s="152">
        <v>0.03</v>
      </c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>
        <v>3</v>
      </c>
      <c r="E30" s="30"/>
      <c r="F30" s="31"/>
      <c r="G30" s="31"/>
      <c r="H30" s="150"/>
      <c r="I30" s="150">
        <v>0.033</v>
      </c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>
        <v>3</v>
      </c>
      <c r="E31" s="38"/>
      <c r="F31" s="39"/>
      <c r="G31" s="40"/>
      <c r="H31" s="151"/>
      <c r="I31" s="152">
        <v>0.033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/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3</v>
      </c>
      <c r="F36" s="31"/>
      <c r="G36" s="31"/>
      <c r="H36" s="150"/>
      <c r="I36" s="150"/>
      <c r="J36" s="150">
        <v>0.03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>
        <v>3</v>
      </c>
      <c r="F37" s="39"/>
      <c r="G37" s="40"/>
      <c r="H37" s="151"/>
      <c r="I37" s="152"/>
      <c r="J37" s="152">
        <v>0.03</v>
      </c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>
        <v>1</v>
      </c>
      <c r="E49" s="30"/>
      <c r="F49" s="31"/>
      <c r="G49" s="31"/>
      <c r="H49" s="150"/>
      <c r="I49" s="150">
        <v>0.007</v>
      </c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>
        <v>1</v>
      </c>
      <c r="E50" s="38"/>
      <c r="F50" s="39"/>
      <c r="G50" s="40"/>
      <c r="H50" s="151"/>
      <c r="I50" s="152">
        <v>0.007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/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/>
      <c r="I63" s="150"/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/>
      <c r="I64" s="152"/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</v>
      </c>
      <c r="D66" s="38">
        <v>1</v>
      </c>
      <c r="E66" s="38">
        <v>8</v>
      </c>
      <c r="F66" s="39">
        <v>800</v>
      </c>
      <c r="G66" s="40"/>
      <c r="H66" s="151">
        <v>0.009</v>
      </c>
      <c r="I66" s="152">
        <v>0.015</v>
      </c>
      <c r="J66" s="152">
        <v>0.031</v>
      </c>
      <c r="K66" s="41">
        <v>206.66666666666669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57</v>
      </c>
      <c r="B74" s="29"/>
      <c r="C74" s="30">
        <v>23</v>
      </c>
      <c r="D74" s="30">
        <v>25</v>
      </c>
      <c r="E74" s="30">
        <v>25</v>
      </c>
      <c r="F74" s="31"/>
      <c r="G74" s="31"/>
      <c r="H74" s="150">
        <v>0.276</v>
      </c>
      <c r="I74" s="150">
        <v>0.3</v>
      </c>
      <c r="J74" s="150">
        <v>0.3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>
        <v>6</v>
      </c>
      <c r="E77" s="30">
        <v>4</v>
      </c>
      <c r="F77" s="31"/>
      <c r="G77" s="31"/>
      <c r="H77" s="150">
        <v>0.05</v>
      </c>
      <c r="I77" s="150">
        <v>0.06</v>
      </c>
      <c r="J77" s="150">
        <v>0.04</v>
      </c>
      <c r="K77" s="32"/>
    </row>
    <row r="78" spans="1:11" s="33" customFormat="1" ht="11.25" customHeight="1">
      <c r="A78" s="35" t="s">
        <v>61</v>
      </c>
      <c r="B78" s="29"/>
      <c r="C78" s="30">
        <v>12</v>
      </c>
      <c r="D78" s="30">
        <v>12</v>
      </c>
      <c r="E78" s="30">
        <v>4</v>
      </c>
      <c r="F78" s="31"/>
      <c r="G78" s="31"/>
      <c r="H78" s="150">
        <v>0.12</v>
      </c>
      <c r="I78" s="150">
        <v>0.12</v>
      </c>
      <c r="J78" s="150">
        <v>0.04</v>
      </c>
      <c r="K78" s="32"/>
    </row>
    <row r="79" spans="1:11" s="33" customFormat="1" ht="11.25" customHeight="1">
      <c r="A79" s="35" t="s">
        <v>62</v>
      </c>
      <c r="B79" s="29"/>
      <c r="C79" s="30"/>
      <c r="D79" s="30">
        <v>10</v>
      </c>
      <c r="E79" s="30"/>
      <c r="F79" s="31"/>
      <c r="G79" s="31"/>
      <c r="H79" s="150"/>
      <c r="I79" s="150">
        <v>0.09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40</v>
      </c>
      <c r="D80" s="38">
        <v>53</v>
      </c>
      <c r="E80" s="38">
        <v>33</v>
      </c>
      <c r="F80" s="39">
        <v>62.264150943396224</v>
      </c>
      <c r="G80" s="40"/>
      <c r="H80" s="151">
        <v>0.446</v>
      </c>
      <c r="I80" s="152">
        <v>0.57</v>
      </c>
      <c r="J80" s="152">
        <v>0.37999999999999995</v>
      </c>
      <c r="K80" s="41">
        <v>66.66666666666666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41</v>
      </c>
      <c r="D87" s="53">
        <v>58</v>
      </c>
      <c r="E87" s="53">
        <v>47</v>
      </c>
      <c r="F87" s="54">
        <f>IF(D87&gt;0,100*E87/D87,0)</f>
        <v>81.03448275862068</v>
      </c>
      <c r="G87" s="40"/>
      <c r="H87" s="155">
        <v>0.455</v>
      </c>
      <c r="I87" s="156">
        <v>0.625</v>
      </c>
      <c r="J87" s="156">
        <v>0.471</v>
      </c>
      <c r="K87" s="54">
        <f>IF(I87&gt;0,100*J87/I87,0)</f>
        <v>75.35999999999999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6" zoomScaleSheetLayoutView="96" zoomScalePageLayoutView="0" workbookViewId="0" topLeftCell="A1">
      <selection activeCell="J2" sqref="J2:K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37</v>
      </c>
      <c r="D9" s="30">
        <v>22</v>
      </c>
      <c r="E9" s="30">
        <v>30</v>
      </c>
      <c r="F9" s="31"/>
      <c r="G9" s="31"/>
      <c r="H9" s="150">
        <v>2.594</v>
      </c>
      <c r="I9" s="150">
        <v>1.612</v>
      </c>
      <c r="J9" s="150">
        <v>2.104</v>
      </c>
      <c r="K9" s="32"/>
    </row>
    <row r="10" spans="1:11" s="33" customFormat="1" ht="11.25" customHeight="1">
      <c r="A10" s="35" t="s">
        <v>8</v>
      </c>
      <c r="B10" s="29"/>
      <c r="C10" s="30">
        <v>23</v>
      </c>
      <c r="D10" s="30">
        <v>20</v>
      </c>
      <c r="E10" s="30">
        <v>22</v>
      </c>
      <c r="F10" s="31"/>
      <c r="G10" s="31"/>
      <c r="H10" s="150">
        <v>1.595</v>
      </c>
      <c r="I10" s="150">
        <v>1.591</v>
      </c>
      <c r="J10" s="150">
        <v>1.524</v>
      </c>
      <c r="K10" s="32"/>
    </row>
    <row r="11" spans="1:11" s="33" customFormat="1" ht="11.25" customHeight="1">
      <c r="A11" s="28" t="s">
        <v>9</v>
      </c>
      <c r="B11" s="29"/>
      <c r="C11" s="30">
        <v>29</v>
      </c>
      <c r="D11" s="30">
        <v>22</v>
      </c>
      <c r="E11" s="30">
        <v>20</v>
      </c>
      <c r="F11" s="31"/>
      <c r="G11" s="31"/>
      <c r="H11" s="150">
        <v>1.45</v>
      </c>
      <c r="I11" s="150">
        <v>1.369</v>
      </c>
      <c r="J11" s="150">
        <v>1.244</v>
      </c>
      <c r="K11" s="32"/>
    </row>
    <row r="12" spans="1:11" s="33" customFormat="1" ht="11.25" customHeight="1">
      <c r="A12" s="35" t="s">
        <v>10</v>
      </c>
      <c r="B12" s="29"/>
      <c r="C12" s="30">
        <v>24</v>
      </c>
      <c r="D12" s="30">
        <v>21</v>
      </c>
      <c r="E12" s="30">
        <v>21</v>
      </c>
      <c r="F12" s="31"/>
      <c r="G12" s="31"/>
      <c r="H12" s="150">
        <v>1.566</v>
      </c>
      <c r="I12" s="150">
        <v>1.369</v>
      </c>
      <c r="J12" s="150">
        <v>1.302</v>
      </c>
      <c r="K12" s="32"/>
    </row>
    <row r="13" spans="1:11" s="42" customFormat="1" ht="11.25" customHeight="1">
      <c r="A13" s="36" t="s">
        <v>11</v>
      </c>
      <c r="B13" s="37"/>
      <c r="C13" s="38">
        <v>113</v>
      </c>
      <c r="D13" s="38">
        <v>85</v>
      </c>
      <c r="E13" s="38">
        <v>93</v>
      </c>
      <c r="F13" s="39">
        <v>109.41176470588235</v>
      </c>
      <c r="G13" s="40"/>
      <c r="H13" s="151">
        <v>7.205</v>
      </c>
      <c r="I13" s="152">
        <v>5.941</v>
      </c>
      <c r="J13" s="152">
        <v>6.1739999999999995</v>
      </c>
      <c r="K13" s="41">
        <v>103.92189867025753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40</v>
      </c>
      <c r="D15" s="38">
        <v>40</v>
      </c>
      <c r="E15" s="38">
        <v>51</v>
      </c>
      <c r="F15" s="39">
        <v>127.5</v>
      </c>
      <c r="G15" s="40"/>
      <c r="H15" s="151">
        <v>0.77</v>
      </c>
      <c r="I15" s="152">
        <v>1.025</v>
      </c>
      <c r="J15" s="152">
        <v>0.051</v>
      </c>
      <c r="K15" s="41">
        <v>4.975609756097561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</v>
      </c>
      <c r="F17" s="39"/>
      <c r="G17" s="40"/>
      <c r="H17" s="151"/>
      <c r="I17" s="152"/>
      <c r="J17" s="152">
        <v>0.005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50">
        <v>0.096</v>
      </c>
      <c r="I19" s="150">
        <v>0.096</v>
      </c>
      <c r="J19" s="150">
        <v>0.094</v>
      </c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>
        <v>6</v>
      </c>
      <c r="F20" s="31"/>
      <c r="G20" s="31"/>
      <c r="H20" s="150">
        <v>0.096</v>
      </c>
      <c r="I20" s="150">
        <v>0.091</v>
      </c>
      <c r="J20" s="150">
        <v>0.142</v>
      </c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36</v>
      </c>
      <c r="F21" s="31"/>
      <c r="G21" s="31"/>
      <c r="H21" s="150">
        <v>0.742</v>
      </c>
      <c r="I21" s="150">
        <v>0.742</v>
      </c>
      <c r="J21" s="150">
        <v>0.744</v>
      </c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49</v>
      </c>
      <c r="E22" s="38">
        <v>45</v>
      </c>
      <c r="F22" s="39">
        <v>91.83673469387755</v>
      </c>
      <c r="G22" s="40"/>
      <c r="H22" s="151">
        <v>0.9339999999999999</v>
      </c>
      <c r="I22" s="152">
        <v>0.929</v>
      </c>
      <c r="J22" s="152">
        <v>0.98</v>
      </c>
      <c r="K22" s="41">
        <v>105.48977395048439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104</v>
      </c>
      <c r="D24" s="38">
        <v>103</v>
      </c>
      <c r="E24" s="38">
        <v>123</v>
      </c>
      <c r="F24" s="39">
        <v>119.41747572815534</v>
      </c>
      <c r="G24" s="40"/>
      <c r="H24" s="151">
        <v>8.446</v>
      </c>
      <c r="I24" s="152">
        <v>8.564</v>
      </c>
      <c r="J24" s="152">
        <v>9.225</v>
      </c>
      <c r="K24" s="41">
        <v>107.71835590845399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23</v>
      </c>
      <c r="D26" s="38">
        <v>23</v>
      </c>
      <c r="E26" s="38">
        <v>25</v>
      </c>
      <c r="F26" s="39">
        <v>108.69565217391305</v>
      </c>
      <c r="G26" s="40"/>
      <c r="H26" s="151">
        <v>1.104</v>
      </c>
      <c r="I26" s="152">
        <v>1.1</v>
      </c>
      <c r="J26" s="152">
        <v>1.2</v>
      </c>
      <c r="K26" s="41">
        <v>109.09090909090908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4</v>
      </c>
      <c r="E28" s="30">
        <v>11</v>
      </c>
      <c r="F28" s="31"/>
      <c r="G28" s="31"/>
      <c r="H28" s="150">
        <v>0.28</v>
      </c>
      <c r="I28" s="150">
        <v>0.169</v>
      </c>
      <c r="J28" s="150">
        <v>0.169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46</v>
      </c>
      <c r="D30" s="30">
        <v>80</v>
      </c>
      <c r="E30" s="30">
        <v>49</v>
      </c>
      <c r="F30" s="31"/>
      <c r="G30" s="31"/>
      <c r="H30" s="150">
        <v>3.278</v>
      </c>
      <c r="I30" s="150">
        <v>3.025</v>
      </c>
      <c r="J30" s="150">
        <v>3.675</v>
      </c>
      <c r="K30" s="32"/>
    </row>
    <row r="31" spans="1:11" s="42" customFormat="1" ht="11.25" customHeight="1">
      <c r="A31" s="43" t="s">
        <v>23</v>
      </c>
      <c r="B31" s="37"/>
      <c r="C31" s="38">
        <v>50</v>
      </c>
      <c r="D31" s="38">
        <v>84</v>
      </c>
      <c r="E31" s="38">
        <v>60</v>
      </c>
      <c r="F31" s="39">
        <v>71.42857142857143</v>
      </c>
      <c r="G31" s="40"/>
      <c r="H31" s="151">
        <v>3.558</v>
      </c>
      <c r="I31" s="152">
        <v>3.194</v>
      </c>
      <c r="J31" s="152">
        <v>3.844</v>
      </c>
      <c r="K31" s="41">
        <v>120.3506574827802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103</v>
      </c>
      <c r="D33" s="30">
        <v>100</v>
      </c>
      <c r="E33" s="30">
        <v>90</v>
      </c>
      <c r="F33" s="31"/>
      <c r="G33" s="31"/>
      <c r="H33" s="150">
        <v>4.729</v>
      </c>
      <c r="I33" s="150">
        <v>4.6</v>
      </c>
      <c r="J33" s="150">
        <v>4.5</v>
      </c>
      <c r="K33" s="32"/>
    </row>
    <row r="34" spans="1:11" s="33" customFormat="1" ht="11.25" customHeight="1">
      <c r="A34" s="35" t="s">
        <v>25</v>
      </c>
      <c r="B34" s="29"/>
      <c r="C34" s="30">
        <v>53</v>
      </c>
      <c r="D34" s="30">
        <v>50</v>
      </c>
      <c r="E34" s="30">
        <v>30</v>
      </c>
      <c r="F34" s="31"/>
      <c r="G34" s="31"/>
      <c r="H34" s="150">
        <v>1.449</v>
      </c>
      <c r="I34" s="150">
        <v>1.449</v>
      </c>
      <c r="J34" s="150">
        <v>0.87</v>
      </c>
      <c r="K34" s="32"/>
    </row>
    <row r="35" spans="1:11" s="33" customFormat="1" ht="11.25" customHeight="1">
      <c r="A35" s="35" t="s">
        <v>26</v>
      </c>
      <c r="B35" s="29"/>
      <c r="C35" s="30">
        <v>29</v>
      </c>
      <c r="D35" s="30">
        <v>25</v>
      </c>
      <c r="E35" s="30">
        <v>25</v>
      </c>
      <c r="F35" s="31"/>
      <c r="G35" s="31"/>
      <c r="H35" s="150">
        <v>0.793</v>
      </c>
      <c r="I35" s="150">
        <v>0.7</v>
      </c>
      <c r="J35" s="150">
        <v>0.7</v>
      </c>
      <c r="K35" s="32"/>
    </row>
    <row r="36" spans="1:11" s="33" customFormat="1" ht="11.25" customHeight="1">
      <c r="A36" s="35" t="s">
        <v>27</v>
      </c>
      <c r="B36" s="29"/>
      <c r="C36" s="30">
        <v>211</v>
      </c>
      <c r="D36" s="30">
        <v>210</v>
      </c>
      <c r="E36" s="30">
        <v>131</v>
      </c>
      <c r="F36" s="31"/>
      <c r="G36" s="31"/>
      <c r="H36" s="150">
        <v>6.273</v>
      </c>
      <c r="I36" s="150">
        <v>6.2</v>
      </c>
      <c r="J36" s="150">
        <v>3.125</v>
      </c>
      <c r="K36" s="32"/>
    </row>
    <row r="37" spans="1:11" s="42" customFormat="1" ht="11.25" customHeight="1">
      <c r="A37" s="36" t="s">
        <v>28</v>
      </c>
      <c r="B37" s="37"/>
      <c r="C37" s="38">
        <v>396</v>
      </c>
      <c r="D37" s="38">
        <v>385</v>
      </c>
      <c r="E37" s="38">
        <v>276</v>
      </c>
      <c r="F37" s="39">
        <v>71.68831168831169</v>
      </c>
      <c r="G37" s="40"/>
      <c r="H37" s="151">
        <v>13.244</v>
      </c>
      <c r="I37" s="152">
        <v>12.949</v>
      </c>
      <c r="J37" s="152">
        <v>9.195</v>
      </c>
      <c r="K37" s="41">
        <v>71.00934435091513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119</v>
      </c>
      <c r="D39" s="38">
        <v>120</v>
      </c>
      <c r="E39" s="38">
        <v>150</v>
      </c>
      <c r="F39" s="39">
        <v>125</v>
      </c>
      <c r="G39" s="40"/>
      <c r="H39" s="151">
        <v>3.194</v>
      </c>
      <c r="I39" s="152">
        <v>3.2</v>
      </c>
      <c r="J39" s="152">
        <v>4</v>
      </c>
      <c r="K39" s="41">
        <v>125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>
        <v>1</v>
      </c>
      <c r="F42" s="31"/>
      <c r="G42" s="31"/>
      <c r="H42" s="150"/>
      <c r="I42" s="150"/>
      <c r="J42" s="150">
        <v>0.03</v>
      </c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3</v>
      </c>
      <c r="E43" s="30">
        <v>3</v>
      </c>
      <c r="F43" s="31"/>
      <c r="G43" s="31"/>
      <c r="H43" s="150">
        <v>0.15</v>
      </c>
      <c r="I43" s="150">
        <v>0.075</v>
      </c>
      <c r="J43" s="150">
        <v>0.075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>
        <v>2</v>
      </c>
      <c r="E45" s="30">
        <v>2</v>
      </c>
      <c r="F45" s="31"/>
      <c r="G45" s="31"/>
      <c r="H45" s="150"/>
      <c r="I45" s="150">
        <v>0.044</v>
      </c>
      <c r="J45" s="150">
        <v>0.046</v>
      </c>
      <c r="K45" s="32"/>
    </row>
    <row r="46" spans="1:11" s="33" customFormat="1" ht="11.25" customHeight="1">
      <c r="A46" s="35" t="s">
        <v>35</v>
      </c>
      <c r="B46" s="29"/>
      <c r="C46" s="30">
        <v>16</v>
      </c>
      <c r="D46" s="30">
        <v>16</v>
      </c>
      <c r="E46" s="30">
        <v>13</v>
      </c>
      <c r="F46" s="31"/>
      <c r="G46" s="31"/>
      <c r="H46" s="150">
        <v>0.4</v>
      </c>
      <c r="I46" s="150">
        <v>0.384</v>
      </c>
      <c r="J46" s="150">
        <v>0.325</v>
      </c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11</v>
      </c>
      <c r="E47" s="30">
        <v>10</v>
      </c>
      <c r="F47" s="31"/>
      <c r="G47" s="31"/>
      <c r="H47" s="150">
        <v>0.28</v>
      </c>
      <c r="I47" s="150">
        <v>0.55</v>
      </c>
      <c r="J47" s="150">
        <v>0.35</v>
      </c>
      <c r="K47" s="32"/>
    </row>
    <row r="48" spans="1:11" s="33" customFormat="1" ht="11.25" customHeight="1">
      <c r="A48" s="35" t="s">
        <v>37</v>
      </c>
      <c r="B48" s="29"/>
      <c r="C48" s="30">
        <v>12</v>
      </c>
      <c r="D48" s="30">
        <v>15</v>
      </c>
      <c r="E48" s="30">
        <v>15</v>
      </c>
      <c r="F48" s="31"/>
      <c r="G48" s="31"/>
      <c r="H48" s="150">
        <v>0.276</v>
      </c>
      <c r="I48" s="150">
        <v>0.345</v>
      </c>
      <c r="J48" s="150">
        <v>0.345</v>
      </c>
      <c r="K48" s="32"/>
    </row>
    <row r="49" spans="1:11" s="33" customFormat="1" ht="11.25" customHeight="1">
      <c r="A49" s="35" t="s">
        <v>38</v>
      </c>
      <c r="B49" s="29"/>
      <c r="C49" s="30"/>
      <c r="D49" s="30">
        <v>11</v>
      </c>
      <c r="E49" s="30">
        <v>11</v>
      </c>
      <c r="F49" s="31"/>
      <c r="G49" s="31"/>
      <c r="H49" s="150"/>
      <c r="I49" s="150">
        <v>0.275</v>
      </c>
      <c r="J49" s="150">
        <v>0.275</v>
      </c>
      <c r="K49" s="32"/>
    </row>
    <row r="50" spans="1:11" s="42" customFormat="1" ht="11.25" customHeight="1">
      <c r="A50" s="43" t="s">
        <v>39</v>
      </c>
      <c r="B50" s="37"/>
      <c r="C50" s="38">
        <v>42</v>
      </c>
      <c r="D50" s="38">
        <v>58</v>
      </c>
      <c r="E50" s="38">
        <v>55</v>
      </c>
      <c r="F50" s="39">
        <v>94.82758620689656</v>
      </c>
      <c r="G50" s="40"/>
      <c r="H50" s="151">
        <v>1.106</v>
      </c>
      <c r="I50" s="152">
        <v>1.673</v>
      </c>
      <c r="J50" s="152">
        <v>1.4459999999999997</v>
      </c>
      <c r="K50" s="41">
        <v>86.43156007172742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13</v>
      </c>
      <c r="D52" s="38">
        <v>12</v>
      </c>
      <c r="E52" s="38">
        <v>13</v>
      </c>
      <c r="F52" s="39">
        <v>108.33333333333333</v>
      </c>
      <c r="G52" s="40"/>
      <c r="H52" s="151">
        <v>0.403</v>
      </c>
      <c r="I52" s="152">
        <v>0.403</v>
      </c>
      <c r="J52" s="152">
        <v>0.403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>
        <v>27</v>
      </c>
      <c r="D55" s="30">
        <v>17</v>
      </c>
      <c r="E55" s="30">
        <v>17</v>
      </c>
      <c r="F55" s="31"/>
      <c r="G55" s="31"/>
      <c r="H55" s="150">
        <v>0.77</v>
      </c>
      <c r="I55" s="150">
        <v>0.485</v>
      </c>
      <c r="J55" s="150">
        <v>0.485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5</v>
      </c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11</v>
      </c>
      <c r="E57" s="30">
        <v>4</v>
      </c>
      <c r="F57" s="31"/>
      <c r="G57" s="31"/>
      <c r="H57" s="150">
        <v>0.08</v>
      </c>
      <c r="I57" s="150">
        <v>0.293</v>
      </c>
      <c r="J57" s="150">
        <v>0.094</v>
      </c>
      <c r="K57" s="32"/>
    </row>
    <row r="58" spans="1:11" s="33" customFormat="1" ht="11.25" customHeight="1">
      <c r="A58" s="35" t="s">
        <v>45</v>
      </c>
      <c r="B58" s="29"/>
      <c r="C58" s="30">
        <v>26</v>
      </c>
      <c r="D58" s="30">
        <v>40</v>
      </c>
      <c r="E58" s="30">
        <v>8</v>
      </c>
      <c r="F58" s="31"/>
      <c r="G58" s="31"/>
      <c r="H58" s="150">
        <v>0.582</v>
      </c>
      <c r="I58" s="150">
        <v>0.294</v>
      </c>
      <c r="J58" s="150">
        <v>0.368</v>
      </c>
      <c r="K58" s="32"/>
    </row>
    <row r="59" spans="1:11" s="42" customFormat="1" ht="11.25" customHeight="1">
      <c r="A59" s="36" t="s">
        <v>46</v>
      </c>
      <c r="B59" s="37"/>
      <c r="C59" s="38">
        <v>57</v>
      </c>
      <c r="D59" s="38">
        <v>68</v>
      </c>
      <c r="E59" s="38">
        <v>34</v>
      </c>
      <c r="F59" s="39">
        <v>50</v>
      </c>
      <c r="G59" s="40"/>
      <c r="H59" s="151">
        <v>1.432</v>
      </c>
      <c r="I59" s="152">
        <v>1.072</v>
      </c>
      <c r="J59" s="152">
        <v>0.947</v>
      </c>
      <c r="K59" s="41">
        <v>88.33955223880595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124</v>
      </c>
      <c r="D61" s="30">
        <v>110</v>
      </c>
      <c r="E61" s="30">
        <v>75</v>
      </c>
      <c r="F61" s="31"/>
      <c r="G61" s="31"/>
      <c r="H61" s="150">
        <v>7.025</v>
      </c>
      <c r="I61" s="150">
        <v>6.15</v>
      </c>
      <c r="J61" s="150">
        <v>4.225</v>
      </c>
      <c r="K61" s="32"/>
    </row>
    <row r="62" spans="1:11" s="33" customFormat="1" ht="11.25" customHeight="1">
      <c r="A62" s="35" t="s">
        <v>48</v>
      </c>
      <c r="B62" s="29"/>
      <c r="C62" s="30">
        <v>76</v>
      </c>
      <c r="D62" s="30">
        <v>80</v>
      </c>
      <c r="E62" s="30">
        <v>70</v>
      </c>
      <c r="F62" s="31"/>
      <c r="G62" s="31"/>
      <c r="H62" s="150">
        <v>2.23</v>
      </c>
      <c r="I62" s="150">
        <v>2.342</v>
      </c>
      <c r="J62" s="150">
        <v>1.94</v>
      </c>
      <c r="K62" s="32"/>
    </row>
    <row r="63" spans="1:11" s="33" customFormat="1" ht="11.25" customHeight="1">
      <c r="A63" s="35" t="s">
        <v>49</v>
      </c>
      <c r="B63" s="29"/>
      <c r="C63" s="30">
        <v>206</v>
      </c>
      <c r="D63" s="30">
        <v>206</v>
      </c>
      <c r="E63" s="30">
        <v>202</v>
      </c>
      <c r="F63" s="31"/>
      <c r="G63" s="31"/>
      <c r="H63" s="150">
        <v>6.18</v>
      </c>
      <c r="I63" s="150">
        <v>9.078</v>
      </c>
      <c r="J63" s="150">
        <v>8.135</v>
      </c>
      <c r="K63" s="32"/>
    </row>
    <row r="64" spans="1:11" s="42" customFormat="1" ht="11.25" customHeight="1">
      <c r="A64" s="36" t="s">
        <v>50</v>
      </c>
      <c r="B64" s="37"/>
      <c r="C64" s="38">
        <v>406</v>
      </c>
      <c r="D64" s="38">
        <v>396</v>
      </c>
      <c r="E64" s="38">
        <v>347</v>
      </c>
      <c r="F64" s="39">
        <v>87.62626262626263</v>
      </c>
      <c r="G64" s="40"/>
      <c r="H64" s="151">
        <v>15.435</v>
      </c>
      <c r="I64" s="152">
        <v>17.57</v>
      </c>
      <c r="J64" s="152">
        <v>14.299999999999999</v>
      </c>
      <c r="K64" s="41">
        <v>81.38873079112123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311</v>
      </c>
      <c r="D66" s="38">
        <v>311</v>
      </c>
      <c r="E66" s="38">
        <v>315</v>
      </c>
      <c r="F66" s="39">
        <v>101.28617363344051</v>
      </c>
      <c r="G66" s="40"/>
      <c r="H66" s="151">
        <v>18.23</v>
      </c>
      <c r="I66" s="152">
        <v>16.407</v>
      </c>
      <c r="J66" s="152">
        <v>16.794</v>
      </c>
      <c r="K66" s="41">
        <v>102.35874931431707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133</v>
      </c>
      <c r="D68" s="30">
        <v>170</v>
      </c>
      <c r="E68" s="30">
        <v>100</v>
      </c>
      <c r="F68" s="31"/>
      <c r="G68" s="31"/>
      <c r="H68" s="150">
        <v>6.45</v>
      </c>
      <c r="I68" s="150">
        <v>6</v>
      </c>
      <c r="J68" s="150">
        <v>5</v>
      </c>
      <c r="K68" s="32"/>
    </row>
    <row r="69" spans="1:11" s="33" customFormat="1" ht="11.25" customHeight="1">
      <c r="A69" s="35" t="s">
        <v>53</v>
      </c>
      <c r="B69" s="29"/>
      <c r="C69" s="30">
        <v>14</v>
      </c>
      <c r="D69" s="30">
        <v>25</v>
      </c>
      <c r="E69" s="30">
        <v>25</v>
      </c>
      <c r="F69" s="31"/>
      <c r="G69" s="31"/>
      <c r="H69" s="150">
        <v>0.49</v>
      </c>
      <c r="I69" s="150">
        <v>0.85</v>
      </c>
      <c r="J69" s="150">
        <v>1</v>
      </c>
      <c r="K69" s="32"/>
    </row>
    <row r="70" spans="1:11" s="42" customFormat="1" ht="11.25" customHeight="1">
      <c r="A70" s="36" t="s">
        <v>54</v>
      </c>
      <c r="B70" s="37"/>
      <c r="C70" s="38">
        <v>147</v>
      </c>
      <c r="D70" s="38">
        <v>195</v>
      </c>
      <c r="E70" s="38">
        <v>125</v>
      </c>
      <c r="F70" s="39">
        <v>64.1025641025641</v>
      </c>
      <c r="G70" s="40"/>
      <c r="H70" s="151">
        <v>6.94</v>
      </c>
      <c r="I70" s="152">
        <v>6.85</v>
      </c>
      <c r="J70" s="152">
        <v>6</v>
      </c>
      <c r="K70" s="41">
        <v>87.59124087591242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7630</v>
      </c>
      <c r="D72" s="30">
        <v>7970</v>
      </c>
      <c r="E72" s="30">
        <v>7970</v>
      </c>
      <c r="F72" s="31"/>
      <c r="G72" s="31"/>
      <c r="H72" s="150">
        <v>434.195</v>
      </c>
      <c r="I72" s="150">
        <v>448.975</v>
      </c>
      <c r="J72" s="150">
        <v>456.045</v>
      </c>
      <c r="K72" s="32"/>
    </row>
    <row r="73" spans="1:11" s="33" customFormat="1" ht="11.25" customHeight="1">
      <c r="A73" s="35" t="s">
        <v>56</v>
      </c>
      <c r="B73" s="29"/>
      <c r="C73" s="30">
        <v>205</v>
      </c>
      <c r="D73" s="30">
        <v>205</v>
      </c>
      <c r="E73" s="30">
        <v>157</v>
      </c>
      <c r="F73" s="31"/>
      <c r="G73" s="31"/>
      <c r="H73" s="150">
        <v>9.105</v>
      </c>
      <c r="I73" s="150">
        <v>6.105</v>
      </c>
      <c r="J73" s="150">
        <v>6.105</v>
      </c>
      <c r="K73" s="32"/>
    </row>
    <row r="74" spans="1:11" s="33" customFormat="1" ht="11.25" customHeight="1">
      <c r="A74" s="35" t="s">
        <v>57</v>
      </c>
      <c r="B74" s="29"/>
      <c r="C74" s="30">
        <v>116</v>
      </c>
      <c r="D74" s="30">
        <v>120</v>
      </c>
      <c r="E74" s="30">
        <v>38</v>
      </c>
      <c r="F74" s="31"/>
      <c r="G74" s="31"/>
      <c r="H74" s="150">
        <v>3.896</v>
      </c>
      <c r="I74" s="150">
        <v>4.32</v>
      </c>
      <c r="J74" s="150">
        <v>1.368</v>
      </c>
      <c r="K74" s="32"/>
    </row>
    <row r="75" spans="1:11" s="33" customFormat="1" ht="11.25" customHeight="1">
      <c r="A75" s="35" t="s">
        <v>58</v>
      </c>
      <c r="B75" s="29"/>
      <c r="C75" s="30">
        <v>502</v>
      </c>
      <c r="D75" s="30">
        <v>502</v>
      </c>
      <c r="E75" s="30">
        <v>455</v>
      </c>
      <c r="F75" s="31"/>
      <c r="G75" s="31"/>
      <c r="H75" s="150">
        <v>17.348</v>
      </c>
      <c r="I75" s="150">
        <v>17.348</v>
      </c>
      <c r="J75" s="150">
        <v>16.409</v>
      </c>
      <c r="K75" s="32"/>
    </row>
    <row r="76" spans="1:11" s="33" customFormat="1" ht="11.25" customHeight="1">
      <c r="A76" s="35" t="s">
        <v>59</v>
      </c>
      <c r="B76" s="29"/>
      <c r="C76" s="30">
        <v>25</v>
      </c>
      <c r="D76" s="30">
        <v>20</v>
      </c>
      <c r="E76" s="30">
        <v>20</v>
      </c>
      <c r="F76" s="31"/>
      <c r="G76" s="31"/>
      <c r="H76" s="150">
        <v>0.675</v>
      </c>
      <c r="I76" s="150">
        <v>0.546</v>
      </c>
      <c r="J76" s="150">
        <v>0.546</v>
      </c>
      <c r="K76" s="32"/>
    </row>
    <row r="77" spans="1:11" s="33" customFormat="1" ht="11.25" customHeight="1">
      <c r="A77" s="35" t="s">
        <v>60</v>
      </c>
      <c r="B77" s="29"/>
      <c r="C77" s="30">
        <v>57</v>
      </c>
      <c r="D77" s="30">
        <v>64</v>
      </c>
      <c r="E77" s="30">
        <v>40</v>
      </c>
      <c r="F77" s="31"/>
      <c r="G77" s="31"/>
      <c r="H77" s="150">
        <v>1.71</v>
      </c>
      <c r="I77" s="150">
        <v>1.5</v>
      </c>
      <c r="J77" s="150">
        <v>1.02</v>
      </c>
      <c r="K77" s="32"/>
    </row>
    <row r="78" spans="1:11" s="33" customFormat="1" ht="11.25" customHeight="1">
      <c r="A78" s="35" t="s">
        <v>61</v>
      </c>
      <c r="B78" s="29"/>
      <c r="C78" s="30">
        <v>182</v>
      </c>
      <c r="D78" s="30">
        <v>182</v>
      </c>
      <c r="E78" s="30">
        <v>182</v>
      </c>
      <c r="F78" s="31"/>
      <c r="G78" s="31"/>
      <c r="H78" s="150">
        <v>9.1</v>
      </c>
      <c r="I78" s="150">
        <v>9.1</v>
      </c>
      <c r="J78" s="150">
        <v>9.1</v>
      </c>
      <c r="K78" s="32"/>
    </row>
    <row r="79" spans="1:11" s="33" customFormat="1" ht="11.25" customHeight="1">
      <c r="A79" s="35" t="s">
        <v>62</v>
      </c>
      <c r="B79" s="29"/>
      <c r="C79" s="30">
        <v>56</v>
      </c>
      <c r="D79" s="30">
        <v>59.25300000000001</v>
      </c>
      <c r="E79" s="30">
        <v>59</v>
      </c>
      <c r="F79" s="31"/>
      <c r="G79" s="31"/>
      <c r="H79" s="150">
        <v>1.301</v>
      </c>
      <c r="I79" s="150">
        <v>0.911</v>
      </c>
      <c r="J79" s="150">
        <v>1.185</v>
      </c>
      <c r="K79" s="32"/>
    </row>
    <row r="80" spans="1:11" s="42" customFormat="1" ht="11.25" customHeight="1">
      <c r="A80" s="43" t="s">
        <v>63</v>
      </c>
      <c r="B80" s="37"/>
      <c r="C80" s="38">
        <v>8773</v>
      </c>
      <c r="D80" s="38">
        <v>9122.253</v>
      </c>
      <c r="E80" s="38">
        <v>8921</v>
      </c>
      <c r="F80" s="39">
        <v>97.79382352144803</v>
      </c>
      <c r="G80" s="40"/>
      <c r="H80" s="151">
        <v>477.33000000000004</v>
      </c>
      <c r="I80" s="152">
        <v>488.80500000000006</v>
      </c>
      <c r="J80" s="152">
        <v>491.778</v>
      </c>
      <c r="K80" s="41">
        <v>100.60821800104335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170</v>
      </c>
      <c r="D82" s="30">
        <v>170</v>
      </c>
      <c r="E82" s="30">
        <v>166</v>
      </c>
      <c r="F82" s="31"/>
      <c r="G82" s="31"/>
      <c r="H82" s="150">
        <v>7.476</v>
      </c>
      <c r="I82" s="150">
        <v>7.476</v>
      </c>
      <c r="J82" s="150">
        <v>7.749</v>
      </c>
      <c r="K82" s="32"/>
    </row>
    <row r="83" spans="1:11" s="33" customFormat="1" ht="11.25" customHeight="1">
      <c r="A83" s="35" t="s">
        <v>65</v>
      </c>
      <c r="B83" s="29"/>
      <c r="C83" s="30">
        <v>268</v>
      </c>
      <c r="D83" s="30">
        <v>268</v>
      </c>
      <c r="E83" s="30">
        <v>240</v>
      </c>
      <c r="F83" s="31"/>
      <c r="G83" s="31"/>
      <c r="H83" s="150">
        <v>14.696</v>
      </c>
      <c r="I83" s="150">
        <v>14.7</v>
      </c>
      <c r="J83" s="150">
        <v>13</v>
      </c>
      <c r="K83" s="32"/>
    </row>
    <row r="84" spans="1:11" s="42" customFormat="1" ht="11.25" customHeight="1">
      <c r="A84" s="36" t="s">
        <v>66</v>
      </c>
      <c r="B84" s="37"/>
      <c r="C84" s="38">
        <v>438</v>
      </c>
      <c r="D84" s="38">
        <v>438</v>
      </c>
      <c r="E84" s="38">
        <v>406</v>
      </c>
      <c r="F84" s="39">
        <v>92.69406392694064</v>
      </c>
      <c r="G84" s="40"/>
      <c r="H84" s="151">
        <v>22.172</v>
      </c>
      <c r="I84" s="152">
        <v>22.176</v>
      </c>
      <c r="J84" s="152">
        <v>20.749</v>
      </c>
      <c r="K84" s="41">
        <v>93.56511544011545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11081</v>
      </c>
      <c r="D87" s="53">
        <v>11489.253</v>
      </c>
      <c r="E87" s="53">
        <v>11040</v>
      </c>
      <c r="F87" s="54">
        <f>IF(D87&gt;0,100*E87/D87,0)</f>
        <v>96.08979800514446</v>
      </c>
      <c r="G87" s="40"/>
      <c r="H87" s="155">
        <v>581.503</v>
      </c>
      <c r="I87" s="156">
        <v>591.8580000000001</v>
      </c>
      <c r="J87" s="156">
        <v>587.091</v>
      </c>
      <c r="K87" s="54">
        <f>IF(I87&gt;0,100*J87/I87,0)</f>
        <v>99.19457031923197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102" zoomScaleSheetLayoutView="102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3082</v>
      </c>
      <c r="D9" s="30">
        <v>3113</v>
      </c>
      <c r="E9" s="30">
        <v>3113</v>
      </c>
      <c r="F9" s="31"/>
      <c r="G9" s="31"/>
      <c r="H9" s="150">
        <v>33.875</v>
      </c>
      <c r="I9" s="150">
        <v>34.212</v>
      </c>
      <c r="J9" s="150"/>
      <c r="K9" s="32"/>
    </row>
    <row r="10" spans="1:11" s="33" customFormat="1" ht="11.25" customHeight="1">
      <c r="A10" s="35" t="s">
        <v>8</v>
      </c>
      <c r="B10" s="29"/>
      <c r="C10" s="30">
        <v>1970</v>
      </c>
      <c r="D10" s="30">
        <v>1989</v>
      </c>
      <c r="E10" s="30">
        <v>1989</v>
      </c>
      <c r="F10" s="31"/>
      <c r="G10" s="31"/>
      <c r="H10" s="150">
        <v>27.055</v>
      </c>
      <c r="I10" s="150">
        <v>27.309</v>
      </c>
      <c r="J10" s="150"/>
      <c r="K10" s="32"/>
    </row>
    <row r="11" spans="1:11" s="33" customFormat="1" ht="11.25" customHeight="1">
      <c r="A11" s="28" t="s">
        <v>9</v>
      </c>
      <c r="B11" s="29"/>
      <c r="C11" s="30">
        <v>405</v>
      </c>
      <c r="D11" s="30">
        <v>409</v>
      </c>
      <c r="E11" s="30">
        <v>409</v>
      </c>
      <c r="F11" s="31"/>
      <c r="G11" s="31"/>
      <c r="H11" s="150">
        <v>3.044</v>
      </c>
      <c r="I11" s="150">
        <v>8.912</v>
      </c>
      <c r="J11" s="150"/>
      <c r="K11" s="32"/>
    </row>
    <row r="12" spans="1:11" s="33" customFormat="1" ht="11.25" customHeight="1">
      <c r="A12" s="35" t="s">
        <v>10</v>
      </c>
      <c r="B12" s="29"/>
      <c r="C12" s="30">
        <v>404</v>
      </c>
      <c r="D12" s="30">
        <v>323</v>
      </c>
      <c r="E12" s="30">
        <v>318</v>
      </c>
      <c r="F12" s="31"/>
      <c r="G12" s="31"/>
      <c r="H12" s="150">
        <v>2.574</v>
      </c>
      <c r="I12" s="150">
        <v>2.557</v>
      </c>
      <c r="J12" s="150"/>
      <c r="K12" s="32"/>
    </row>
    <row r="13" spans="1:11" s="42" customFormat="1" ht="11.25" customHeight="1">
      <c r="A13" s="36" t="s">
        <v>11</v>
      </c>
      <c r="B13" s="37"/>
      <c r="C13" s="38">
        <v>5861</v>
      </c>
      <c r="D13" s="38">
        <v>5834</v>
      </c>
      <c r="E13" s="38">
        <v>5829</v>
      </c>
      <c r="F13" s="39">
        <v>99.91429550908468</v>
      </c>
      <c r="G13" s="40"/>
      <c r="H13" s="151">
        <v>66.548</v>
      </c>
      <c r="I13" s="152">
        <v>72.99000000000001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/>
      <c r="E15" s="38">
        <v>2</v>
      </c>
      <c r="F15" s="39"/>
      <c r="G15" s="40"/>
      <c r="H15" s="151">
        <v>0.03</v>
      </c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43</v>
      </c>
      <c r="D24" s="38">
        <v>21</v>
      </c>
      <c r="E24" s="38">
        <v>31</v>
      </c>
      <c r="F24" s="39">
        <v>147.61904761904762</v>
      </c>
      <c r="G24" s="40"/>
      <c r="H24" s="151">
        <v>0.43</v>
      </c>
      <c r="I24" s="152">
        <v>0.3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6</v>
      </c>
      <c r="D26" s="38">
        <v>2</v>
      </c>
      <c r="E26" s="38">
        <v>2</v>
      </c>
      <c r="F26" s="39">
        <v>100</v>
      </c>
      <c r="G26" s="40"/>
      <c r="H26" s="151">
        <v>0.3</v>
      </c>
      <c r="I26" s="152">
        <v>0.15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/>
      <c r="D30" s="30">
        <v>1</v>
      </c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>
        <v>1</v>
      </c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1</v>
      </c>
      <c r="D33" s="30">
        <v>1</v>
      </c>
      <c r="E33" s="30">
        <v>1</v>
      </c>
      <c r="F33" s="31"/>
      <c r="G33" s="31"/>
      <c r="H33" s="150">
        <v>0.021</v>
      </c>
      <c r="I33" s="150">
        <v>0.021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30</v>
      </c>
      <c r="E34" s="30">
        <v>38</v>
      </c>
      <c r="F34" s="31"/>
      <c r="G34" s="31"/>
      <c r="H34" s="150">
        <v>0.265</v>
      </c>
      <c r="I34" s="150">
        <v>0.7</v>
      </c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3</v>
      </c>
      <c r="F36" s="31"/>
      <c r="G36" s="31"/>
      <c r="H36" s="150">
        <v>0.06</v>
      </c>
      <c r="I36" s="150">
        <v>0.02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18</v>
      </c>
      <c r="D37" s="38">
        <v>34</v>
      </c>
      <c r="E37" s="38">
        <v>42</v>
      </c>
      <c r="F37" s="39">
        <v>123.52941176470588</v>
      </c>
      <c r="G37" s="40"/>
      <c r="H37" s="151">
        <v>0.34600000000000003</v>
      </c>
      <c r="I37" s="152">
        <v>0.741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8</v>
      </c>
      <c r="D39" s="38">
        <v>7</v>
      </c>
      <c r="E39" s="38">
        <v>7</v>
      </c>
      <c r="F39" s="39">
        <v>100</v>
      </c>
      <c r="G39" s="40"/>
      <c r="H39" s="151">
        <v>0.165</v>
      </c>
      <c r="I39" s="152">
        <v>0.14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26</v>
      </c>
      <c r="E46" s="30">
        <v>31</v>
      </c>
      <c r="F46" s="31"/>
      <c r="G46" s="31"/>
      <c r="H46" s="150">
        <v>1.04</v>
      </c>
      <c r="I46" s="150">
        <v>0.988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21</v>
      </c>
      <c r="D47" s="30"/>
      <c r="E47" s="30">
        <v>3</v>
      </c>
      <c r="F47" s="31"/>
      <c r="G47" s="31"/>
      <c r="H47" s="150">
        <v>0.273</v>
      </c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/>
      <c r="E48" s="30">
        <v>6</v>
      </c>
      <c r="F48" s="31"/>
      <c r="G48" s="31"/>
      <c r="H48" s="150">
        <v>0.27</v>
      </c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/>
      <c r="E49" s="30"/>
      <c r="F49" s="31"/>
      <c r="G49" s="31"/>
      <c r="H49" s="150">
        <v>0.025</v>
      </c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54</v>
      </c>
      <c r="D50" s="38">
        <v>26</v>
      </c>
      <c r="E50" s="38">
        <v>40</v>
      </c>
      <c r="F50" s="39">
        <v>153.84615384615384</v>
      </c>
      <c r="G50" s="40"/>
      <c r="H50" s="151">
        <v>1.608</v>
      </c>
      <c r="I50" s="152">
        <v>0.988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>
        <v>0.21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7</v>
      </c>
      <c r="E58" s="30">
        <v>11</v>
      </c>
      <c r="F58" s="31"/>
      <c r="G58" s="31"/>
      <c r="H58" s="150">
        <v>0.147</v>
      </c>
      <c r="I58" s="150">
        <v>0.147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6</v>
      </c>
      <c r="D59" s="38">
        <v>7</v>
      </c>
      <c r="E59" s="38">
        <v>11</v>
      </c>
      <c r="F59" s="39">
        <v>157.14285714285714</v>
      </c>
      <c r="G59" s="40"/>
      <c r="H59" s="151">
        <v>0.147</v>
      </c>
      <c r="I59" s="152">
        <v>0.147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45</v>
      </c>
      <c r="D61" s="30">
        <v>45</v>
      </c>
      <c r="E61" s="30">
        <v>45</v>
      </c>
      <c r="F61" s="31"/>
      <c r="G61" s="31"/>
      <c r="H61" s="150">
        <v>1.575</v>
      </c>
      <c r="I61" s="150">
        <v>2.925</v>
      </c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>
        <v>57</v>
      </c>
      <c r="D63" s="30">
        <v>57</v>
      </c>
      <c r="E63" s="30">
        <v>57</v>
      </c>
      <c r="F63" s="31"/>
      <c r="G63" s="31"/>
      <c r="H63" s="150">
        <v>1.473</v>
      </c>
      <c r="I63" s="150">
        <v>1.473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102</v>
      </c>
      <c r="D64" s="38">
        <v>102</v>
      </c>
      <c r="E64" s="38">
        <v>102</v>
      </c>
      <c r="F64" s="39">
        <v>100</v>
      </c>
      <c r="G64" s="40"/>
      <c r="H64" s="151">
        <v>3.048</v>
      </c>
      <c r="I64" s="152">
        <v>4.398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5</v>
      </c>
      <c r="D66" s="38">
        <v>12</v>
      </c>
      <c r="E66" s="38">
        <v>10</v>
      </c>
      <c r="F66" s="39">
        <v>83.33333333333333</v>
      </c>
      <c r="G66" s="40"/>
      <c r="H66" s="151">
        <v>0.069</v>
      </c>
      <c r="I66" s="152">
        <v>0.21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12</v>
      </c>
      <c r="D68" s="30"/>
      <c r="E68" s="30"/>
      <c r="F68" s="31"/>
      <c r="G68" s="31"/>
      <c r="H68" s="150">
        <v>0.201</v>
      </c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>
        <v>12</v>
      </c>
      <c r="D70" s="38"/>
      <c r="E70" s="38"/>
      <c r="F70" s="39"/>
      <c r="G70" s="40"/>
      <c r="H70" s="151">
        <v>0.201</v>
      </c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>
        <v>1</v>
      </c>
      <c r="D73" s="30">
        <v>4</v>
      </c>
      <c r="E73" s="30">
        <v>2</v>
      </c>
      <c r="F73" s="31"/>
      <c r="G73" s="31"/>
      <c r="H73" s="150">
        <v>0.03</v>
      </c>
      <c r="I73" s="150">
        <v>0.03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20</v>
      </c>
      <c r="D74" s="30">
        <v>20</v>
      </c>
      <c r="E74" s="30">
        <v>16</v>
      </c>
      <c r="F74" s="31"/>
      <c r="G74" s="31"/>
      <c r="H74" s="150">
        <v>0.39</v>
      </c>
      <c r="I74" s="150">
        <v>0.39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7</v>
      </c>
      <c r="D75" s="30">
        <v>3</v>
      </c>
      <c r="E75" s="30">
        <v>3</v>
      </c>
      <c r="F75" s="31"/>
      <c r="G75" s="31"/>
      <c r="H75" s="150">
        <v>0.127</v>
      </c>
      <c r="I75" s="150">
        <v>0.01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4</v>
      </c>
      <c r="D76" s="30"/>
      <c r="E76" s="30"/>
      <c r="F76" s="31"/>
      <c r="G76" s="31"/>
      <c r="H76" s="150">
        <v>0.135</v>
      </c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>
        <v>1</v>
      </c>
      <c r="E77" s="30">
        <v>1</v>
      </c>
      <c r="F77" s="31"/>
      <c r="G77" s="31"/>
      <c r="H77" s="150"/>
      <c r="I77" s="150">
        <v>0.012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25</v>
      </c>
      <c r="E78" s="30">
        <v>25</v>
      </c>
      <c r="F78" s="31"/>
      <c r="G78" s="31"/>
      <c r="H78" s="150">
        <v>0.5</v>
      </c>
      <c r="I78" s="150">
        <v>0.5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13</v>
      </c>
      <c r="D79" s="30">
        <v>1</v>
      </c>
      <c r="E79" s="30">
        <v>1</v>
      </c>
      <c r="F79" s="31"/>
      <c r="G79" s="31"/>
      <c r="H79" s="150">
        <v>0.221</v>
      </c>
      <c r="I79" s="150">
        <v>0.025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70</v>
      </c>
      <c r="D80" s="38">
        <v>54</v>
      </c>
      <c r="E80" s="38">
        <v>48</v>
      </c>
      <c r="F80" s="39">
        <v>88.88888888888889</v>
      </c>
      <c r="G80" s="40"/>
      <c r="H80" s="151">
        <v>1.403</v>
      </c>
      <c r="I80" s="152">
        <v>0.9670000000000001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7</v>
      </c>
      <c r="D82" s="30">
        <v>9</v>
      </c>
      <c r="E82" s="30">
        <v>9</v>
      </c>
      <c r="F82" s="31"/>
      <c r="G82" s="31"/>
      <c r="H82" s="150">
        <v>0.175</v>
      </c>
      <c r="I82" s="150">
        <v>0.225</v>
      </c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>
        <v>7</v>
      </c>
      <c r="D84" s="38">
        <v>9</v>
      </c>
      <c r="E84" s="38">
        <v>9</v>
      </c>
      <c r="F84" s="39">
        <v>100</v>
      </c>
      <c r="G84" s="40"/>
      <c r="H84" s="151">
        <v>0.175</v>
      </c>
      <c r="I84" s="152">
        <v>0.225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6194</v>
      </c>
      <c r="D87" s="53">
        <v>6109</v>
      </c>
      <c r="E87" s="53">
        <v>6133</v>
      </c>
      <c r="F87" s="54">
        <f>IF(D87&gt;0,100*E87/D87,0)</f>
        <v>100.39286298903258</v>
      </c>
      <c r="G87" s="40"/>
      <c r="H87" s="155">
        <v>74.47000000000003</v>
      </c>
      <c r="I87" s="156">
        <v>81.466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50">
        <v>4.601</v>
      </c>
      <c r="I9" s="150">
        <v>4.44</v>
      </c>
      <c r="J9" s="150">
        <v>4.533</v>
      </c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1912</v>
      </c>
      <c r="E10" s="30">
        <v>1912</v>
      </c>
      <c r="F10" s="31"/>
      <c r="G10" s="31"/>
      <c r="H10" s="150">
        <v>8.777</v>
      </c>
      <c r="I10" s="150">
        <v>4.4958</v>
      </c>
      <c r="J10" s="150">
        <v>4.213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6645</v>
      </c>
      <c r="E11" s="30">
        <v>7770</v>
      </c>
      <c r="F11" s="31"/>
      <c r="G11" s="31"/>
      <c r="H11" s="150">
        <v>20.857</v>
      </c>
      <c r="I11" s="150">
        <v>14.284</v>
      </c>
      <c r="J11" s="150">
        <v>24.922</v>
      </c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230</v>
      </c>
      <c r="E12" s="30">
        <v>230</v>
      </c>
      <c r="F12" s="31"/>
      <c r="G12" s="31"/>
      <c r="H12" s="150">
        <v>0.819</v>
      </c>
      <c r="I12" s="150">
        <v>0.489</v>
      </c>
      <c r="J12" s="150">
        <v>0.495</v>
      </c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9996</v>
      </c>
      <c r="E13" s="38">
        <v>11121</v>
      </c>
      <c r="F13" s="39">
        <v>111.25450180072029</v>
      </c>
      <c r="G13" s="40"/>
      <c r="H13" s="151">
        <v>35.054</v>
      </c>
      <c r="I13" s="152">
        <v>23.7088</v>
      </c>
      <c r="J13" s="152">
        <v>34.163</v>
      </c>
      <c r="K13" s="41">
        <v>144.09417600215951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35</v>
      </c>
      <c r="F15" s="39">
        <v>77.77777777777777</v>
      </c>
      <c r="G15" s="40"/>
      <c r="H15" s="151">
        <v>0.076</v>
      </c>
      <c r="I15" s="152">
        <v>0.054</v>
      </c>
      <c r="J15" s="152">
        <v>0.076</v>
      </c>
      <c r="K15" s="41">
        <v>140.74074074074073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660</v>
      </c>
      <c r="F17" s="39">
        <v>85.16129032258064</v>
      </c>
      <c r="G17" s="40"/>
      <c r="H17" s="151">
        <v>1.899</v>
      </c>
      <c r="I17" s="152">
        <v>0.591</v>
      </c>
      <c r="J17" s="152">
        <v>1.63</v>
      </c>
      <c r="K17" s="41">
        <v>275.8037225042301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24024</v>
      </c>
      <c r="F19" s="31"/>
      <c r="G19" s="31"/>
      <c r="H19" s="150">
        <v>161.295</v>
      </c>
      <c r="I19" s="150">
        <v>143.706</v>
      </c>
      <c r="J19" s="150">
        <v>132.132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24024</v>
      </c>
      <c r="F22" s="39">
        <v>100.3047889440942</v>
      </c>
      <c r="G22" s="40"/>
      <c r="H22" s="151">
        <v>161.295</v>
      </c>
      <c r="I22" s="152">
        <v>143.706</v>
      </c>
      <c r="J22" s="152">
        <v>132.132</v>
      </c>
      <c r="K22" s="41">
        <v>91.94605653208636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76723</v>
      </c>
      <c r="D24" s="38">
        <v>72878</v>
      </c>
      <c r="E24" s="38">
        <v>77095</v>
      </c>
      <c r="F24" s="39">
        <v>105.78638272180905</v>
      </c>
      <c r="G24" s="40"/>
      <c r="H24" s="151">
        <v>421.327</v>
      </c>
      <c r="I24" s="152">
        <v>347.544</v>
      </c>
      <c r="J24" s="152">
        <v>378.249</v>
      </c>
      <c r="K24" s="41">
        <v>108.83485256543058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30401</v>
      </c>
      <c r="D26" s="38">
        <v>28000</v>
      </c>
      <c r="E26" s="38">
        <v>29000</v>
      </c>
      <c r="F26" s="39">
        <v>103.57142857142857</v>
      </c>
      <c r="G26" s="40"/>
      <c r="H26" s="151">
        <v>165.461</v>
      </c>
      <c r="I26" s="152">
        <v>95</v>
      </c>
      <c r="J26" s="152">
        <v>148</v>
      </c>
      <c r="K26" s="41">
        <v>155.78947368421052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57373</v>
      </c>
      <c r="D28" s="30">
        <v>54055</v>
      </c>
      <c r="E28" s="30">
        <v>63441</v>
      </c>
      <c r="F28" s="31"/>
      <c r="G28" s="31"/>
      <c r="H28" s="150">
        <v>265.787</v>
      </c>
      <c r="I28" s="150">
        <v>219.242</v>
      </c>
      <c r="J28" s="150">
        <v>258.27</v>
      </c>
      <c r="K28" s="32"/>
    </row>
    <row r="29" spans="1:11" s="33" customFormat="1" ht="11.25" customHeight="1">
      <c r="A29" s="35" t="s">
        <v>21</v>
      </c>
      <c r="B29" s="29"/>
      <c r="C29" s="30">
        <v>41102</v>
      </c>
      <c r="D29" s="30">
        <v>37860</v>
      </c>
      <c r="E29" s="30">
        <v>34601</v>
      </c>
      <c r="F29" s="31"/>
      <c r="G29" s="31"/>
      <c r="H29" s="150">
        <v>90.891</v>
      </c>
      <c r="I29" s="150">
        <v>60.618</v>
      </c>
      <c r="J29" s="150">
        <v>125.139</v>
      </c>
      <c r="K29" s="32"/>
    </row>
    <row r="30" spans="1:11" s="33" customFormat="1" ht="11.25" customHeight="1">
      <c r="A30" s="35" t="s">
        <v>22</v>
      </c>
      <c r="B30" s="29"/>
      <c r="C30" s="30">
        <v>52511</v>
      </c>
      <c r="D30" s="30">
        <v>45300</v>
      </c>
      <c r="E30" s="30">
        <v>46655</v>
      </c>
      <c r="F30" s="31"/>
      <c r="G30" s="31"/>
      <c r="H30" s="150">
        <v>198.64</v>
      </c>
      <c r="I30" s="150">
        <v>115.31</v>
      </c>
      <c r="J30" s="150">
        <v>146.068</v>
      </c>
      <c r="K30" s="32"/>
    </row>
    <row r="31" spans="1:11" s="42" customFormat="1" ht="11.25" customHeight="1">
      <c r="A31" s="43" t="s">
        <v>23</v>
      </c>
      <c r="B31" s="37"/>
      <c r="C31" s="38">
        <v>150986</v>
      </c>
      <c r="D31" s="38">
        <v>137215</v>
      </c>
      <c r="E31" s="38">
        <v>144697</v>
      </c>
      <c r="F31" s="39">
        <v>105.4527566228182</v>
      </c>
      <c r="G31" s="40"/>
      <c r="H31" s="151">
        <v>555.318</v>
      </c>
      <c r="I31" s="152">
        <v>395.17</v>
      </c>
      <c r="J31" s="152">
        <v>529.477</v>
      </c>
      <c r="K31" s="41">
        <v>133.9871447731356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24723</v>
      </c>
      <c r="D33" s="30">
        <v>24900</v>
      </c>
      <c r="E33" s="30">
        <v>23000</v>
      </c>
      <c r="F33" s="31"/>
      <c r="G33" s="31"/>
      <c r="H33" s="150">
        <v>103.149</v>
      </c>
      <c r="I33" s="150">
        <v>86.824</v>
      </c>
      <c r="J33" s="150">
        <v>91.3</v>
      </c>
      <c r="K33" s="32"/>
    </row>
    <row r="34" spans="1:11" s="33" customFormat="1" ht="11.25" customHeight="1">
      <c r="A34" s="35" t="s">
        <v>25</v>
      </c>
      <c r="B34" s="29"/>
      <c r="C34" s="30">
        <v>13602</v>
      </c>
      <c r="D34" s="30">
        <v>11400</v>
      </c>
      <c r="E34" s="30">
        <v>11800</v>
      </c>
      <c r="F34" s="31"/>
      <c r="G34" s="31"/>
      <c r="H34" s="150">
        <v>51.747</v>
      </c>
      <c r="I34" s="150">
        <v>32</v>
      </c>
      <c r="J34" s="150">
        <v>50</v>
      </c>
      <c r="K34" s="32"/>
    </row>
    <row r="35" spans="1:11" s="33" customFormat="1" ht="11.25" customHeight="1">
      <c r="A35" s="35" t="s">
        <v>26</v>
      </c>
      <c r="B35" s="29"/>
      <c r="C35" s="30">
        <v>50590</v>
      </c>
      <c r="D35" s="30">
        <v>45000</v>
      </c>
      <c r="E35" s="30">
        <v>50000</v>
      </c>
      <c r="F35" s="31"/>
      <c r="G35" s="31"/>
      <c r="H35" s="150">
        <v>188.569</v>
      </c>
      <c r="I35" s="150">
        <v>140</v>
      </c>
      <c r="J35" s="150">
        <v>220</v>
      </c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6846</v>
      </c>
      <c r="E36" s="30">
        <v>5591</v>
      </c>
      <c r="F36" s="31"/>
      <c r="G36" s="31"/>
      <c r="H36" s="150">
        <v>28.188</v>
      </c>
      <c r="I36" s="150">
        <v>24</v>
      </c>
      <c r="J36" s="150">
        <v>18.164</v>
      </c>
      <c r="K36" s="32"/>
    </row>
    <row r="37" spans="1:11" s="42" customFormat="1" ht="11.25" customHeight="1">
      <c r="A37" s="36" t="s">
        <v>28</v>
      </c>
      <c r="B37" s="37"/>
      <c r="C37" s="38">
        <v>95448</v>
      </c>
      <c r="D37" s="38">
        <v>88146</v>
      </c>
      <c r="E37" s="38">
        <v>90391</v>
      </c>
      <c r="F37" s="39">
        <v>102.54691080707009</v>
      </c>
      <c r="G37" s="40"/>
      <c r="H37" s="151">
        <v>371.653</v>
      </c>
      <c r="I37" s="152">
        <v>282.824</v>
      </c>
      <c r="J37" s="152">
        <v>379.464</v>
      </c>
      <c r="K37" s="41">
        <v>134.16966028342713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5140</v>
      </c>
      <c r="D39" s="38">
        <v>5100</v>
      </c>
      <c r="E39" s="38">
        <v>5415</v>
      </c>
      <c r="F39" s="39">
        <v>106.17647058823529</v>
      </c>
      <c r="G39" s="40"/>
      <c r="H39" s="151">
        <v>8.244</v>
      </c>
      <c r="I39" s="152">
        <v>8.2</v>
      </c>
      <c r="J39" s="152">
        <v>8</v>
      </c>
      <c r="K39" s="41">
        <v>97.5609756097561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38910</v>
      </c>
      <c r="D41" s="30">
        <v>35781</v>
      </c>
      <c r="E41" s="30">
        <v>34845</v>
      </c>
      <c r="F41" s="31"/>
      <c r="G41" s="31"/>
      <c r="H41" s="150">
        <v>126.861</v>
      </c>
      <c r="I41" s="150">
        <v>27.589</v>
      </c>
      <c r="J41" s="150">
        <v>105.641</v>
      </c>
      <c r="K41" s="32"/>
    </row>
    <row r="42" spans="1:11" s="33" customFormat="1" ht="11.25" customHeight="1">
      <c r="A42" s="35" t="s">
        <v>31</v>
      </c>
      <c r="B42" s="29"/>
      <c r="C42" s="30">
        <v>231430</v>
      </c>
      <c r="D42" s="30">
        <v>219392</v>
      </c>
      <c r="E42" s="30">
        <v>221368</v>
      </c>
      <c r="F42" s="31"/>
      <c r="G42" s="31"/>
      <c r="H42" s="150">
        <v>1095.965</v>
      </c>
      <c r="I42" s="150">
        <v>590.404</v>
      </c>
      <c r="J42" s="150">
        <v>1027.243</v>
      </c>
      <c r="K42" s="32"/>
    </row>
    <row r="43" spans="1:11" s="33" customFormat="1" ht="11.25" customHeight="1">
      <c r="A43" s="35" t="s">
        <v>32</v>
      </c>
      <c r="B43" s="29"/>
      <c r="C43" s="30">
        <v>58467</v>
      </c>
      <c r="D43" s="30">
        <v>61380</v>
      </c>
      <c r="E43" s="30">
        <v>64789</v>
      </c>
      <c r="F43" s="31"/>
      <c r="G43" s="31"/>
      <c r="H43" s="150">
        <v>290.579</v>
      </c>
      <c r="I43" s="150">
        <v>131.816</v>
      </c>
      <c r="J43" s="150">
        <v>283.623</v>
      </c>
      <c r="K43" s="32"/>
    </row>
    <row r="44" spans="1:11" s="33" customFormat="1" ht="11.25" customHeight="1">
      <c r="A44" s="35" t="s">
        <v>33</v>
      </c>
      <c r="B44" s="29"/>
      <c r="C44" s="30">
        <v>131960</v>
      </c>
      <c r="D44" s="30">
        <v>127661</v>
      </c>
      <c r="E44" s="30">
        <v>130209</v>
      </c>
      <c r="F44" s="31"/>
      <c r="G44" s="31"/>
      <c r="H44" s="150">
        <v>620.744</v>
      </c>
      <c r="I44" s="150">
        <v>193.195</v>
      </c>
      <c r="J44" s="150">
        <v>554.635</v>
      </c>
      <c r="K44" s="32"/>
    </row>
    <row r="45" spans="1:11" s="33" customFormat="1" ht="11.25" customHeight="1">
      <c r="A45" s="35" t="s">
        <v>34</v>
      </c>
      <c r="B45" s="29"/>
      <c r="C45" s="30">
        <v>75219</v>
      </c>
      <c r="D45" s="30">
        <v>59990</v>
      </c>
      <c r="E45" s="30">
        <v>71361</v>
      </c>
      <c r="F45" s="31"/>
      <c r="G45" s="31"/>
      <c r="H45" s="150">
        <v>303.696</v>
      </c>
      <c r="I45" s="150">
        <v>79.834</v>
      </c>
      <c r="J45" s="150">
        <v>296.816</v>
      </c>
      <c r="K45" s="32"/>
    </row>
    <row r="46" spans="1:11" s="33" customFormat="1" ht="11.25" customHeight="1">
      <c r="A46" s="35" t="s">
        <v>35</v>
      </c>
      <c r="B46" s="29"/>
      <c r="C46" s="30">
        <v>74477</v>
      </c>
      <c r="D46" s="30">
        <v>74319</v>
      </c>
      <c r="E46" s="30">
        <v>72824</v>
      </c>
      <c r="F46" s="31"/>
      <c r="G46" s="31"/>
      <c r="H46" s="150">
        <v>246.303</v>
      </c>
      <c r="I46" s="150">
        <v>78.788</v>
      </c>
      <c r="J46" s="150">
        <v>243.231</v>
      </c>
      <c r="K46" s="32"/>
    </row>
    <row r="47" spans="1:11" s="33" customFormat="1" ht="11.25" customHeight="1">
      <c r="A47" s="35" t="s">
        <v>36</v>
      </c>
      <c r="B47" s="29"/>
      <c r="C47" s="30">
        <v>108161</v>
      </c>
      <c r="D47" s="30">
        <v>96081</v>
      </c>
      <c r="E47" s="30">
        <v>100358</v>
      </c>
      <c r="F47" s="31"/>
      <c r="G47" s="31"/>
      <c r="H47" s="150">
        <v>419.148</v>
      </c>
      <c r="I47" s="150">
        <v>172.691</v>
      </c>
      <c r="J47" s="150">
        <v>368.449</v>
      </c>
      <c r="K47" s="32"/>
    </row>
    <row r="48" spans="1:11" s="33" customFormat="1" ht="11.25" customHeight="1">
      <c r="A48" s="35" t="s">
        <v>37</v>
      </c>
      <c r="B48" s="29"/>
      <c r="C48" s="30">
        <v>109221</v>
      </c>
      <c r="D48" s="30">
        <v>105465</v>
      </c>
      <c r="E48" s="30">
        <v>107660</v>
      </c>
      <c r="F48" s="31"/>
      <c r="G48" s="31"/>
      <c r="H48" s="150">
        <v>541.91</v>
      </c>
      <c r="I48" s="150">
        <v>127.875</v>
      </c>
      <c r="J48" s="150">
        <v>434.856</v>
      </c>
      <c r="K48" s="32"/>
    </row>
    <row r="49" spans="1:11" s="33" customFormat="1" ht="11.25" customHeight="1">
      <c r="A49" s="35" t="s">
        <v>38</v>
      </c>
      <c r="B49" s="29"/>
      <c r="C49" s="30">
        <v>72611</v>
      </c>
      <c r="D49" s="30">
        <v>70529</v>
      </c>
      <c r="E49" s="30">
        <v>67868</v>
      </c>
      <c r="F49" s="31"/>
      <c r="G49" s="31"/>
      <c r="H49" s="150">
        <v>314.621</v>
      </c>
      <c r="I49" s="150">
        <v>83.814</v>
      </c>
      <c r="J49" s="150">
        <v>257.914</v>
      </c>
      <c r="K49" s="32"/>
    </row>
    <row r="50" spans="1:11" s="42" customFormat="1" ht="11.25" customHeight="1">
      <c r="A50" s="43" t="s">
        <v>39</v>
      </c>
      <c r="B50" s="37"/>
      <c r="C50" s="38">
        <v>900456</v>
      </c>
      <c r="D50" s="38">
        <v>850598</v>
      </c>
      <c r="E50" s="38">
        <v>871282</v>
      </c>
      <c r="F50" s="39">
        <v>102.43170099153772</v>
      </c>
      <c r="G50" s="40"/>
      <c r="H50" s="151">
        <v>3959.8269999999998</v>
      </c>
      <c r="I50" s="152">
        <v>1486.006</v>
      </c>
      <c r="J50" s="152">
        <v>3572.4080000000004</v>
      </c>
      <c r="K50" s="41">
        <v>240.40333619110558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24158</v>
      </c>
      <c r="D52" s="38">
        <v>24158</v>
      </c>
      <c r="E52" s="38">
        <v>24158</v>
      </c>
      <c r="F52" s="39">
        <v>100</v>
      </c>
      <c r="G52" s="40"/>
      <c r="H52" s="151">
        <v>64.283</v>
      </c>
      <c r="I52" s="152">
        <v>64.283</v>
      </c>
      <c r="J52" s="152">
        <v>64.283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72070</v>
      </c>
      <c r="D54" s="30">
        <v>64268</v>
      </c>
      <c r="E54" s="30">
        <v>59821</v>
      </c>
      <c r="F54" s="31"/>
      <c r="G54" s="31"/>
      <c r="H54" s="150">
        <v>221.754</v>
      </c>
      <c r="I54" s="150">
        <v>173.605</v>
      </c>
      <c r="J54" s="150">
        <v>213.849</v>
      </c>
      <c r="K54" s="32"/>
    </row>
    <row r="55" spans="1:11" s="33" customFormat="1" ht="11.25" customHeight="1">
      <c r="A55" s="35" t="s">
        <v>42</v>
      </c>
      <c r="B55" s="29"/>
      <c r="C55" s="30">
        <v>52525</v>
      </c>
      <c r="D55" s="30">
        <v>39000</v>
      </c>
      <c r="E55" s="30">
        <v>38279</v>
      </c>
      <c r="F55" s="31"/>
      <c r="G55" s="31"/>
      <c r="H55" s="150">
        <v>93.336</v>
      </c>
      <c r="I55" s="150">
        <v>74.1</v>
      </c>
      <c r="J55" s="150">
        <v>103.353</v>
      </c>
      <c r="K55" s="32"/>
    </row>
    <row r="56" spans="1:11" s="33" customFormat="1" ht="11.25" customHeight="1">
      <c r="A56" s="35" t="s">
        <v>43</v>
      </c>
      <c r="B56" s="29"/>
      <c r="C56" s="30">
        <v>50060</v>
      </c>
      <c r="D56" s="30">
        <v>38766</v>
      </c>
      <c r="E56" s="30">
        <v>36750</v>
      </c>
      <c r="F56" s="31"/>
      <c r="G56" s="31"/>
      <c r="H56" s="150">
        <v>148.146</v>
      </c>
      <c r="I56" s="150">
        <v>90.436</v>
      </c>
      <c r="J56" s="150">
        <v>95.207</v>
      </c>
      <c r="K56" s="32"/>
    </row>
    <row r="57" spans="1:11" s="33" customFormat="1" ht="11.25" customHeight="1">
      <c r="A57" s="35" t="s">
        <v>44</v>
      </c>
      <c r="B57" s="29"/>
      <c r="C57" s="30">
        <v>66719</v>
      </c>
      <c r="D57" s="30">
        <v>58266</v>
      </c>
      <c r="E57" s="30">
        <v>58676</v>
      </c>
      <c r="F57" s="31"/>
      <c r="G57" s="31"/>
      <c r="H57" s="150">
        <v>168.818</v>
      </c>
      <c r="I57" s="150">
        <v>147.921</v>
      </c>
      <c r="J57" s="150">
        <v>193.391</v>
      </c>
      <c r="K57" s="32"/>
    </row>
    <row r="58" spans="1:11" s="33" customFormat="1" ht="11.25" customHeight="1">
      <c r="A58" s="35" t="s">
        <v>45</v>
      </c>
      <c r="B58" s="29"/>
      <c r="C58" s="30">
        <v>56646</v>
      </c>
      <c r="D58" s="30">
        <v>46711</v>
      </c>
      <c r="E58" s="30">
        <v>47601</v>
      </c>
      <c r="F58" s="31"/>
      <c r="G58" s="31"/>
      <c r="H58" s="150">
        <v>114.652</v>
      </c>
      <c r="I58" s="150">
        <v>58.966</v>
      </c>
      <c r="J58" s="150">
        <v>167.572</v>
      </c>
      <c r="K58" s="32"/>
    </row>
    <row r="59" spans="1:11" s="42" customFormat="1" ht="11.25" customHeight="1">
      <c r="A59" s="36" t="s">
        <v>46</v>
      </c>
      <c r="B59" s="37"/>
      <c r="C59" s="38">
        <v>298020</v>
      </c>
      <c r="D59" s="38">
        <v>247011</v>
      </c>
      <c r="E59" s="38">
        <v>241127</v>
      </c>
      <c r="F59" s="39">
        <v>97.6179198497233</v>
      </c>
      <c r="G59" s="40"/>
      <c r="H59" s="151">
        <v>746.706</v>
      </c>
      <c r="I59" s="152">
        <v>545.0279999999999</v>
      </c>
      <c r="J59" s="152">
        <v>773.372</v>
      </c>
      <c r="K59" s="41">
        <v>141.8958292051051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1426</v>
      </c>
      <c r="D61" s="30">
        <v>1200</v>
      </c>
      <c r="E61" s="30">
        <v>939</v>
      </c>
      <c r="F61" s="31"/>
      <c r="G61" s="31"/>
      <c r="H61" s="150">
        <v>2.328</v>
      </c>
      <c r="I61" s="150">
        <v>2.85</v>
      </c>
      <c r="J61" s="150">
        <v>2.01</v>
      </c>
      <c r="K61" s="32"/>
    </row>
    <row r="62" spans="1:11" s="33" customFormat="1" ht="11.25" customHeight="1">
      <c r="A62" s="35" t="s">
        <v>48</v>
      </c>
      <c r="B62" s="29"/>
      <c r="C62" s="30">
        <v>1040</v>
      </c>
      <c r="D62" s="30">
        <v>890</v>
      </c>
      <c r="E62" s="30">
        <v>715</v>
      </c>
      <c r="F62" s="31"/>
      <c r="G62" s="31"/>
      <c r="H62" s="150">
        <v>1.835</v>
      </c>
      <c r="I62" s="150">
        <v>1.573</v>
      </c>
      <c r="J62" s="150">
        <v>0.971</v>
      </c>
      <c r="K62" s="32"/>
    </row>
    <row r="63" spans="1:11" s="33" customFormat="1" ht="11.25" customHeight="1">
      <c r="A63" s="35" t="s">
        <v>49</v>
      </c>
      <c r="B63" s="29"/>
      <c r="C63" s="30">
        <v>2456</v>
      </c>
      <c r="D63" s="30">
        <v>2070.7349775784755</v>
      </c>
      <c r="E63" s="30">
        <v>2190</v>
      </c>
      <c r="F63" s="31"/>
      <c r="G63" s="31"/>
      <c r="H63" s="150">
        <v>1.808</v>
      </c>
      <c r="I63" s="150">
        <v>4.49</v>
      </c>
      <c r="J63" s="150">
        <v>6.598</v>
      </c>
      <c r="K63" s="32"/>
    </row>
    <row r="64" spans="1:11" s="42" customFormat="1" ht="11.25" customHeight="1">
      <c r="A64" s="36" t="s">
        <v>50</v>
      </c>
      <c r="B64" s="37"/>
      <c r="C64" s="38">
        <v>4922</v>
      </c>
      <c r="D64" s="38">
        <v>4160.734977578475</v>
      </c>
      <c r="E64" s="38">
        <v>3844</v>
      </c>
      <c r="F64" s="39">
        <v>92.38752337542986</v>
      </c>
      <c r="G64" s="40"/>
      <c r="H64" s="151">
        <v>5.971</v>
      </c>
      <c r="I64" s="152">
        <v>8.913</v>
      </c>
      <c r="J64" s="152">
        <v>9.579</v>
      </c>
      <c r="K64" s="41">
        <v>107.47223157186133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7512</v>
      </c>
      <c r="D66" s="38">
        <v>7872</v>
      </c>
      <c r="E66" s="38">
        <v>7985</v>
      </c>
      <c r="F66" s="39">
        <v>101.4354674796748</v>
      </c>
      <c r="G66" s="40"/>
      <c r="H66" s="151">
        <v>9.043</v>
      </c>
      <c r="I66" s="152">
        <v>8.659</v>
      </c>
      <c r="J66" s="152">
        <v>10.542</v>
      </c>
      <c r="K66" s="41">
        <v>121.7461600646726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64564</v>
      </c>
      <c r="D68" s="30">
        <v>51800</v>
      </c>
      <c r="E68" s="30">
        <v>57800</v>
      </c>
      <c r="F68" s="31"/>
      <c r="G68" s="31"/>
      <c r="H68" s="150">
        <v>130.627</v>
      </c>
      <c r="I68" s="150">
        <v>126</v>
      </c>
      <c r="J68" s="150">
        <v>150</v>
      </c>
      <c r="K68" s="32"/>
    </row>
    <row r="69" spans="1:11" s="33" customFormat="1" ht="11.25" customHeight="1">
      <c r="A69" s="35" t="s">
        <v>53</v>
      </c>
      <c r="B69" s="29"/>
      <c r="C69" s="30">
        <v>4334</v>
      </c>
      <c r="D69" s="30">
        <v>4000</v>
      </c>
      <c r="E69" s="30">
        <v>4600</v>
      </c>
      <c r="F69" s="31"/>
      <c r="G69" s="31"/>
      <c r="H69" s="150">
        <v>6.81</v>
      </c>
      <c r="I69" s="150">
        <v>6.7</v>
      </c>
      <c r="J69" s="150">
        <v>9</v>
      </c>
      <c r="K69" s="32"/>
    </row>
    <row r="70" spans="1:11" s="42" customFormat="1" ht="11.25" customHeight="1">
      <c r="A70" s="36" t="s">
        <v>54</v>
      </c>
      <c r="B70" s="37"/>
      <c r="C70" s="38">
        <v>68898</v>
      </c>
      <c r="D70" s="38">
        <v>55800</v>
      </c>
      <c r="E70" s="38">
        <v>62400</v>
      </c>
      <c r="F70" s="39">
        <v>111.82795698924731</v>
      </c>
      <c r="G70" s="40"/>
      <c r="H70" s="151">
        <v>137.437</v>
      </c>
      <c r="I70" s="152">
        <v>132.7</v>
      </c>
      <c r="J70" s="152">
        <v>159</v>
      </c>
      <c r="K70" s="41">
        <v>119.819140919367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2817</v>
      </c>
      <c r="D72" s="30">
        <v>2740</v>
      </c>
      <c r="E72" s="30">
        <v>2882</v>
      </c>
      <c r="F72" s="31"/>
      <c r="G72" s="31"/>
      <c r="H72" s="150">
        <v>0.912</v>
      </c>
      <c r="I72" s="150">
        <v>2.916</v>
      </c>
      <c r="J72" s="150">
        <v>4.123</v>
      </c>
      <c r="K72" s="32"/>
    </row>
    <row r="73" spans="1:11" s="33" customFormat="1" ht="11.25" customHeight="1">
      <c r="A73" s="35" t="s">
        <v>56</v>
      </c>
      <c r="B73" s="29"/>
      <c r="C73" s="30">
        <v>9751</v>
      </c>
      <c r="D73" s="30">
        <v>9751</v>
      </c>
      <c r="E73" s="30">
        <v>9794</v>
      </c>
      <c r="F73" s="31"/>
      <c r="G73" s="31"/>
      <c r="H73" s="150">
        <v>18.665</v>
      </c>
      <c r="I73" s="150">
        <v>31.846</v>
      </c>
      <c r="J73" s="150">
        <v>19.302</v>
      </c>
      <c r="K73" s="32"/>
    </row>
    <row r="74" spans="1:11" s="33" customFormat="1" ht="11.25" customHeight="1">
      <c r="A74" s="35" t="s">
        <v>57</v>
      </c>
      <c r="B74" s="29"/>
      <c r="C74" s="30">
        <v>22227</v>
      </c>
      <c r="D74" s="30">
        <v>14310</v>
      </c>
      <c r="E74" s="30">
        <v>18303</v>
      </c>
      <c r="F74" s="31"/>
      <c r="G74" s="31"/>
      <c r="H74" s="150">
        <v>50.067</v>
      </c>
      <c r="I74" s="150">
        <v>45.22</v>
      </c>
      <c r="J74" s="150">
        <v>91.515</v>
      </c>
      <c r="K74" s="32"/>
    </row>
    <row r="75" spans="1:11" s="33" customFormat="1" ht="11.25" customHeight="1">
      <c r="A75" s="35" t="s">
        <v>58</v>
      </c>
      <c r="B75" s="29"/>
      <c r="C75" s="30">
        <v>10199</v>
      </c>
      <c r="D75" s="30">
        <v>7871</v>
      </c>
      <c r="E75" s="30">
        <v>7882</v>
      </c>
      <c r="F75" s="31"/>
      <c r="G75" s="31"/>
      <c r="H75" s="150">
        <v>10.713</v>
      </c>
      <c r="I75" s="150">
        <v>15.833</v>
      </c>
      <c r="J75" s="150">
        <v>9.945</v>
      </c>
      <c r="K75" s="32"/>
    </row>
    <row r="76" spans="1:11" s="33" customFormat="1" ht="11.25" customHeight="1">
      <c r="A76" s="35" t="s">
        <v>59</v>
      </c>
      <c r="B76" s="29"/>
      <c r="C76" s="30">
        <v>3730</v>
      </c>
      <c r="D76" s="30">
        <v>3903</v>
      </c>
      <c r="E76" s="30">
        <v>3903</v>
      </c>
      <c r="F76" s="31"/>
      <c r="G76" s="31"/>
      <c r="H76" s="150">
        <v>11.491</v>
      </c>
      <c r="I76" s="150">
        <v>17.564</v>
      </c>
      <c r="J76" s="150">
        <v>15.734</v>
      </c>
      <c r="K76" s="32"/>
    </row>
    <row r="77" spans="1:11" s="33" customFormat="1" ht="11.25" customHeight="1">
      <c r="A77" s="35" t="s">
        <v>60</v>
      </c>
      <c r="B77" s="29"/>
      <c r="C77" s="30">
        <v>2562</v>
      </c>
      <c r="D77" s="30">
        <v>1750</v>
      </c>
      <c r="E77" s="30">
        <v>2262</v>
      </c>
      <c r="F77" s="31"/>
      <c r="G77" s="31"/>
      <c r="H77" s="150">
        <v>4.538</v>
      </c>
      <c r="I77" s="150">
        <v>5.164</v>
      </c>
      <c r="J77" s="150">
        <v>7</v>
      </c>
      <c r="K77" s="32"/>
    </row>
    <row r="78" spans="1:11" s="33" customFormat="1" ht="11.25" customHeight="1">
      <c r="A78" s="35" t="s">
        <v>61</v>
      </c>
      <c r="B78" s="29"/>
      <c r="C78" s="30">
        <v>4919</v>
      </c>
      <c r="D78" s="30">
        <v>4325</v>
      </c>
      <c r="E78" s="30">
        <v>4300</v>
      </c>
      <c r="F78" s="31"/>
      <c r="G78" s="31"/>
      <c r="H78" s="150">
        <v>8.562</v>
      </c>
      <c r="I78" s="150">
        <v>10.164</v>
      </c>
      <c r="J78" s="150">
        <v>17.63</v>
      </c>
      <c r="K78" s="32"/>
    </row>
    <row r="79" spans="1:11" s="33" customFormat="1" ht="11.25" customHeight="1">
      <c r="A79" s="35" t="s">
        <v>62</v>
      </c>
      <c r="B79" s="29"/>
      <c r="C79" s="30">
        <v>49251</v>
      </c>
      <c r="D79" s="30">
        <v>46621</v>
      </c>
      <c r="E79" s="30">
        <v>48125</v>
      </c>
      <c r="F79" s="31"/>
      <c r="G79" s="31"/>
      <c r="H79" s="150">
        <v>66.326</v>
      </c>
      <c r="I79" s="150">
        <v>157.377</v>
      </c>
      <c r="J79" s="150">
        <v>196.052</v>
      </c>
      <c r="K79" s="32"/>
    </row>
    <row r="80" spans="1:11" s="42" customFormat="1" ht="11.25" customHeight="1">
      <c r="A80" s="43" t="s">
        <v>63</v>
      </c>
      <c r="B80" s="37"/>
      <c r="C80" s="38">
        <v>105456</v>
      </c>
      <c r="D80" s="38">
        <v>91271</v>
      </c>
      <c r="E80" s="38">
        <v>97451</v>
      </c>
      <c r="F80" s="39">
        <v>106.77104447195714</v>
      </c>
      <c r="G80" s="40"/>
      <c r="H80" s="151">
        <v>171.274</v>
      </c>
      <c r="I80" s="152">
        <v>286.084</v>
      </c>
      <c r="J80" s="152">
        <v>361.301</v>
      </c>
      <c r="K80" s="41">
        <v>126.29192824485115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120</v>
      </c>
      <c r="F82" s="31"/>
      <c r="G82" s="31"/>
      <c r="H82" s="150">
        <v>0.181</v>
      </c>
      <c r="I82" s="150">
        <v>0.181</v>
      </c>
      <c r="J82" s="150">
        <v>0.24</v>
      </c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180</v>
      </c>
      <c r="F83" s="31"/>
      <c r="G83" s="31"/>
      <c r="H83" s="150">
        <v>0.173</v>
      </c>
      <c r="I83" s="150">
        <v>0.173</v>
      </c>
      <c r="J83" s="150">
        <v>0.18</v>
      </c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300</v>
      </c>
      <c r="F84" s="39">
        <v>103.44827586206897</v>
      </c>
      <c r="G84" s="40"/>
      <c r="H84" s="151">
        <v>0.354</v>
      </c>
      <c r="I84" s="152">
        <v>0.354</v>
      </c>
      <c r="J84" s="152">
        <v>0.42</v>
      </c>
      <c r="K84" s="41">
        <v>118.64406779661017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1808688</v>
      </c>
      <c r="D87" s="53">
        <v>1647266.7349775785</v>
      </c>
      <c r="E87" s="53">
        <v>1690985</v>
      </c>
      <c r="F87" s="54">
        <f>IF(D87&gt;0,100*E87/D87,0)</f>
        <v>102.65398821539468</v>
      </c>
      <c r="G87" s="40"/>
      <c r="H87" s="155">
        <v>6815.222</v>
      </c>
      <c r="I87" s="156">
        <v>3828.8247999999994</v>
      </c>
      <c r="J87" s="156">
        <v>6562.096000000001</v>
      </c>
      <c r="K87" s="54">
        <f>IF(I87&gt;0,100*J87/I87,0)</f>
        <v>171.38668763323938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8" zoomScaleSheetLayoutView="98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/>
      <c r="I28" s="150"/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/>
      <c r="F31" s="39"/>
      <c r="G31" s="40"/>
      <c r="H31" s="151"/>
      <c r="I31" s="152"/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27</v>
      </c>
      <c r="D33" s="30">
        <v>30</v>
      </c>
      <c r="E33" s="30">
        <v>30</v>
      </c>
      <c r="F33" s="31"/>
      <c r="G33" s="31"/>
      <c r="H33" s="150">
        <v>0.385</v>
      </c>
      <c r="I33" s="150">
        <v>0.45</v>
      </c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>
        <v>2</v>
      </c>
      <c r="E34" s="30">
        <v>2</v>
      </c>
      <c r="F34" s="31"/>
      <c r="G34" s="31"/>
      <c r="H34" s="150"/>
      <c r="I34" s="150">
        <v>0.033</v>
      </c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1</v>
      </c>
      <c r="E36" s="30">
        <v>1</v>
      </c>
      <c r="F36" s="31"/>
      <c r="G36" s="31"/>
      <c r="H36" s="150">
        <v>0.07</v>
      </c>
      <c r="I36" s="150">
        <v>0.024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30</v>
      </c>
      <c r="D37" s="38">
        <v>33</v>
      </c>
      <c r="E37" s="38">
        <v>33</v>
      </c>
      <c r="F37" s="39">
        <v>100</v>
      </c>
      <c r="G37" s="40"/>
      <c r="H37" s="151">
        <v>0.455</v>
      </c>
      <c r="I37" s="152">
        <v>0.507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4</v>
      </c>
      <c r="D39" s="38">
        <v>20</v>
      </c>
      <c r="E39" s="38">
        <v>15</v>
      </c>
      <c r="F39" s="39">
        <v>75</v>
      </c>
      <c r="G39" s="40"/>
      <c r="H39" s="151">
        <v>0.039</v>
      </c>
      <c r="I39" s="152">
        <v>0.039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>
        <v>16</v>
      </c>
      <c r="D46" s="30">
        <v>13</v>
      </c>
      <c r="E46" s="30">
        <v>12</v>
      </c>
      <c r="F46" s="31"/>
      <c r="G46" s="31"/>
      <c r="H46" s="150">
        <v>0.48</v>
      </c>
      <c r="I46" s="150">
        <v>0.39</v>
      </c>
      <c r="J46" s="150"/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>
        <v>2</v>
      </c>
      <c r="E47" s="30">
        <v>1</v>
      </c>
      <c r="F47" s="31"/>
      <c r="G47" s="31"/>
      <c r="H47" s="150">
        <v>0.015</v>
      </c>
      <c r="I47" s="150">
        <v>0.02</v>
      </c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>
        <v>17</v>
      </c>
      <c r="D50" s="38">
        <v>15</v>
      </c>
      <c r="E50" s="38">
        <v>13</v>
      </c>
      <c r="F50" s="39">
        <v>86.66666666666667</v>
      </c>
      <c r="G50" s="40"/>
      <c r="H50" s="151">
        <v>0.495</v>
      </c>
      <c r="I50" s="152">
        <v>0.41000000000000003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/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/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20</v>
      </c>
      <c r="D61" s="30"/>
      <c r="E61" s="30">
        <v>20</v>
      </c>
      <c r="F61" s="31"/>
      <c r="G61" s="31"/>
      <c r="H61" s="150">
        <v>0.7</v>
      </c>
      <c r="I61" s="150">
        <v>0.7</v>
      </c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/>
      <c r="I62" s="150"/>
      <c r="J62" s="150"/>
      <c r="K62" s="32"/>
    </row>
    <row r="63" spans="1:11" s="33" customFormat="1" ht="11.25" customHeight="1">
      <c r="A63" s="35" t="s">
        <v>49</v>
      </c>
      <c r="B63" s="29"/>
      <c r="C63" s="30">
        <v>33</v>
      </c>
      <c r="D63" s="30">
        <v>33</v>
      </c>
      <c r="E63" s="30">
        <v>33</v>
      </c>
      <c r="F63" s="31"/>
      <c r="G63" s="31"/>
      <c r="H63" s="150">
        <v>0.594</v>
      </c>
      <c r="I63" s="150">
        <v>0.594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53</v>
      </c>
      <c r="D64" s="38">
        <v>33</v>
      </c>
      <c r="E64" s="38">
        <v>53</v>
      </c>
      <c r="F64" s="39">
        <v>160.6060606060606</v>
      </c>
      <c r="G64" s="40"/>
      <c r="H64" s="151">
        <v>1.294</v>
      </c>
      <c r="I64" s="152">
        <v>1.294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6</v>
      </c>
      <c r="D66" s="38">
        <v>16</v>
      </c>
      <c r="E66" s="38">
        <v>18</v>
      </c>
      <c r="F66" s="39">
        <v>112.5</v>
      </c>
      <c r="G66" s="40"/>
      <c r="H66" s="151">
        <v>0.102</v>
      </c>
      <c r="I66" s="152">
        <v>0.39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25</v>
      </c>
      <c r="D72" s="30">
        <v>25</v>
      </c>
      <c r="E72" s="30">
        <v>25</v>
      </c>
      <c r="F72" s="31"/>
      <c r="G72" s="31"/>
      <c r="H72" s="150">
        <v>0.275</v>
      </c>
      <c r="I72" s="150">
        <v>0.275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20</v>
      </c>
      <c r="D73" s="30">
        <v>20</v>
      </c>
      <c r="E73" s="30">
        <v>20</v>
      </c>
      <c r="F73" s="31"/>
      <c r="G73" s="31"/>
      <c r="H73" s="150">
        <v>0.4</v>
      </c>
      <c r="I73" s="150">
        <v>0.4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15</v>
      </c>
      <c r="D74" s="30">
        <v>15</v>
      </c>
      <c r="E74" s="30">
        <v>12</v>
      </c>
      <c r="F74" s="31"/>
      <c r="G74" s="31"/>
      <c r="H74" s="150">
        <v>0.225</v>
      </c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>
        <v>1</v>
      </c>
      <c r="D75" s="30"/>
      <c r="E75" s="30"/>
      <c r="F75" s="31"/>
      <c r="G75" s="31"/>
      <c r="H75" s="150">
        <v>0.01</v>
      </c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>
        <v>35</v>
      </c>
      <c r="D76" s="30">
        <v>35</v>
      </c>
      <c r="E76" s="30">
        <v>5</v>
      </c>
      <c r="F76" s="31"/>
      <c r="G76" s="31"/>
      <c r="H76" s="150">
        <v>0.63</v>
      </c>
      <c r="I76" s="150">
        <v>0.131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2</v>
      </c>
      <c r="E77" s="30">
        <v>1</v>
      </c>
      <c r="F77" s="31"/>
      <c r="G77" s="31"/>
      <c r="H77" s="150">
        <v>0.02</v>
      </c>
      <c r="I77" s="150">
        <v>0.036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23</v>
      </c>
      <c r="D78" s="30">
        <v>23</v>
      </c>
      <c r="E78" s="30">
        <v>25</v>
      </c>
      <c r="F78" s="31"/>
      <c r="G78" s="31"/>
      <c r="H78" s="150">
        <v>0.462</v>
      </c>
      <c r="I78" s="150">
        <v>0.5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14</v>
      </c>
      <c r="D79" s="30">
        <v>2</v>
      </c>
      <c r="E79" s="30">
        <v>2</v>
      </c>
      <c r="F79" s="31"/>
      <c r="G79" s="31"/>
      <c r="H79" s="150">
        <v>0.168</v>
      </c>
      <c r="I79" s="150">
        <v>0.025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134</v>
      </c>
      <c r="D80" s="38">
        <v>122</v>
      </c>
      <c r="E80" s="38">
        <v>90</v>
      </c>
      <c r="F80" s="39">
        <v>73.77049180327869</v>
      </c>
      <c r="G80" s="40"/>
      <c r="H80" s="151">
        <v>2.1900000000000004</v>
      </c>
      <c r="I80" s="152">
        <v>1.367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5</v>
      </c>
      <c r="D82" s="30">
        <v>5</v>
      </c>
      <c r="E82" s="30">
        <v>5</v>
      </c>
      <c r="F82" s="31"/>
      <c r="G82" s="31"/>
      <c r="H82" s="150">
        <v>0.113</v>
      </c>
      <c r="I82" s="150">
        <v>0.123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8</v>
      </c>
      <c r="D83" s="30">
        <v>8</v>
      </c>
      <c r="E83" s="30">
        <v>8</v>
      </c>
      <c r="F83" s="31"/>
      <c r="G83" s="31"/>
      <c r="H83" s="150">
        <v>0.122</v>
      </c>
      <c r="I83" s="150">
        <v>0.122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13</v>
      </c>
      <c r="D84" s="38">
        <v>13</v>
      </c>
      <c r="E84" s="38">
        <v>13</v>
      </c>
      <c r="F84" s="39">
        <v>100</v>
      </c>
      <c r="G84" s="40"/>
      <c r="H84" s="151">
        <v>0.235</v>
      </c>
      <c r="I84" s="152">
        <v>0.245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258</v>
      </c>
      <c r="D87" s="53">
        <v>252</v>
      </c>
      <c r="E87" s="53">
        <v>235</v>
      </c>
      <c r="F87" s="54">
        <f>IF(D87&gt;0,100*E87/D87,0)</f>
        <v>93.25396825396825</v>
      </c>
      <c r="G87" s="40"/>
      <c r="H87" s="155">
        <v>4.8100000000000005</v>
      </c>
      <c r="I87" s="156">
        <v>4.252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5" zoomScaleSheetLayoutView="95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37</v>
      </c>
      <c r="D9" s="30">
        <v>37</v>
      </c>
      <c r="E9" s="30">
        <v>36</v>
      </c>
      <c r="F9" s="31"/>
      <c r="G9" s="31"/>
      <c r="H9" s="150">
        <v>0.602</v>
      </c>
      <c r="I9" s="150">
        <v>0.602</v>
      </c>
      <c r="J9" s="150"/>
      <c r="K9" s="32"/>
    </row>
    <row r="10" spans="1:11" s="33" customFormat="1" ht="11.25" customHeight="1">
      <c r="A10" s="35" t="s">
        <v>8</v>
      </c>
      <c r="B10" s="29"/>
      <c r="C10" s="30">
        <v>13</v>
      </c>
      <c r="D10" s="30">
        <v>13</v>
      </c>
      <c r="E10" s="30">
        <v>13</v>
      </c>
      <c r="F10" s="31"/>
      <c r="G10" s="31"/>
      <c r="H10" s="150">
        <v>0.262</v>
      </c>
      <c r="I10" s="150">
        <v>0.262</v>
      </c>
      <c r="J10" s="150"/>
      <c r="K10" s="32"/>
    </row>
    <row r="11" spans="1:11" s="33" customFormat="1" ht="11.25" customHeight="1">
      <c r="A11" s="28" t="s">
        <v>9</v>
      </c>
      <c r="B11" s="29"/>
      <c r="C11" s="30">
        <v>25</v>
      </c>
      <c r="D11" s="30">
        <v>25</v>
      </c>
      <c r="E11" s="30">
        <v>22</v>
      </c>
      <c r="F11" s="31"/>
      <c r="G11" s="31"/>
      <c r="H11" s="150">
        <v>0.493</v>
      </c>
      <c r="I11" s="150">
        <v>0.493</v>
      </c>
      <c r="J11" s="150"/>
      <c r="K11" s="32"/>
    </row>
    <row r="12" spans="1:11" s="33" customFormat="1" ht="11.25" customHeight="1">
      <c r="A12" s="35" t="s">
        <v>10</v>
      </c>
      <c r="B12" s="29"/>
      <c r="C12" s="30">
        <v>70</v>
      </c>
      <c r="D12" s="30">
        <v>70</v>
      </c>
      <c r="E12" s="30">
        <v>22</v>
      </c>
      <c r="F12" s="31"/>
      <c r="G12" s="31"/>
      <c r="H12" s="150">
        <v>1.586</v>
      </c>
      <c r="I12" s="150">
        <v>1.586</v>
      </c>
      <c r="J12" s="150"/>
      <c r="K12" s="32"/>
    </row>
    <row r="13" spans="1:11" s="42" customFormat="1" ht="11.25" customHeight="1">
      <c r="A13" s="36" t="s">
        <v>11</v>
      </c>
      <c r="B13" s="37"/>
      <c r="C13" s="38">
        <v>145</v>
      </c>
      <c r="D13" s="38">
        <v>145</v>
      </c>
      <c r="E13" s="38">
        <v>93</v>
      </c>
      <c r="F13" s="39">
        <v>64.13793103448276</v>
      </c>
      <c r="G13" s="40"/>
      <c r="H13" s="151">
        <v>2.943</v>
      </c>
      <c r="I13" s="152">
        <v>2.943</v>
      </c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6</v>
      </c>
      <c r="D15" s="38">
        <v>6</v>
      </c>
      <c r="E15" s="38">
        <v>8</v>
      </c>
      <c r="F15" s="39">
        <v>133.33333333333334</v>
      </c>
      <c r="G15" s="40"/>
      <c r="H15" s="151">
        <v>0.13</v>
      </c>
      <c r="I15" s="152">
        <v>0.17</v>
      </c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5</v>
      </c>
      <c r="D17" s="38">
        <v>3</v>
      </c>
      <c r="E17" s="38"/>
      <c r="F17" s="39"/>
      <c r="G17" s="40"/>
      <c r="H17" s="151">
        <v>0.106</v>
      </c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48</v>
      </c>
      <c r="D19" s="30">
        <v>46</v>
      </c>
      <c r="E19" s="30">
        <v>46</v>
      </c>
      <c r="F19" s="31"/>
      <c r="G19" s="31"/>
      <c r="H19" s="150">
        <v>1.174</v>
      </c>
      <c r="I19" s="150">
        <v>1.02</v>
      </c>
      <c r="J19" s="150"/>
      <c r="K19" s="32"/>
    </row>
    <row r="20" spans="1:11" s="33" customFormat="1" ht="11.25" customHeight="1">
      <c r="A20" s="35" t="s">
        <v>15</v>
      </c>
      <c r="B20" s="29"/>
      <c r="C20" s="30">
        <v>69</v>
      </c>
      <c r="D20" s="30">
        <v>69</v>
      </c>
      <c r="E20" s="30">
        <v>67</v>
      </c>
      <c r="F20" s="31"/>
      <c r="G20" s="31"/>
      <c r="H20" s="150">
        <v>1.057</v>
      </c>
      <c r="I20" s="150">
        <v>1.046</v>
      </c>
      <c r="J20" s="150"/>
      <c r="K20" s="32"/>
    </row>
    <row r="21" spans="1:11" s="33" customFormat="1" ht="11.25" customHeight="1">
      <c r="A21" s="35" t="s">
        <v>16</v>
      </c>
      <c r="B21" s="29"/>
      <c r="C21" s="30">
        <v>111</v>
      </c>
      <c r="D21" s="30">
        <v>114</v>
      </c>
      <c r="E21" s="30"/>
      <c r="F21" s="31"/>
      <c r="G21" s="31"/>
      <c r="H21" s="150">
        <v>1.68</v>
      </c>
      <c r="I21" s="150">
        <v>1.663</v>
      </c>
      <c r="J21" s="150"/>
      <c r="K21" s="32"/>
    </row>
    <row r="22" spans="1:11" s="42" customFormat="1" ht="11.25" customHeight="1">
      <c r="A22" s="36" t="s">
        <v>17</v>
      </c>
      <c r="B22" s="37"/>
      <c r="C22" s="38">
        <v>228</v>
      </c>
      <c r="D22" s="38">
        <v>229</v>
      </c>
      <c r="E22" s="38">
        <v>113</v>
      </c>
      <c r="F22" s="39">
        <v>49.34497816593886</v>
      </c>
      <c r="G22" s="40"/>
      <c r="H22" s="151">
        <v>3.9109999999999996</v>
      </c>
      <c r="I22" s="152">
        <v>3.729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60</v>
      </c>
      <c r="D24" s="38">
        <v>60</v>
      </c>
      <c r="E24" s="38">
        <v>80</v>
      </c>
      <c r="F24" s="39">
        <v>133.33333333333334</v>
      </c>
      <c r="G24" s="40"/>
      <c r="H24" s="151">
        <v>1.692</v>
      </c>
      <c r="I24" s="152">
        <v>2.296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30</v>
      </c>
      <c r="D26" s="38">
        <v>25</v>
      </c>
      <c r="E26" s="38">
        <v>25</v>
      </c>
      <c r="F26" s="39">
        <v>100</v>
      </c>
      <c r="G26" s="40"/>
      <c r="H26" s="151">
        <v>0.72</v>
      </c>
      <c r="I26" s="152">
        <v>0.7</v>
      </c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5</v>
      </c>
      <c r="E28" s="30">
        <v>2</v>
      </c>
      <c r="F28" s="31"/>
      <c r="G28" s="31"/>
      <c r="H28" s="150">
        <v>0.048</v>
      </c>
      <c r="I28" s="150">
        <v>0.106</v>
      </c>
      <c r="J28" s="150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/>
      <c r="I29" s="150"/>
      <c r="J29" s="150"/>
      <c r="K29" s="32"/>
    </row>
    <row r="30" spans="1:11" s="33" customFormat="1" ht="11.25" customHeight="1">
      <c r="A30" s="35" t="s">
        <v>22</v>
      </c>
      <c r="B30" s="29"/>
      <c r="C30" s="30">
        <v>168</v>
      </c>
      <c r="D30" s="30">
        <v>351</v>
      </c>
      <c r="E30" s="30">
        <v>350</v>
      </c>
      <c r="F30" s="31"/>
      <c r="G30" s="31"/>
      <c r="H30" s="150">
        <v>3.855</v>
      </c>
      <c r="I30" s="150">
        <v>6.964</v>
      </c>
      <c r="J30" s="150"/>
      <c r="K30" s="32"/>
    </row>
    <row r="31" spans="1:11" s="42" customFormat="1" ht="11.25" customHeight="1">
      <c r="A31" s="43" t="s">
        <v>23</v>
      </c>
      <c r="B31" s="37"/>
      <c r="C31" s="38">
        <v>171</v>
      </c>
      <c r="D31" s="38">
        <v>356</v>
      </c>
      <c r="E31" s="38">
        <v>352</v>
      </c>
      <c r="F31" s="39">
        <v>98.87640449438203</v>
      </c>
      <c r="G31" s="40"/>
      <c r="H31" s="151">
        <v>3.903</v>
      </c>
      <c r="I31" s="152">
        <v>7.07</v>
      </c>
      <c r="J31" s="152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86</v>
      </c>
      <c r="D33" s="30">
        <v>86</v>
      </c>
      <c r="E33" s="30">
        <v>100</v>
      </c>
      <c r="F33" s="31"/>
      <c r="G33" s="31"/>
      <c r="H33" s="150">
        <v>2.062</v>
      </c>
      <c r="I33" s="150">
        <v>2.46</v>
      </c>
      <c r="J33" s="150"/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24</v>
      </c>
      <c r="E34" s="30">
        <v>18</v>
      </c>
      <c r="F34" s="31"/>
      <c r="G34" s="31"/>
      <c r="H34" s="150">
        <v>0.55</v>
      </c>
      <c r="I34" s="150">
        <v>0.45</v>
      </c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/>
      <c r="I35" s="150"/>
      <c r="J35" s="150"/>
      <c r="K35" s="32"/>
    </row>
    <row r="36" spans="1:11" s="33" customFormat="1" ht="11.25" customHeight="1">
      <c r="A36" s="35" t="s">
        <v>27</v>
      </c>
      <c r="B36" s="29"/>
      <c r="C36" s="30">
        <v>120</v>
      </c>
      <c r="D36" s="30">
        <v>120</v>
      </c>
      <c r="E36" s="30">
        <v>110</v>
      </c>
      <c r="F36" s="31"/>
      <c r="G36" s="31"/>
      <c r="H36" s="150">
        <v>2.76</v>
      </c>
      <c r="I36" s="150">
        <v>2.438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226</v>
      </c>
      <c r="D37" s="38">
        <v>230</v>
      </c>
      <c r="E37" s="38">
        <v>228</v>
      </c>
      <c r="F37" s="39">
        <v>99.1304347826087</v>
      </c>
      <c r="G37" s="40"/>
      <c r="H37" s="151">
        <v>5.372</v>
      </c>
      <c r="I37" s="152">
        <v>5.348000000000001</v>
      </c>
      <c r="J37" s="152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24</v>
      </c>
      <c r="D39" s="38">
        <v>30</v>
      </c>
      <c r="E39" s="38">
        <v>25</v>
      </c>
      <c r="F39" s="39">
        <v>83.33333333333333</v>
      </c>
      <c r="G39" s="40"/>
      <c r="H39" s="151">
        <v>0.5</v>
      </c>
      <c r="I39" s="152">
        <v>0.29</v>
      </c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51</v>
      </c>
      <c r="D41" s="30">
        <v>73</v>
      </c>
      <c r="E41" s="30">
        <v>40</v>
      </c>
      <c r="F41" s="31"/>
      <c r="G41" s="31"/>
      <c r="H41" s="150">
        <v>1.234</v>
      </c>
      <c r="I41" s="150">
        <v>1.767</v>
      </c>
      <c r="J41" s="150"/>
      <c r="K41" s="32"/>
    </row>
    <row r="42" spans="1:11" s="33" customFormat="1" ht="11.25" customHeight="1">
      <c r="A42" s="35" t="s">
        <v>31</v>
      </c>
      <c r="B42" s="29"/>
      <c r="C42" s="30">
        <v>4</v>
      </c>
      <c r="D42" s="30">
        <v>5</v>
      </c>
      <c r="E42" s="30"/>
      <c r="F42" s="31"/>
      <c r="G42" s="31"/>
      <c r="H42" s="150">
        <v>0.12</v>
      </c>
      <c r="I42" s="150">
        <v>0.15</v>
      </c>
      <c r="J42" s="150"/>
      <c r="K42" s="32"/>
    </row>
    <row r="43" spans="1:11" s="33" customFormat="1" ht="11.25" customHeight="1">
      <c r="A43" s="35" t="s">
        <v>32</v>
      </c>
      <c r="B43" s="29"/>
      <c r="C43" s="30">
        <v>40</v>
      </c>
      <c r="D43" s="30">
        <v>44</v>
      </c>
      <c r="E43" s="30">
        <v>37</v>
      </c>
      <c r="F43" s="31"/>
      <c r="G43" s="31"/>
      <c r="H43" s="150">
        <v>0.72</v>
      </c>
      <c r="I43" s="150">
        <v>0.88</v>
      </c>
      <c r="J43" s="150"/>
      <c r="K43" s="32"/>
    </row>
    <row r="44" spans="1:11" s="33" customFormat="1" ht="11.25" customHeight="1">
      <c r="A44" s="35" t="s">
        <v>33</v>
      </c>
      <c r="B44" s="29"/>
      <c r="C44" s="30">
        <v>5</v>
      </c>
      <c r="D44" s="30"/>
      <c r="E44" s="30"/>
      <c r="F44" s="31"/>
      <c r="G44" s="31"/>
      <c r="H44" s="150">
        <v>0.075</v>
      </c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>
        <v>10</v>
      </c>
      <c r="D45" s="30">
        <v>5</v>
      </c>
      <c r="E45" s="30">
        <v>3</v>
      </c>
      <c r="F45" s="31"/>
      <c r="G45" s="31"/>
      <c r="H45" s="150">
        <v>0.25</v>
      </c>
      <c r="I45" s="150">
        <v>0.125</v>
      </c>
      <c r="J45" s="150"/>
      <c r="K45" s="32"/>
    </row>
    <row r="46" spans="1:11" s="33" customFormat="1" ht="11.25" customHeight="1">
      <c r="A46" s="35" t="s">
        <v>35</v>
      </c>
      <c r="B46" s="29"/>
      <c r="C46" s="30">
        <v>550</v>
      </c>
      <c r="D46" s="30">
        <v>596</v>
      </c>
      <c r="E46" s="30">
        <v>530</v>
      </c>
      <c r="F46" s="31"/>
      <c r="G46" s="31"/>
      <c r="H46" s="150">
        <v>31.9</v>
      </c>
      <c r="I46" s="150">
        <v>34.568</v>
      </c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>
        <v>8</v>
      </c>
      <c r="E47" s="30">
        <v>9</v>
      </c>
      <c r="F47" s="31"/>
      <c r="G47" s="31"/>
      <c r="H47" s="150"/>
      <c r="I47" s="150">
        <v>0.256</v>
      </c>
      <c r="J47" s="150"/>
      <c r="K47" s="32"/>
    </row>
    <row r="48" spans="1:11" s="33" customFormat="1" ht="11.25" customHeight="1">
      <c r="A48" s="35" t="s">
        <v>37</v>
      </c>
      <c r="B48" s="29"/>
      <c r="C48" s="30">
        <v>180</v>
      </c>
      <c r="D48" s="30">
        <v>231</v>
      </c>
      <c r="E48" s="30">
        <v>175</v>
      </c>
      <c r="F48" s="31"/>
      <c r="G48" s="31"/>
      <c r="H48" s="150">
        <v>7.2</v>
      </c>
      <c r="I48" s="150">
        <v>9.24</v>
      </c>
      <c r="J48" s="150"/>
      <c r="K48" s="32"/>
    </row>
    <row r="49" spans="1:11" s="33" customFormat="1" ht="11.25" customHeight="1">
      <c r="A49" s="35" t="s">
        <v>38</v>
      </c>
      <c r="B49" s="29"/>
      <c r="C49" s="30">
        <v>3</v>
      </c>
      <c r="D49" s="30">
        <v>2</v>
      </c>
      <c r="E49" s="30">
        <v>1</v>
      </c>
      <c r="F49" s="31"/>
      <c r="G49" s="31"/>
      <c r="H49" s="150">
        <v>0.06</v>
      </c>
      <c r="I49" s="150">
        <v>0.06</v>
      </c>
      <c r="J49" s="150"/>
      <c r="K49" s="32"/>
    </row>
    <row r="50" spans="1:11" s="42" customFormat="1" ht="11.25" customHeight="1">
      <c r="A50" s="43" t="s">
        <v>39</v>
      </c>
      <c r="B50" s="37"/>
      <c r="C50" s="38">
        <v>843</v>
      </c>
      <c r="D50" s="38">
        <v>964</v>
      </c>
      <c r="E50" s="38">
        <v>795</v>
      </c>
      <c r="F50" s="39">
        <v>82.4688796680498</v>
      </c>
      <c r="G50" s="40"/>
      <c r="H50" s="151">
        <v>41.559000000000005</v>
      </c>
      <c r="I50" s="152">
        <v>47.046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3</v>
      </c>
      <c r="E52" s="38">
        <v>3</v>
      </c>
      <c r="F52" s="39">
        <v>100</v>
      </c>
      <c r="G52" s="40"/>
      <c r="H52" s="151">
        <v>0.054</v>
      </c>
      <c r="I52" s="152">
        <v>0.084</v>
      </c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>
        <v>2</v>
      </c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>
        <v>5</v>
      </c>
      <c r="E56" s="30">
        <v>1</v>
      </c>
      <c r="F56" s="31"/>
      <c r="G56" s="31"/>
      <c r="H56" s="150"/>
      <c r="I56" s="150">
        <v>0.075</v>
      </c>
      <c r="J56" s="150"/>
      <c r="K56" s="32"/>
    </row>
    <row r="57" spans="1:11" s="33" customFormat="1" ht="11.25" customHeight="1">
      <c r="A57" s="35" t="s">
        <v>44</v>
      </c>
      <c r="B57" s="29"/>
      <c r="C57" s="30">
        <v>7</v>
      </c>
      <c r="D57" s="30">
        <v>4</v>
      </c>
      <c r="E57" s="30">
        <v>5</v>
      </c>
      <c r="F57" s="31"/>
      <c r="G57" s="31"/>
      <c r="H57" s="150">
        <v>0.07</v>
      </c>
      <c r="I57" s="150">
        <v>0.04</v>
      </c>
      <c r="J57" s="150"/>
      <c r="K57" s="32"/>
    </row>
    <row r="58" spans="1:11" s="33" customFormat="1" ht="11.25" customHeight="1">
      <c r="A58" s="35" t="s">
        <v>45</v>
      </c>
      <c r="B58" s="29"/>
      <c r="C58" s="30">
        <v>33</v>
      </c>
      <c r="D58" s="30">
        <v>24</v>
      </c>
      <c r="E58" s="30">
        <v>27</v>
      </c>
      <c r="F58" s="31"/>
      <c r="G58" s="31"/>
      <c r="H58" s="150">
        <v>0.957</v>
      </c>
      <c r="I58" s="150">
        <v>0.648</v>
      </c>
      <c r="J58" s="150"/>
      <c r="K58" s="32"/>
    </row>
    <row r="59" spans="1:11" s="42" customFormat="1" ht="11.25" customHeight="1">
      <c r="A59" s="36" t="s">
        <v>46</v>
      </c>
      <c r="B59" s="37"/>
      <c r="C59" s="38">
        <v>42</v>
      </c>
      <c r="D59" s="38">
        <v>33</v>
      </c>
      <c r="E59" s="38">
        <v>35</v>
      </c>
      <c r="F59" s="39">
        <v>106.06060606060606</v>
      </c>
      <c r="G59" s="40"/>
      <c r="H59" s="151">
        <v>1.027</v>
      </c>
      <c r="I59" s="152">
        <v>0.763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150</v>
      </c>
      <c r="D61" s="30">
        <v>90</v>
      </c>
      <c r="E61" s="30">
        <v>88</v>
      </c>
      <c r="F61" s="31"/>
      <c r="G61" s="31"/>
      <c r="H61" s="150">
        <v>3.6</v>
      </c>
      <c r="I61" s="150">
        <v>4.312</v>
      </c>
      <c r="J61" s="150"/>
      <c r="K61" s="32"/>
    </row>
    <row r="62" spans="1:11" s="33" customFormat="1" ht="11.25" customHeight="1">
      <c r="A62" s="35" t="s">
        <v>48</v>
      </c>
      <c r="B62" s="29"/>
      <c r="C62" s="30">
        <v>18</v>
      </c>
      <c r="D62" s="30">
        <v>22</v>
      </c>
      <c r="E62" s="30">
        <v>25</v>
      </c>
      <c r="F62" s="31"/>
      <c r="G62" s="31"/>
      <c r="H62" s="150">
        <v>0.45</v>
      </c>
      <c r="I62" s="150">
        <v>0.625</v>
      </c>
      <c r="J62" s="150"/>
      <c r="K62" s="32"/>
    </row>
    <row r="63" spans="1:11" s="33" customFormat="1" ht="11.25" customHeight="1">
      <c r="A63" s="35" t="s">
        <v>49</v>
      </c>
      <c r="B63" s="29"/>
      <c r="C63" s="30">
        <v>30</v>
      </c>
      <c r="D63" s="30">
        <v>27</v>
      </c>
      <c r="E63" s="30">
        <v>27</v>
      </c>
      <c r="F63" s="31"/>
      <c r="G63" s="31"/>
      <c r="H63" s="150">
        <v>0.749</v>
      </c>
      <c r="I63" s="150">
        <v>0.675</v>
      </c>
      <c r="J63" s="150"/>
      <c r="K63" s="32"/>
    </row>
    <row r="64" spans="1:11" s="42" customFormat="1" ht="11.25" customHeight="1">
      <c r="A64" s="36" t="s">
        <v>50</v>
      </c>
      <c r="B64" s="37"/>
      <c r="C64" s="38">
        <v>198</v>
      </c>
      <c r="D64" s="38">
        <v>139</v>
      </c>
      <c r="E64" s="38">
        <v>140</v>
      </c>
      <c r="F64" s="39">
        <v>100.71942446043165</v>
      </c>
      <c r="G64" s="40"/>
      <c r="H64" s="151">
        <v>4.7989999999999995</v>
      </c>
      <c r="I64" s="152">
        <v>5.612</v>
      </c>
      <c r="J64" s="152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62</v>
      </c>
      <c r="D66" s="38">
        <v>36</v>
      </c>
      <c r="E66" s="38">
        <v>25</v>
      </c>
      <c r="F66" s="39">
        <v>69.44444444444444</v>
      </c>
      <c r="G66" s="40"/>
      <c r="H66" s="151">
        <v>1.026</v>
      </c>
      <c r="I66" s="152">
        <v>1.026</v>
      </c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>
        <v>18</v>
      </c>
      <c r="D69" s="30">
        <v>35</v>
      </c>
      <c r="E69" s="30">
        <v>35</v>
      </c>
      <c r="F69" s="31"/>
      <c r="G69" s="31"/>
      <c r="H69" s="150">
        <v>0.6</v>
      </c>
      <c r="I69" s="150">
        <v>1.2</v>
      </c>
      <c r="J69" s="150"/>
      <c r="K69" s="32"/>
    </row>
    <row r="70" spans="1:11" s="42" customFormat="1" ht="11.25" customHeight="1">
      <c r="A70" s="36" t="s">
        <v>54</v>
      </c>
      <c r="B70" s="37"/>
      <c r="C70" s="38">
        <v>18</v>
      </c>
      <c r="D70" s="38">
        <v>35</v>
      </c>
      <c r="E70" s="38">
        <v>35</v>
      </c>
      <c r="F70" s="39">
        <v>100</v>
      </c>
      <c r="G70" s="40"/>
      <c r="H70" s="151">
        <v>0.6</v>
      </c>
      <c r="I70" s="152">
        <v>1.2</v>
      </c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7</v>
      </c>
      <c r="D72" s="30">
        <v>7</v>
      </c>
      <c r="E72" s="30">
        <v>10</v>
      </c>
      <c r="F72" s="31"/>
      <c r="G72" s="31"/>
      <c r="H72" s="150">
        <v>0.112</v>
      </c>
      <c r="I72" s="150">
        <v>0.165</v>
      </c>
      <c r="J72" s="150"/>
      <c r="K72" s="32"/>
    </row>
    <row r="73" spans="1:11" s="33" customFormat="1" ht="11.25" customHeight="1">
      <c r="A73" s="35" t="s">
        <v>56</v>
      </c>
      <c r="B73" s="29"/>
      <c r="C73" s="30">
        <v>330</v>
      </c>
      <c r="D73" s="30">
        <v>230</v>
      </c>
      <c r="E73" s="30">
        <v>230</v>
      </c>
      <c r="F73" s="31"/>
      <c r="G73" s="31"/>
      <c r="H73" s="150">
        <v>5.6</v>
      </c>
      <c r="I73" s="150">
        <v>5.4</v>
      </c>
      <c r="J73" s="150"/>
      <c r="K73" s="32"/>
    </row>
    <row r="74" spans="1:11" s="33" customFormat="1" ht="11.25" customHeight="1">
      <c r="A74" s="35" t="s">
        <v>57</v>
      </c>
      <c r="B74" s="29"/>
      <c r="C74" s="30">
        <v>5</v>
      </c>
      <c r="D74" s="30">
        <v>5</v>
      </c>
      <c r="E74" s="30">
        <v>1</v>
      </c>
      <c r="F74" s="31"/>
      <c r="G74" s="31"/>
      <c r="H74" s="150">
        <v>0.1</v>
      </c>
      <c r="I74" s="150">
        <v>0.1</v>
      </c>
      <c r="J74" s="150"/>
      <c r="K74" s="32"/>
    </row>
    <row r="75" spans="1:11" s="33" customFormat="1" ht="11.25" customHeight="1">
      <c r="A75" s="35" t="s">
        <v>58</v>
      </c>
      <c r="B75" s="29"/>
      <c r="C75" s="30">
        <v>22</v>
      </c>
      <c r="D75" s="30">
        <v>23</v>
      </c>
      <c r="E75" s="30">
        <v>17</v>
      </c>
      <c r="F75" s="31"/>
      <c r="G75" s="31"/>
      <c r="H75" s="150">
        <v>0.83175</v>
      </c>
      <c r="I75" s="150">
        <v>0.548</v>
      </c>
      <c r="J75" s="150"/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72</v>
      </c>
      <c r="E76" s="30">
        <v>30</v>
      </c>
      <c r="F76" s="31"/>
      <c r="G76" s="31"/>
      <c r="H76" s="150">
        <v>0.5</v>
      </c>
      <c r="I76" s="150">
        <v>1.575</v>
      </c>
      <c r="J76" s="150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/>
      <c r="E77" s="30">
        <v>1</v>
      </c>
      <c r="F77" s="31"/>
      <c r="G77" s="31"/>
      <c r="H77" s="150">
        <v>0.015</v>
      </c>
      <c r="I77" s="150">
        <v>0.061</v>
      </c>
      <c r="J77" s="150"/>
      <c r="K77" s="32"/>
    </row>
    <row r="78" spans="1:11" s="33" customFormat="1" ht="11.25" customHeight="1">
      <c r="A78" s="35" t="s">
        <v>61</v>
      </c>
      <c r="B78" s="29"/>
      <c r="C78" s="30">
        <v>40</v>
      </c>
      <c r="D78" s="30">
        <v>45</v>
      </c>
      <c r="E78" s="30">
        <v>40</v>
      </c>
      <c r="F78" s="31"/>
      <c r="G78" s="31"/>
      <c r="H78" s="150">
        <v>1.192</v>
      </c>
      <c r="I78" s="150">
        <v>1.215</v>
      </c>
      <c r="J78" s="150"/>
      <c r="K78" s="32"/>
    </row>
    <row r="79" spans="1:11" s="33" customFormat="1" ht="11.25" customHeight="1">
      <c r="A79" s="35" t="s">
        <v>62</v>
      </c>
      <c r="B79" s="29"/>
      <c r="C79" s="30">
        <v>60</v>
      </c>
      <c r="D79" s="30">
        <v>142</v>
      </c>
      <c r="E79" s="30">
        <v>142</v>
      </c>
      <c r="F79" s="31"/>
      <c r="G79" s="31"/>
      <c r="H79" s="150">
        <v>1.68</v>
      </c>
      <c r="I79" s="150">
        <v>4.986</v>
      </c>
      <c r="J79" s="150"/>
      <c r="K79" s="32"/>
    </row>
    <row r="80" spans="1:11" s="42" customFormat="1" ht="11.25" customHeight="1">
      <c r="A80" s="43" t="s">
        <v>63</v>
      </c>
      <c r="B80" s="37"/>
      <c r="C80" s="38">
        <v>480</v>
      </c>
      <c r="D80" s="38">
        <v>524</v>
      </c>
      <c r="E80" s="38">
        <v>471</v>
      </c>
      <c r="F80" s="39">
        <v>89.8854961832061</v>
      </c>
      <c r="G80" s="40"/>
      <c r="H80" s="151">
        <v>10.030749999999998</v>
      </c>
      <c r="I80" s="152">
        <v>14.05</v>
      </c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68</v>
      </c>
      <c r="D82" s="30">
        <v>67</v>
      </c>
      <c r="E82" s="30">
        <v>75</v>
      </c>
      <c r="F82" s="31"/>
      <c r="G82" s="31"/>
      <c r="H82" s="150">
        <v>1.547</v>
      </c>
      <c r="I82" s="150">
        <v>1.783</v>
      </c>
      <c r="J82" s="150"/>
      <c r="K82" s="32"/>
    </row>
    <row r="83" spans="1:11" s="33" customFormat="1" ht="11.25" customHeight="1">
      <c r="A83" s="35" t="s">
        <v>65</v>
      </c>
      <c r="B83" s="29"/>
      <c r="C83" s="30">
        <v>85</v>
      </c>
      <c r="D83" s="30">
        <v>86</v>
      </c>
      <c r="E83" s="30">
        <v>90</v>
      </c>
      <c r="F83" s="31"/>
      <c r="G83" s="31"/>
      <c r="H83" s="150">
        <v>1.571</v>
      </c>
      <c r="I83" s="150">
        <v>1.65</v>
      </c>
      <c r="J83" s="150"/>
      <c r="K83" s="32"/>
    </row>
    <row r="84" spans="1:11" s="42" customFormat="1" ht="11.25" customHeight="1">
      <c r="A84" s="36" t="s">
        <v>66</v>
      </c>
      <c r="B84" s="37"/>
      <c r="C84" s="38">
        <v>153</v>
      </c>
      <c r="D84" s="38">
        <v>153</v>
      </c>
      <c r="E84" s="38">
        <v>165</v>
      </c>
      <c r="F84" s="39">
        <v>107.84313725490196</v>
      </c>
      <c r="G84" s="40"/>
      <c r="H84" s="151">
        <v>3.118</v>
      </c>
      <c r="I84" s="152">
        <v>3.433</v>
      </c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2693</v>
      </c>
      <c r="D87" s="53">
        <v>2971</v>
      </c>
      <c r="E87" s="53">
        <v>2593</v>
      </c>
      <c r="F87" s="54">
        <f>IF(D87&gt;0,100*E87/D87,0)</f>
        <v>87.27701110737125</v>
      </c>
      <c r="G87" s="40"/>
      <c r="H87" s="155">
        <v>81.49074999999999</v>
      </c>
      <c r="I87" s="156">
        <v>95.75999999999999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9" zoomScaleSheetLayoutView="99" zoomScalePageLayoutView="0" workbookViewId="0" topLeftCell="A1">
      <selection activeCell="K85" sqref="K85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>
        <v>20.047</v>
      </c>
      <c r="I9" s="150">
        <v>23.107</v>
      </c>
      <c r="J9" s="150">
        <v>23.1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13.891</v>
      </c>
      <c r="I10" s="150">
        <v>11.53</v>
      </c>
      <c r="J10" s="150">
        <v>15.349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9.475</v>
      </c>
      <c r="I11" s="150">
        <v>13.256</v>
      </c>
      <c r="J11" s="150">
        <v>11.524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9.703</v>
      </c>
      <c r="I12" s="150">
        <v>9.703</v>
      </c>
      <c r="J12" s="150">
        <v>6.05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53.116</v>
      </c>
      <c r="I13" s="152">
        <v>57.596000000000004</v>
      </c>
      <c r="J13" s="152">
        <v>56.022999999999996</v>
      </c>
      <c r="K13" s="41">
        <v>97.2689075630252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>
        <v>0.86</v>
      </c>
      <c r="I15" s="152">
        <v>1.9</v>
      </c>
      <c r="J15" s="152">
        <v>1.6</v>
      </c>
      <c r="K15" s="41">
        <v>84.21052631578948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>
        <v>0.136</v>
      </c>
      <c r="I17" s="152">
        <v>0.099</v>
      </c>
      <c r="J17" s="152">
        <v>0.051</v>
      </c>
      <c r="K17" s="41">
        <v>51.51515151515151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0.47</v>
      </c>
      <c r="I19" s="150">
        <v>0.65</v>
      </c>
      <c r="J19" s="150">
        <v>0.433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>
        <v>0.906</v>
      </c>
      <c r="I20" s="150">
        <v>0.65</v>
      </c>
      <c r="J20" s="150">
        <v>1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>
        <v>2.226</v>
      </c>
      <c r="I21" s="150">
        <v>1.638</v>
      </c>
      <c r="J21" s="150">
        <v>1.638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3.602</v>
      </c>
      <c r="I22" s="152">
        <v>2.9379999999999997</v>
      </c>
      <c r="J22" s="152">
        <v>3.0709999999999997</v>
      </c>
      <c r="K22" s="41">
        <v>104.52688904016337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15.885</v>
      </c>
      <c r="I24" s="152">
        <v>14.298</v>
      </c>
      <c r="J24" s="152">
        <v>11.506</v>
      </c>
      <c r="K24" s="41">
        <v>80.47279339767799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9.707</v>
      </c>
      <c r="I26" s="152">
        <v>9.6</v>
      </c>
      <c r="J26" s="152">
        <v>9.5</v>
      </c>
      <c r="K26" s="41">
        <v>98.95833333333334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23.192</v>
      </c>
      <c r="I28" s="150">
        <v>24.628</v>
      </c>
      <c r="J28" s="150">
        <v>19.06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0.338</v>
      </c>
      <c r="I29" s="150">
        <v>0.481</v>
      </c>
      <c r="J29" s="150">
        <v>2.464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69.189</v>
      </c>
      <c r="I30" s="150">
        <v>73.878</v>
      </c>
      <c r="J30" s="150">
        <v>77.082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92.719</v>
      </c>
      <c r="I31" s="152">
        <v>98.987</v>
      </c>
      <c r="J31" s="152">
        <v>98.606</v>
      </c>
      <c r="K31" s="41">
        <v>99.61510097285502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1.663</v>
      </c>
      <c r="I33" s="150">
        <v>1.6</v>
      </c>
      <c r="J33" s="150">
        <v>1.26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80.938</v>
      </c>
      <c r="I34" s="150">
        <v>79</v>
      </c>
      <c r="J34" s="150">
        <v>77.54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220.831</v>
      </c>
      <c r="I35" s="150">
        <v>195</v>
      </c>
      <c r="J35" s="150">
        <v>193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1.543</v>
      </c>
      <c r="I36" s="150">
        <v>1.53</v>
      </c>
      <c r="J36" s="150">
        <v>1.296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304.975</v>
      </c>
      <c r="I37" s="152">
        <v>277.13</v>
      </c>
      <c r="J37" s="152">
        <v>273.096</v>
      </c>
      <c r="K37" s="41">
        <v>98.5443654602533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0.461</v>
      </c>
      <c r="I39" s="152">
        <v>0.415</v>
      </c>
      <c r="J39" s="152">
        <v>0.305</v>
      </c>
      <c r="K39" s="41">
        <v>73.49397590361446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0.22</v>
      </c>
      <c r="I41" s="150">
        <v>0.11</v>
      </c>
      <c r="J41" s="150">
        <v>0.215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>
        <v>1.8</v>
      </c>
      <c r="I42" s="150">
        <v>0.5</v>
      </c>
      <c r="J42" s="150">
        <v>1.2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>
        <v>6.5</v>
      </c>
      <c r="I43" s="150">
        <v>0.76</v>
      </c>
      <c r="J43" s="150">
        <v>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>
        <v>0.65</v>
      </c>
      <c r="I44" s="150">
        <v>0.305</v>
      </c>
      <c r="J44" s="150">
        <v>0.252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>
        <v>0.025</v>
      </c>
      <c r="I45" s="150">
        <v>0.02</v>
      </c>
      <c r="J45" s="150">
        <v>0.002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>
        <v>0.08</v>
      </c>
      <c r="I46" s="150">
        <v>0.03</v>
      </c>
      <c r="J46" s="150">
        <v>0.08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>
        <v>22</v>
      </c>
      <c r="I47" s="150">
        <v>20</v>
      </c>
      <c r="J47" s="150">
        <v>28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>
        <v>0.058</v>
      </c>
      <c r="I48" s="150">
        <v>0.008</v>
      </c>
      <c r="J48" s="150">
        <v>0.01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3.6</v>
      </c>
      <c r="I49" s="150">
        <v>4.667</v>
      </c>
      <c r="J49" s="150">
        <v>4.744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34.933</v>
      </c>
      <c r="I50" s="152">
        <v>26.4</v>
      </c>
      <c r="J50" s="152">
        <v>42.503</v>
      </c>
      <c r="K50" s="41">
        <v>160.99621212121212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0.199</v>
      </c>
      <c r="I52" s="152">
        <v>0.199</v>
      </c>
      <c r="J52" s="152">
        <v>0.199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0.44</v>
      </c>
      <c r="I54" s="150">
        <v>0.4</v>
      </c>
      <c r="J54" s="150">
        <v>0.276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>
        <v>1.25</v>
      </c>
      <c r="I55" s="150">
        <v>1.25</v>
      </c>
      <c r="J55" s="150">
        <v>1.25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0.221</v>
      </c>
      <c r="I56" s="150">
        <v>0.224</v>
      </c>
      <c r="J56" s="150">
        <v>1.324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>
        <v>0.066</v>
      </c>
      <c r="I57" s="150">
        <v>0.063</v>
      </c>
      <c r="J57" s="150">
        <v>0.063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0.215</v>
      </c>
      <c r="I58" s="150">
        <v>0.052</v>
      </c>
      <c r="J58" s="150">
        <v>0.096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2.192</v>
      </c>
      <c r="I59" s="152">
        <v>1.9889999999999999</v>
      </c>
      <c r="J59" s="152">
        <v>3.0090000000000003</v>
      </c>
      <c r="K59" s="41">
        <v>151.2820512820513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6.581</v>
      </c>
      <c r="I61" s="150">
        <v>7.812</v>
      </c>
      <c r="J61" s="150">
        <v>7.78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0.746</v>
      </c>
      <c r="I62" s="150">
        <v>0.754</v>
      </c>
      <c r="J62" s="150">
        <v>0.779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1.253</v>
      </c>
      <c r="I63" s="150">
        <v>1.25</v>
      </c>
      <c r="J63" s="150">
        <v>0.884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8.58</v>
      </c>
      <c r="I64" s="152">
        <v>9.816</v>
      </c>
      <c r="J64" s="152">
        <v>9.443000000000001</v>
      </c>
      <c r="K64" s="41">
        <v>96.20008149959251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1.96</v>
      </c>
      <c r="I66" s="152">
        <v>1.97</v>
      </c>
      <c r="J66" s="152">
        <v>1.904</v>
      </c>
      <c r="K66" s="41">
        <v>96.64974619289339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0.321</v>
      </c>
      <c r="I68" s="150">
        <v>0.36</v>
      </c>
      <c r="J68" s="150">
        <v>0.3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0.166</v>
      </c>
      <c r="I69" s="150">
        <v>0.18</v>
      </c>
      <c r="J69" s="150">
        <v>0.2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0.487</v>
      </c>
      <c r="I70" s="152">
        <v>0.54</v>
      </c>
      <c r="J70" s="152">
        <v>0.5</v>
      </c>
      <c r="K70" s="41">
        <v>92.59259259259258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0.269</v>
      </c>
      <c r="I72" s="150">
        <v>0.17</v>
      </c>
      <c r="J72" s="150">
        <v>0.175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0.037</v>
      </c>
      <c r="I73" s="150">
        <v>0.037</v>
      </c>
      <c r="J73" s="150">
        <v>0.037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1.252</v>
      </c>
      <c r="I74" s="150">
        <v>1.36</v>
      </c>
      <c r="J74" s="150">
        <v>0.048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6.099</v>
      </c>
      <c r="I75" s="150">
        <v>6.079</v>
      </c>
      <c r="J75" s="150">
        <v>5.75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0.338</v>
      </c>
      <c r="I76" s="150">
        <v>0.21</v>
      </c>
      <c r="J76" s="150">
        <v>0.206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0.667</v>
      </c>
      <c r="I77" s="150">
        <v>0.48</v>
      </c>
      <c r="J77" s="150">
        <v>0.454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0.494</v>
      </c>
      <c r="I78" s="150">
        <v>0.495</v>
      </c>
      <c r="J78" s="150">
        <v>0.48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0.16</v>
      </c>
      <c r="I79" s="150">
        <v>0.151</v>
      </c>
      <c r="J79" s="150">
        <v>0.151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9.316</v>
      </c>
      <c r="I80" s="152">
        <v>8.982</v>
      </c>
      <c r="J80" s="152">
        <v>7.301</v>
      </c>
      <c r="K80" s="41">
        <v>81.2847918058339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1.581</v>
      </c>
      <c r="I82" s="150">
        <v>1.584</v>
      </c>
      <c r="J82" s="150">
        <v>1.655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1.023</v>
      </c>
      <c r="I83" s="150">
        <v>1</v>
      </c>
      <c r="J83" s="150">
        <v>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2.604</v>
      </c>
      <c r="I84" s="152">
        <v>2.584</v>
      </c>
      <c r="J84" s="152">
        <v>2.6550000000000002</v>
      </c>
      <c r="K84" s="41">
        <v>102.74767801857585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541.7320000000001</v>
      </c>
      <c r="I87" s="156">
        <v>515.443</v>
      </c>
      <c r="J87" s="156">
        <v>521.2719999999999</v>
      </c>
      <c r="K87" s="54">
        <f>IF(I87&gt;0,100*J87/I87,0)</f>
        <v>101.13087189078132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8" zoomScaleSheetLayoutView="98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>
        <v>3.573</v>
      </c>
      <c r="I9" s="150">
        <v>4.18</v>
      </c>
      <c r="J9" s="150">
        <v>4.17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1.801</v>
      </c>
      <c r="I10" s="150">
        <v>2.485</v>
      </c>
      <c r="J10" s="150">
        <v>1.708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2.452</v>
      </c>
      <c r="I11" s="150">
        <v>2.485</v>
      </c>
      <c r="J11" s="150">
        <v>2.477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1.586</v>
      </c>
      <c r="I12" s="150">
        <v>1.882</v>
      </c>
      <c r="J12" s="150">
        <v>1.846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9.411999999999999</v>
      </c>
      <c r="I13" s="152">
        <v>11.031999999999998</v>
      </c>
      <c r="J13" s="152">
        <v>10.201</v>
      </c>
      <c r="K13" s="41">
        <v>92.467367657723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>
        <v>0.232</v>
      </c>
      <c r="I15" s="152">
        <v>0.23</v>
      </c>
      <c r="J15" s="152">
        <v>0.2</v>
      </c>
      <c r="K15" s="41">
        <v>86.95652173913044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0.083</v>
      </c>
      <c r="I19" s="150">
        <v>0.083</v>
      </c>
      <c r="J19" s="150">
        <v>0.084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>
        <v>0.302</v>
      </c>
      <c r="I20" s="150">
        <v>0.083</v>
      </c>
      <c r="J20" s="150">
        <v>0.3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>
        <v>0.876</v>
      </c>
      <c r="I21" s="150">
        <v>0.904</v>
      </c>
      <c r="J21" s="150">
        <v>0.904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1.2610000000000001</v>
      </c>
      <c r="I22" s="152">
        <v>1.07</v>
      </c>
      <c r="J22" s="152">
        <v>1.288</v>
      </c>
      <c r="K22" s="41">
        <v>120.37383177570094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19.279</v>
      </c>
      <c r="I24" s="152">
        <v>19.224</v>
      </c>
      <c r="J24" s="152">
        <v>22.294</v>
      </c>
      <c r="K24" s="41">
        <v>115.96962130669996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57.897</v>
      </c>
      <c r="I26" s="152">
        <v>57</v>
      </c>
      <c r="J26" s="152">
        <v>56</v>
      </c>
      <c r="K26" s="41">
        <v>98.24561403508773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24.636</v>
      </c>
      <c r="I28" s="150">
        <v>31.003</v>
      </c>
      <c r="J28" s="150">
        <v>23.4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0.187</v>
      </c>
      <c r="I29" s="150">
        <v>0.192</v>
      </c>
      <c r="J29" s="150">
        <v>0.238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37.228</v>
      </c>
      <c r="I30" s="150">
        <v>32.357</v>
      </c>
      <c r="J30" s="150">
        <v>32.362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62.051</v>
      </c>
      <c r="I31" s="152">
        <v>63.552</v>
      </c>
      <c r="J31" s="152">
        <v>56</v>
      </c>
      <c r="K31" s="41">
        <v>88.11681772406848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0.567</v>
      </c>
      <c r="I33" s="150">
        <v>0.57</v>
      </c>
      <c r="J33" s="150">
        <v>0.47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4.953</v>
      </c>
      <c r="I34" s="150">
        <v>3.6</v>
      </c>
      <c r="J34" s="150">
        <v>3.69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131.507</v>
      </c>
      <c r="I35" s="150">
        <v>146</v>
      </c>
      <c r="J35" s="150">
        <v>130.5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1.296</v>
      </c>
      <c r="I36" s="150">
        <v>1.25</v>
      </c>
      <c r="J36" s="150">
        <v>1.188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138.323</v>
      </c>
      <c r="I37" s="152">
        <v>151.42</v>
      </c>
      <c r="J37" s="152">
        <v>135.84799999999998</v>
      </c>
      <c r="K37" s="41">
        <v>89.71602166160349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0.328</v>
      </c>
      <c r="I39" s="152">
        <v>0.295</v>
      </c>
      <c r="J39" s="152">
        <v>0.221</v>
      </c>
      <c r="K39" s="41">
        <v>74.91525423728814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0.052</v>
      </c>
      <c r="I41" s="150">
        <v>0.035</v>
      </c>
      <c r="J41" s="150">
        <v>0.008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>
        <v>0.3</v>
      </c>
      <c r="I42" s="150">
        <v>0.2</v>
      </c>
      <c r="J42" s="150">
        <v>0.25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>
        <v>9</v>
      </c>
      <c r="I43" s="150">
        <v>4.1</v>
      </c>
      <c r="J43" s="150">
        <v>12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>
        <v>0.325</v>
      </c>
      <c r="I44" s="150">
        <v>0.185</v>
      </c>
      <c r="J44" s="150">
        <v>0.17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>
        <v>0.008</v>
      </c>
      <c r="I45" s="150">
        <v>0.006</v>
      </c>
      <c r="J45" s="150">
        <v>0.008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>
        <v>0.02</v>
      </c>
      <c r="I46" s="150">
        <v>0.008</v>
      </c>
      <c r="J46" s="150">
        <v>0.018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>
        <v>0.008</v>
      </c>
      <c r="I48" s="150">
        <v>0.001</v>
      </c>
      <c r="J48" s="150">
        <v>0.002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0.92</v>
      </c>
      <c r="I49" s="150">
        <v>1.81</v>
      </c>
      <c r="J49" s="150">
        <v>1.81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10.632999999999997</v>
      </c>
      <c r="I50" s="152">
        <v>6.345000000000001</v>
      </c>
      <c r="J50" s="152">
        <v>14.266</v>
      </c>
      <c r="K50" s="41">
        <v>224.83845547675332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0.086</v>
      </c>
      <c r="I52" s="152">
        <v>0.086</v>
      </c>
      <c r="J52" s="152">
        <v>0.086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0.765</v>
      </c>
      <c r="I54" s="150">
        <v>0.9</v>
      </c>
      <c r="J54" s="150">
        <v>0.18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>
        <v>0.32</v>
      </c>
      <c r="I55" s="150">
        <v>0.32</v>
      </c>
      <c r="J55" s="150">
        <v>0.32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0.026</v>
      </c>
      <c r="I56" s="150">
        <v>0.012</v>
      </c>
      <c r="J56" s="150">
        <v>0.016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>
        <v>0.002</v>
      </c>
      <c r="I57" s="150"/>
      <c r="J57" s="150">
        <v>0.008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0.083</v>
      </c>
      <c r="I58" s="150">
        <v>0.015</v>
      </c>
      <c r="J58" s="150">
        <v>0.028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1.196</v>
      </c>
      <c r="I59" s="152">
        <v>1.2469999999999999</v>
      </c>
      <c r="J59" s="152">
        <v>0.552</v>
      </c>
      <c r="K59" s="41">
        <v>44.266238973536495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3.341</v>
      </c>
      <c r="I61" s="150">
        <v>3.559</v>
      </c>
      <c r="J61" s="150">
        <v>3.158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1.445</v>
      </c>
      <c r="I62" s="150">
        <v>1.526</v>
      </c>
      <c r="J62" s="150">
        <v>1.599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0.384</v>
      </c>
      <c r="I63" s="150">
        <v>0.344</v>
      </c>
      <c r="J63" s="150">
        <v>0.131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5.170000000000001</v>
      </c>
      <c r="I64" s="152">
        <v>5.429</v>
      </c>
      <c r="J64" s="152">
        <v>4.888</v>
      </c>
      <c r="K64" s="41">
        <v>90.03499723706022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25.222</v>
      </c>
      <c r="I66" s="152">
        <v>25.139</v>
      </c>
      <c r="J66" s="152">
        <v>26.235</v>
      </c>
      <c r="K66" s="41">
        <v>104.35975973586858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7.142</v>
      </c>
      <c r="I68" s="150">
        <v>5.5</v>
      </c>
      <c r="J68" s="150">
        <v>3.7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1.19</v>
      </c>
      <c r="I69" s="150">
        <v>0.85</v>
      </c>
      <c r="J69" s="150">
        <v>0.7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8.332</v>
      </c>
      <c r="I70" s="152">
        <v>6.35</v>
      </c>
      <c r="J70" s="152">
        <v>4.4</v>
      </c>
      <c r="K70" s="41">
        <v>69.29133858267718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0.203</v>
      </c>
      <c r="I72" s="150">
        <v>0.203</v>
      </c>
      <c r="J72" s="150">
        <v>0.205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0.14</v>
      </c>
      <c r="I73" s="150">
        <v>0.14</v>
      </c>
      <c r="J73" s="150">
        <v>0.14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0.68</v>
      </c>
      <c r="I74" s="150">
        <v>0.715</v>
      </c>
      <c r="J74" s="150">
        <v>0.125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5.3</v>
      </c>
      <c r="I75" s="150">
        <v>5.26</v>
      </c>
      <c r="J75" s="150">
        <v>3.612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0.51</v>
      </c>
      <c r="I76" s="150">
        <v>0.31</v>
      </c>
      <c r="J76" s="150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0.285</v>
      </c>
      <c r="I77" s="150">
        <v>0.285</v>
      </c>
      <c r="J77" s="150">
        <v>0.245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0.674</v>
      </c>
      <c r="I78" s="150">
        <v>0.675</v>
      </c>
      <c r="J78" s="150">
        <v>0.68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0.137</v>
      </c>
      <c r="I79" s="150">
        <v>0.207</v>
      </c>
      <c r="J79" s="150">
        <v>0.207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7.929</v>
      </c>
      <c r="I80" s="152">
        <v>7.794999999999999</v>
      </c>
      <c r="J80" s="152">
        <v>5.513999999999999</v>
      </c>
      <c r="K80" s="41">
        <v>70.7376523412444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1.473</v>
      </c>
      <c r="I82" s="150">
        <v>1.473</v>
      </c>
      <c r="J82" s="150">
        <v>1.473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0.423</v>
      </c>
      <c r="I83" s="150">
        <v>0.4</v>
      </c>
      <c r="J83" s="150">
        <v>0.43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1.8960000000000001</v>
      </c>
      <c r="I84" s="152">
        <v>1.8730000000000002</v>
      </c>
      <c r="J84" s="152">
        <v>1.903</v>
      </c>
      <c r="K84" s="41">
        <v>101.60170848905499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349.247</v>
      </c>
      <c r="I87" s="156">
        <v>358.0870000000001</v>
      </c>
      <c r="J87" s="156">
        <v>339.8960000000001</v>
      </c>
      <c r="K87" s="54">
        <f>IF(I87&gt;0,100*J87/I87,0)</f>
        <v>94.91994962118143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6" zoomScaleSheetLayoutView="96" zoomScalePageLayoutView="0" workbookViewId="0" topLeftCell="A1">
      <selection activeCell="F87" sqref="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>
        <v>0.462</v>
      </c>
      <c r="I9" s="150">
        <v>0.52</v>
      </c>
      <c r="J9" s="150">
        <v>0.517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0.079</v>
      </c>
      <c r="I10" s="150">
        <v>0.087</v>
      </c>
      <c r="J10" s="150">
        <v>0.085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0.077</v>
      </c>
      <c r="I11" s="150">
        <v>0.081</v>
      </c>
      <c r="J11" s="150">
        <v>0.081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0.256</v>
      </c>
      <c r="I12" s="150">
        <v>0.276</v>
      </c>
      <c r="J12" s="150">
        <v>0.275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0.874</v>
      </c>
      <c r="I13" s="152">
        <v>0.964</v>
      </c>
      <c r="J13" s="152">
        <v>0.958</v>
      </c>
      <c r="K13" s="41">
        <v>99.37759336099585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0.001</v>
      </c>
      <c r="I19" s="150"/>
      <c r="J19" s="150">
        <v>0.001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>
        <v>0.014</v>
      </c>
      <c r="I20" s="150"/>
      <c r="J20" s="150">
        <v>0.014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>
        <v>0.002</v>
      </c>
      <c r="I21" s="150"/>
      <c r="J21" s="150">
        <v>0.002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0.017</v>
      </c>
      <c r="I22" s="152"/>
      <c r="J22" s="152">
        <v>0.017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0.07</v>
      </c>
      <c r="I24" s="152">
        <v>0.05</v>
      </c>
      <c r="J24" s="152">
        <v>0.05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0.126</v>
      </c>
      <c r="I26" s="152">
        <v>0.08</v>
      </c>
      <c r="J26" s="152">
        <v>0.2</v>
      </c>
      <c r="K26" s="41">
        <v>250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4.644</v>
      </c>
      <c r="I28" s="150">
        <v>9.854</v>
      </c>
      <c r="J28" s="150">
        <v>6.85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1.203</v>
      </c>
      <c r="I29" s="150">
        <v>1.864</v>
      </c>
      <c r="J29" s="150">
        <v>1.73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5.437</v>
      </c>
      <c r="I30" s="150">
        <v>8.451</v>
      </c>
      <c r="J30" s="150">
        <v>12.396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11.284</v>
      </c>
      <c r="I31" s="152">
        <v>20.169</v>
      </c>
      <c r="J31" s="152">
        <v>20.976</v>
      </c>
      <c r="K31" s="41">
        <v>104.00118994496503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0.419</v>
      </c>
      <c r="I33" s="150">
        <v>0.42</v>
      </c>
      <c r="J33" s="150">
        <v>0.449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0.366</v>
      </c>
      <c r="I34" s="150">
        <v>0.32</v>
      </c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5.517</v>
      </c>
      <c r="I35" s="150">
        <v>7.5</v>
      </c>
      <c r="J35" s="150">
        <v>6.5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1.137</v>
      </c>
      <c r="I36" s="150">
        <v>1</v>
      </c>
      <c r="J36" s="150">
        <v>1.085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7.439</v>
      </c>
      <c r="I37" s="152">
        <v>9.24</v>
      </c>
      <c r="J37" s="152">
        <v>8.033999999999999</v>
      </c>
      <c r="K37" s="41">
        <v>86.94805194805193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0.314</v>
      </c>
      <c r="I39" s="152">
        <v>0.28</v>
      </c>
      <c r="J39" s="152">
        <v>0.21</v>
      </c>
      <c r="K39" s="41">
        <v>74.99999999999999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0.025</v>
      </c>
      <c r="I41" s="150">
        <v>0.016</v>
      </c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>
        <v>0.004</v>
      </c>
      <c r="I45" s="150">
        <v>0.005</v>
      </c>
      <c r="J45" s="150">
        <v>0.008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>
        <v>0.009</v>
      </c>
      <c r="I48" s="150">
        <v>0.001</v>
      </c>
      <c r="J48" s="150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0.002</v>
      </c>
      <c r="I49" s="150">
        <v>0.002</v>
      </c>
      <c r="J49" s="150">
        <v>0.002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0.04</v>
      </c>
      <c r="I50" s="152">
        <v>0.024</v>
      </c>
      <c r="J50" s="152">
        <v>0.011000000000000001</v>
      </c>
      <c r="K50" s="41">
        <v>45.833333333333336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0.009</v>
      </c>
      <c r="I52" s="152">
        <v>0.009</v>
      </c>
      <c r="J52" s="152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8.505</v>
      </c>
      <c r="I54" s="150">
        <v>9.222</v>
      </c>
      <c r="J54" s="150">
        <v>13.95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>
        <v>0.024</v>
      </c>
      <c r="I55" s="150">
        <v>0.024</v>
      </c>
      <c r="J55" s="150">
        <v>0.024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0.014</v>
      </c>
      <c r="I56" s="150">
        <v>0.013</v>
      </c>
      <c r="J56" s="150">
        <v>0.01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0.062</v>
      </c>
      <c r="I58" s="150">
        <v>0.004</v>
      </c>
      <c r="J58" s="150">
        <v>0.004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8.604999999999999</v>
      </c>
      <c r="I59" s="152">
        <v>9.262999999999998</v>
      </c>
      <c r="J59" s="152">
        <v>13.987999999999998</v>
      </c>
      <c r="K59" s="41">
        <v>151.00939220554895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2.865</v>
      </c>
      <c r="I61" s="150">
        <v>3.595</v>
      </c>
      <c r="J61" s="150">
        <v>5.64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0.923</v>
      </c>
      <c r="I62" s="150">
        <v>1.011</v>
      </c>
      <c r="J62" s="150">
        <v>1.104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8.96</v>
      </c>
      <c r="I63" s="150">
        <v>13.5</v>
      </c>
      <c r="J63" s="150">
        <v>16.31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12.748000000000001</v>
      </c>
      <c r="I64" s="152">
        <v>18.106</v>
      </c>
      <c r="J64" s="152">
        <v>23.054</v>
      </c>
      <c r="K64" s="41">
        <v>127.32795758312159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89.416</v>
      </c>
      <c r="I66" s="152">
        <v>90.978</v>
      </c>
      <c r="J66" s="152">
        <v>104.423</v>
      </c>
      <c r="K66" s="41">
        <v>114.77829805007804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2.584</v>
      </c>
      <c r="I68" s="150">
        <v>5</v>
      </c>
      <c r="J68" s="150">
        <v>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0.931</v>
      </c>
      <c r="I69" s="150">
        <v>1.2</v>
      </c>
      <c r="J69" s="150">
        <v>1.6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3.515</v>
      </c>
      <c r="I70" s="152">
        <v>6.2</v>
      </c>
      <c r="J70" s="152">
        <v>6.6</v>
      </c>
      <c r="K70" s="41">
        <v>106.45161290322581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0.381</v>
      </c>
      <c r="I72" s="150">
        <v>0.435</v>
      </c>
      <c r="J72" s="150">
        <v>0.797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0.004</v>
      </c>
      <c r="I73" s="150">
        <v>0.004</v>
      </c>
      <c r="J73" s="150">
        <v>0.004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0.33</v>
      </c>
      <c r="I74" s="150">
        <v>0.33</v>
      </c>
      <c r="J74" s="150">
        <v>0.36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0.538</v>
      </c>
      <c r="I75" s="150">
        <v>0.441</v>
      </c>
      <c r="J75" s="150">
        <v>0.627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0.154</v>
      </c>
      <c r="I76" s="150">
        <v>0.192</v>
      </c>
      <c r="J76" s="150">
        <v>0.157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0.338</v>
      </c>
      <c r="I77" s="150">
        <v>0.34</v>
      </c>
      <c r="J77" s="150">
        <v>0.364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0.32</v>
      </c>
      <c r="I78" s="150">
        <v>0.32</v>
      </c>
      <c r="J78" s="150">
        <v>0.396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1.503</v>
      </c>
      <c r="I79" s="150">
        <v>4.693</v>
      </c>
      <c r="J79" s="150">
        <v>2.532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3.5679999999999996</v>
      </c>
      <c r="I80" s="152">
        <v>6.754999999999999</v>
      </c>
      <c r="J80" s="152">
        <v>5.237</v>
      </c>
      <c r="K80" s="41">
        <v>77.52775721687641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1.484</v>
      </c>
      <c r="I82" s="150">
        <v>1.484</v>
      </c>
      <c r="J82" s="150">
        <v>1.484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0.096</v>
      </c>
      <c r="I83" s="150">
        <v>0.096</v>
      </c>
      <c r="J83" s="150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1.58</v>
      </c>
      <c r="I84" s="152">
        <v>1.58</v>
      </c>
      <c r="J84" s="152">
        <v>1.584</v>
      </c>
      <c r="K84" s="41">
        <v>100.25316455696202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139.60500000000002</v>
      </c>
      <c r="I87" s="156">
        <v>163.698</v>
      </c>
      <c r="J87" s="156">
        <v>185.351</v>
      </c>
      <c r="K87" s="54">
        <f>IF(I87&gt;0,100*J87/I87,0)</f>
        <v>113.2274065657491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6" zoomScaleSheetLayoutView="96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>
        <v>5.984</v>
      </c>
      <c r="I9" s="150">
        <v>5.984</v>
      </c>
      <c r="J9" s="150">
        <v>6.506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1.023</v>
      </c>
      <c r="I10" s="150">
        <v>1.209</v>
      </c>
      <c r="J10" s="150">
        <v>1.124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1.918</v>
      </c>
      <c r="I11" s="150">
        <v>1.918</v>
      </c>
      <c r="J11" s="150">
        <v>2.105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1.676</v>
      </c>
      <c r="I12" s="150">
        <v>1.676</v>
      </c>
      <c r="J12" s="150">
        <v>1.844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10.600999999999999</v>
      </c>
      <c r="I13" s="152">
        <v>10.786999999999999</v>
      </c>
      <c r="J13" s="152">
        <v>11.579</v>
      </c>
      <c r="K13" s="41">
        <v>107.34217113191806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>
        <v>0.14</v>
      </c>
      <c r="I15" s="152">
        <v>0.14</v>
      </c>
      <c r="J15" s="152">
        <v>0.12</v>
      </c>
      <c r="K15" s="41">
        <v>85.71428571428571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0.027</v>
      </c>
      <c r="I19" s="150">
        <v>0.027</v>
      </c>
      <c r="J19" s="150">
        <v>0.025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>
        <v>0.054</v>
      </c>
      <c r="I20" s="150">
        <v>0.054</v>
      </c>
      <c r="J20" s="150">
        <v>0.06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>
        <v>0.068</v>
      </c>
      <c r="I21" s="150">
        <v>0.068</v>
      </c>
      <c r="J21" s="150">
        <v>0.077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0.14900000000000002</v>
      </c>
      <c r="I22" s="152">
        <v>0.14900000000000002</v>
      </c>
      <c r="J22" s="152">
        <v>0.16199999999999998</v>
      </c>
      <c r="K22" s="41">
        <v>108.72483221476509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10.616</v>
      </c>
      <c r="I24" s="152">
        <v>12.5</v>
      </c>
      <c r="J24" s="152">
        <v>11.4</v>
      </c>
      <c r="K24" s="41">
        <v>91.2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10.515</v>
      </c>
      <c r="I26" s="152">
        <v>10</v>
      </c>
      <c r="J26" s="152">
        <v>10.3</v>
      </c>
      <c r="K26" s="41">
        <v>103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147.13</v>
      </c>
      <c r="I28" s="150">
        <v>194.465</v>
      </c>
      <c r="J28" s="150">
        <v>162.336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30.124</v>
      </c>
      <c r="I29" s="150">
        <v>26.1</v>
      </c>
      <c r="J29" s="150">
        <v>33.077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90.838</v>
      </c>
      <c r="I30" s="150">
        <v>80.946</v>
      </c>
      <c r="J30" s="150">
        <v>97.411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268.092</v>
      </c>
      <c r="I31" s="152">
        <v>301.51099999999997</v>
      </c>
      <c r="J31" s="152">
        <v>292.824</v>
      </c>
      <c r="K31" s="41">
        <v>97.11884475193278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5.671</v>
      </c>
      <c r="I33" s="150">
        <v>6</v>
      </c>
      <c r="J33" s="150">
        <v>6.08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1.721</v>
      </c>
      <c r="I34" s="150">
        <v>1.4</v>
      </c>
      <c r="J34" s="150">
        <v>1.5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188.167</v>
      </c>
      <c r="I35" s="150">
        <v>201.4</v>
      </c>
      <c r="J35" s="150">
        <v>215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26.446</v>
      </c>
      <c r="I36" s="150">
        <v>26.6</v>
      </c>
      <c r="J36" s="150">
        <v>24.974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222.005</v>
      </c>
      <c r="I37" s="152">
        <v>235.4</v>
      </c>
      <c r="J37" s="152">
        <v>247.554</v>
      </c>
      <c r="K37" s="41">
        <v>105.16312659303314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0.228</v>
      </c>
      <c r="I39" s="152">
        <v>0.205</v>
      </c>
      <c r="J39" s="152">
        <v>0.205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0.245</v>
      </c>
      <c r="I41" s="150">
        <v>0.12</v>
      </c>
      <c r="J41" s="150">
        <v>0.176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>
        <v>0.05</v>
      </c>
      <c r="I43" s="150">
        <v>0.012</v>
      </c>
      <c r="J43" s="150">
        <v>0.03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>
        <v>0.022</v>
      </c>
      <c r="I45" s="150">
        <v>0.03</v>
      </c>
      <c r="J45" s="150">
        <v>0.045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0.046</v>
      </c>
      <c r="I49" s="150">
        <v>0.046</v>
      </c>
      <c r="J49" s="150">
        <v>0.046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0.363</v>
      </c>
      <c r="I50" s="152">
        <v>0.20800000000000002</v>
      </c>
      <c r="J50" s="152">
        <v>0.297</v>
      </c>
      <c r="K50" s="41">
        <v>142.78846153846152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0.02</v>
      </c>
      <c r="I52" s="152">
        <v>0.02</v>
      </c>
      <c r="J52" s="152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37.822</v>
      </c>
      <c r="I54" s="150">
        <v>37.82</v>
      </c>
      <c r="J54" s="150">
        <v>40.915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>
        <v>0.165</v>
      </c>
      <c r="I55" s="150">
        <v>0.165</v>
      </c>
      <c r="J55" s="150">
        <v>0.165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0.025</v>
      </c>
      <c r="I56" s="150">
        <v>0.024</v>
      </c>
      <c r="J56" s="150">
        <v>0.027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0.848</v>
      </c>
      <c r="I58" s="150">
        <v>0.468</v>
      </c>
      <c r="J58" s="150">
        <v>1.067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38.86</v>
      </c>
      <c r="I59" s="152">
        <v>38.477000000000004</v>
      </c>
      <c r="J59" s="152">
        <v>42.174</v>
      </c>
      <c r="K59" s="41">
        <v>109.60833744834575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2.933</v>
      </c>
      <c r="I61" s="150">
        <v>4.489</v>
      </c>
      <c r="J61" s="150">
        <v>5.36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2.036</v>
      </c>
      <c r="I62" s="150">
        <v>2.024</v>
      </c>
      <c r="J62" s="150">
        <v>2.235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10.373</v>
      </c>
      <c r="I63" s="150">
        <v>17.1</v>
      </c>
      <c r="J63" s="150">
        <v>11.881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15.341999999999999</v>
      </c>
      <c r="I64" s="152">
        <v>23.613</v>
      </c>
      <c r="J64" s="152">
        <v>19.476</v>
      </c>
      <c r="K64" s="41">
        <v>82.47998983610722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214.67</v>
      </c>
      <c r="I66" s="152">
        <v>254.305</v>
      </c>
      <c r="J66" s="152">
        <v>226.389</v>
      </c>
      <c r="K66" s="41">
        <v>89.02263030612848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41.606</v>
      </c>
      <c r="I68" s="150">
        <v>67</v>
      </c>
      <c r="J68" s="150">
        <v>55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9.058</v>
      </c>
      <c r="I69" s="150">
        <v>13</v>
      </c>
      <c r="J69" s="150">
        <v>12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50.664</v>
      </c>
      <c r="I70" s="152">
        <v>80</v>
      </c>
      <c r="J70" s="152">
        <v>67</v>
      </c>
      <c r="K70" s="41">
        <v>83.75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1.657</v>
      </c>
      <c r="I72" s="150">
        <v>2.155</v>
      </c>
      <c r="J72" s="150">
        <v>2.315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0.152</v>
      </c>
      <c r="I73" s="150">
        <v>0.156</v>
      </c>
      <c r="J73" s="150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3.6</v>
      </c>
      <c r="I74" s="150">
        <v>3.6</v>
      </c>
      <c r="J74" s="150">
        <v>1.17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11.459</v>
      </c>
      <c r="I75" s="150">
        <v>11.364</v>
      </c>
      <c r="J75" s="150">
        <v>9.715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9.873</v>
      </c>
      <c r="I76" s="150">
        <v>11.462</v>
      </c>
      <c r="J76" s="150">
        <v>11.76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1.728</v>
      </c>
      <c r="I77" s="150">
        <v>1.08</v>
      </c>
      <c r="J77" s="150">
        <v>1.309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0.87</v>
      </c>
      <c r="I78" s="150">
        <v>0.87</v>
      </c>
      <c r="J78" s="150">
        <v>0.704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29.519</v>
      </c>
      <c r="I79" s="150">
        <v>25.163</v>
      </c>
      <c r="J79" s="150">
        <v>40.411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58.858000000000004</v>
      </c>
      <c r="I80" s="152">
        <v>55.85</v>
      </c>
      <c r="J80" s="152">
        <v>67.54</v>
      </c>
      <c r="K80" s="41">
        <v>120.9310653536258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0.911</v>
      </c>
      <c r="I82" s="150">
        <v>0.87</v>
      </c>
      <c r="J82" s="150">
        <v>0.921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0.85</v>
      </c>
      <c r="I83" s="150">
        <v>0.85</v>
      </c>
      <c r="J83" s="150">
        <v>0.88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1.7610000000000001</v>
      </c>
      <c r="I84" s="152">
        <v>1.72</v>
      </c>
      <c r="J84" s="152">
        <v>1.8010000000000002</v>
      </c>
      <c r="K84" s="41">
        <v>104.7093023255814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902.8839999999998</v>
      </c>
      <c r="I87" s="156">
        <v>1024.885</v>
      </c>
      <c r="J87" s="156">
        <v>998.841</v>
      </c>
      <c r="K87" s="54">
        <f>IF(I87&gt;0,100*J87/I87,0)</f>
        <v>97.45883684510946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5" zoomScaleSheetLayoutView="95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0.119</v>
      </c>
      <c r="I19" s="150">
        <v>0.119</v>
      </c>
      <c r="J19" s="150">
        <v>0.004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0.119</v>
      </c>
      <c r="I22" s="152">
        <v>0.119</v>
      </c>
      <c r="J22" s="152">
        <v>0.004</v>
      </c>
      <c r="K22" s="41">
        <v>3.3613445378151265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2.646</v>
      </c>
      <c r="I24" s="152">
        <v>2.904</v>
      </c>
      <c r="J24" s="152">
        <v>3.308</v>
      </c>
      <c r="K24" s="41">
        <v>113.91184573002754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2.094</v>
      </c>
      <c r="I26" s="152">
        <v>2.65</v>
      </c>
      <c r="J26" s="152">
        <v>3.7</v>
      </c>
      <c r="K26" s="41">
        <v>139.62264150943398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6.637</v>
      </c>
      <c r="I28" s="150">
        <v>17.207</v>
      </c>
      <c r="J28" s="150">
        <v>18.319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9.697</v>
      </c>
      <c r="I29" s="150">
        <v>11.286</v>
      </c>
      <c r="J29" s="150">
        <v>15.835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28.841</v>
      </c>
      <c r="I30" s="150">
        <v>23.337</v>
      </c>
      <c r="J30" s="150">
        <v>36.18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45.175</v>
      </c>
      <c r="I31" s="152">
        <v>51.83</v>
      </c>
      <c r="J31" s="152">
        <v>70.334</v>
      </c>
      <c r="K31" s="41">
        <v>135.70133127532318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0.28</v>
      </c>
      <c r="I33" s="150">
        <v>0.28</v>
      </c>
      <c r="J33" s="150">
        <v>0.4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0.031</v>
      </c>
      <c r="I34" s="150">
        <v>0.035</v>
      </c>
      <c r="J34" s="150">
        <v>0.015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6.475</v>
      </c>
      <c r="I35" s="150">
        <v>10</v>
      </c>
      <c r="J35" s="150">
        <v>9.8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7.135</v>
      </c>
      <c r="I36" s="150">
        <v>7.6</v>
      </c>
      <c r="J36" s="150">
        <v>6.388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13.921</v>
      </c>
      <c r="I37" s="152">
        <v>17.915</v>
      </c>
      <c r="J37" s="152">
        <v>16.603</v>
      </c>
      <c r="K37" s="41">
        <v>92.67652804912086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8.852</v>
      </c>
      <c r="I39" s="152">
        <v>6.2</v>
      </c>
      <c r="J39" s="152">
        <v>6.8</v>
      </c>
      <c r="K39" s="41">
        <v>109.6774193548387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0.01</v>
      </c>
      <c r="I41" s="150">
        <v>0.01</v>
      </c>
      <c r="J41" s="150">
        <v>0.013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>
        <v>0.005</v>
      </c>
      <c r="I42" s="150">
        <v>0.01</v>
      </c>
      <c r="J42" s="150">
        <v>0.022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>
        <v>0.018</v>
      </c>
      <c r="I43" s="150">
        <v>0.003</v>
      </c>
      <c r="J43" s="150">
        <v>0.01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>
        <v>0.032</v>
      </c>
      <c r="I44" s="150">
        <v>0.003</v>
      </c>
      <c r="J44" s="150">
        <v>0.002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>
        <v>0.028</v>
      </c>
      <c r="I45" s="150">
        <v>0.3</v>
      </c>
      <c r="J45" s="150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>
        <v>0.052</v>
      </c>
      <c r="I46" s="150">
        <v>0.03</v>
      </c>
      <c r="J46" s="150">
        <v>0.07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>
        <v>0.22</v>
      </c>
      <c r="I47" s="150">
        <v>0.135</v>
      </c>
      <c r="J47" s="150">
        <v>0.175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>
        <v>0.024</v>
      </c>
      <c r="I48" s="150">
        <v>0.003</v>
      </c>
      <c r="J48" s="150">
        <v>0.026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0.09</v>
      </c>
      <c r="I49" s="150">
        <v>0.088</v>
      </c>
      <c r="J49" s="150">
        <v>0.53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0.479</v>
      </c>
      <c r="I50" s="152">
        <v>0.582</v>
      </c>
      <c r="J50" s="152">
        <v>1.1480000000000001</v>
      </c>
      <c r="K50" s="41">
        <v>197.25085910652925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0.502</v>
      </c>
      <c r="I52" s="152">
        <v>0.502</v>
      </c>
      <c r="J52" s="152">
        <v>0.502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10.8</v>
      </c>
      <c r="I54" s="150">
        <v>7.977</v>
      </c>
      <c r="J54" s="150">
        <v>19.35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>
        <v>5.9</v>
      </c>
      <c r="I55" s="150">
        <v>3.8</v>
      </c>
      <c r="J55" s="150">
        <v>4.5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4</v>
      </c>
      <c r="I56" s="150">
        <v>3</v>
      </c>
      <c r="J56" s="150">
        <v>5.576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>
        <v>0.158</v>
      </c>
      <c r="I57" s="150">
        <v>0.166</v>
      </c>
      <c r="J57" s="150">
        <v>0.207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3.587</v>
      </c>
      <c r="I58" s="150">
        <v>3.212</v>
      </c>
      <c r="J58" s="150">
        <v>5.145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24.445000000000004</v>
      </c>
      <c r="I59" s="152">
        <v>18.155</v>
      </c>
      <c r="J59" s="152">
        <v>34.778000000000006</v>
      </c>
      <c r="K59" s="41">
        <v>191.5615532911044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12.427</v>
      </c>
      <c r="I61" s="150">
        <v>14.062</v>
      </c>
      <c r="J61" s="150">
        <v>13.8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6.022</v>
      </c>
      <c r="I62" s="150">
        <v>8.553</v>
      </c>
      <c r="J62" s="150">
        <v>7.483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9.558</v>
      </c>
      <c r="I63" s="150">
        <v>16</v>
      </c>
      <c r="J63" s="150">
        <v>16.2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28.006999999999998</v>
      </c>
      <c r="I64" s="152">
        <v>38.615</v>
      </c>
      <c r="J64" s="152">
        <v>37.483000000000004</v>
      </c>
      <c r="K64" s="41">
        <v>97.06849669817429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25.493</v>
      </c>
      <c r="I66" s="152">
        <v>29.276</v>
      </c>
      <c r="J66" s="152">
        <v>23.964</v>
      </c>
      <c r="K66" s="41">
        <v>81.855444732887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2.206</v>
      </c>
      <c r="I68" s="150">
        <v>2.5</v>
      </c>
      <c r="J68" s="150">
        <v>2.4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0.322</v>
      </c>
      <c r="I69" s="150">
        <v>0.35</v>
      </c>
      <c r="J69" s="150">
        <v>0.44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2.528</v>
      </c>
      <c r="I70" s="152">
        <v>2.85</v>
      </c>
      <c r="J70" s="152">
        <v>2.84</v>
      </c>
      <c r="K70" s="41">
        <v>99.64912280701753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12.445</v>
      </c>
      <c r="I72" s="150">
        <v>18.372</v>
      </c>
      <c r="J72" s="150">
        <v>25.22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0.3</v>
      </c>
      <c r="I73" s="150">
        <v>0.653</v>
      </c>
      <c r="J73" s="150">
        <v>0.732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0.825</v>
      </c>
      <c r="I74" s="150">
        <v>0.77</v>
      </c>
      <c r="J74" s="150">
        <v>4.25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22.359</v>
      </c>
      <c r="I75" s="150">
        <v>20.833</v>
      </c>
      <c r="J75" s="150">
        <v>27.423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0.212</v>
      </c>
      <c r="I76" s="150">
        <v>0.557</v>
      </c>
      <c r="J76" s="150">
        <v>0.557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2.036</v>
      </c>
      <c r="I77" s="150">
        <v>3.125</v>
      </c>
      <c r="J77" s="150">
        <v>2.54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3.49</v>
      </c>
      <c r="I78" s="150">
        <v>4.8</v>
      </c>
      <c r="J78" s="150">
        <v>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2.589</v>
      </c>
      <c r="I79" s="150">
        <v>9.633</v>
      </c>
      <c r="J79" s="150">
        <v>14.037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44.25600000000001</v>
      </c>
      <c r="I80" s="152">
        <v>58.742999999999995</v>
      </c>
      <c r="J80" s="152">
        <v>78.75900000000001</v>
      </c>
      <c r="K80" s="41">
        <v>134.0738470966754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0.175</v>
      </c>
      <c r="I82" s="150">
        <v>0.175</v>
      </c>
      <c r="J82" s="150">
        <v>0.175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0.075</v>
      </c>
      <c r="I83" s="150">
        <v>0.075</v>
      </c>
      <c r="J83" s="150">
        <v>0.07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0.25</v>
      </c>
      <c r="I84" s="152">
        <v>0.25</v>
      </c>
      <c r="J84" s="152">
        <v>0.245</v>
      </c>
      <c r="K84" s="41">
        <v>98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198.767</v>
      </c>
      <c r="I87" s="156">
        <v>230.591</v>
      </c>
      <c r="J87" s="156">
        <v>280.4680000000001</v>
      </c>
      <c r="K87" s="54">
        <f>IF(I87&gt;0,100*J87/I87,0)</f>
        <v>121.6300722925006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86" zoomScaleSheetLayoutView="86" zoomScalePageLayoutView="0" workbookViewId="0" topLeftCell="A16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>
        <v>0.04</v>
      </c>
      <c r="I15" s="152">
        <v>0.045</v>
      </c>
      <c r="J15" s="152">
        <v>0.05</v>
      </c>
      <c r="K15" s="41">
        <v>111.11111111111111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0.081</v>
      </c>
      <c r="I19" s="150">
        <v>0.081</v>
      </c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>
        <v>0.09</v>
      </c>
      <c r="I20" s="150">
        <v>0.09</v>
      </c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>
        <v>0.119</v>
      </c>
      <c r="I21" s="150">
        <v>0.119</v>
      </c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0.29</v>
      </c>
      <c r="I22" s="152">
        <v>0.29</v>
      </c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0.012</v>
      </c>
      <c r="I24" s="152">
        <v>0.01</v>
      </c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0.002</v>
      </c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0.002</v>
      </c>
      <c r="I28" s="150">
        <v>0.006</v>
      </c>
      <c r="J28" s="150">
        <v>0.002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0.018</v>
      </c>
      <c r="I29" s="150">
        <v>0.015</v>
      </c>
      <c r="J29" s="150">
        <v>0.027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/>
      <c r="I30" s="150"/>
      <c r="J30" s="150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0.019999999999999997</v>
      </c>
      <c r="I31" s="152">
        <v>0.020999999999999998</v>
      </c>
      <c r="J31" s="152">
        <v>0.028999999999999998</v>
      </c>
      <c r="K31" s="41">
        <v>138.0952380952381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0.042</v>
      </c>
      <c r="I33" s="150">
        <v>0.046</v>
      </c>
      <c r="J33" s="150">
        <v>0.07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0.816</v>
      </c>
      <c r="I34" s="150">
        <v>0.83</v>
      </c>
      <c r="J34" s="150">
        <v>0.53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0.007</v>
      </c>
      <c r="I35" s="150">
        <v>0.006</v>
      </c>
      <c r="J35" s="150">
        <v>0.008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7.957</v>
      </c>
      <c r="I36" s="150">
        <v>11</v>
      </c>
      <c r="J36" s="150">
        <v>9.15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8.822</v>
      </c>
      <c r="I37" s="152">
        <v>11.882</v>
      </c>
      <c r="J37" s="152">
        <v>9.758000000000001</v>
      </c>
      <c r="K37" s="41">
        <v>82.12422151153005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/>
      <c r="I39" s="152"/>
      <c r="J39" s="152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/>
      <c r="I41" s="150"/>
      <c r="J41" s="150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>
        <v>0.002</v>
      </c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>
        <v>0.004</v>
      </c>
      <c r="I43" s="150">
        <v>0.003</v>
      </c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/>
      <c r="I45" s="150"/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/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/>
      <c r="I48" s="150"/>
      <c r="J48" s="150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0.006</v>
      </c>
      <c r="I50" s="152">
        <v>0.003</v>
      </c>
      <c r="J50" s="152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/>
      <c r="I52" s="152"/>
      <c r="J52" s="152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/>
      <c r="I54" s="150"/>
      <c r="J54" s="150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/>
      <c r="I56" s="150">
        <v>0.001</v>
      </c>
      <c r="J56" s="150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/>
      <c r="I58" s="150"/>
      <c r="J58" s="150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/>
      <c r="I59" s="152">
        <v>0.001</v>
      </c>
      <c r="J59" s="152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0.004</v>
      </c>
      <c r="I61" s="150"/>
      <c r="J61" s="150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0.309</v>
      </c>
      <c r="I62" s="150">
        <v>0.18</v>
      </c>
      <c r="J62" s="150">
        <v>0.34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0.004</v>
      </c>
      <c r="I63" s="150">
        <v>0.004</v>
      </c>
      <c r="J63" s="150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0.317</v>
      </c>
      <c r="I64" s="152">
        <v>0.184</v>
      </c>
      <c r="J64" s="152">
        <v>0.34</v>
      </c>
      <c r="K64" s="41">
        <v>184.7826086956522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/>
      <c r="I66" s="152"/>
      <c r="J66" s="152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/>
      <c r="I73" s="150"/>
      <c r="J73" s="150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/>
      <c r="I74" s="150"/>
      <c r="J74" s="150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/>
      <c r="I75" s="150"/>
      <c r="J75" s="150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/>
      <c r="I76" s="150"/>
      <c r="J76" s="150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/>
      <c r="I77" s="150"/>
      <c r="J77" s="150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/>
      <c r="I78" s="150"/>
      <c r="J78" s="150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/>
      <c r="I79" s="150"/>
      <c r="J79" s="150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/>
      <c r="I80" s="152"/>
      <c r="J80" s="152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0.001</v>
      </c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0.001</v>
      </c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9.51</v>
      </c>
      <c r="I87" s="156">
        <v>12.435999999999998</v>
      </c>
      <c r="J87" s="156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102" zoomScaleSheetLayoutView="102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0.064</v>
      </c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0.034</v>
      </c>
      <c r="I28" s="150">
        <v>0.072</v>
      </c>
      <c r="J28" s="150">
        <v>0.235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0.002</v>
      </c>
      <c r="I29" s="150">
        <v>0.004</v>
      </c>
      <c r="J29" s="150">
        <v>0.022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0.457</v>
      </c>
      <c r="I30" s="150">
        <v>0.784</v>
      </c>
      <c r="J30" s="150">
        <v>0.471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0.493</v>
      </c>
      <c r="I31" s="152">
        <v>0.86</v>
      </c>
      <c r="J31" s="152">
        <v>0.728</v>
      </c>
      <c r="K31" s="41">
        <v>84.65116279069767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/>
      <c r="I33" s="150"/>
      <c r="J33" s="150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0.005</v>
      </c>
      <c r="I34" s="150"/>
      <c r="J34" s="150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0.018</v>
      </c>
      <c r="I35" s="150">
        <v>0.022</v>
      </c>
      <c r="J35" s="150">
        <v>0.36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0.036</v>
      </c>
      <c r="I36" s="150">
        <v>0.036</v>
      </c>
      <c r="J36" s="150">
        <v>0.007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0.059</v>
      </c>
      <c r="I37" s="152">
        <v>0.057999999999999996</v>
      </c>
      <c r="J37" s="152">
        <v>0.367</v>
      </c>
      <c r="K37" s="41">
        <v>632.7586206896552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0.23</v>
      </c>
      <c r="I39" s="152">
        <v>0.23</v>
      </c>
      <c r="J39" s="152">
        <v>0.32</v>
      </c>
      <c r="K39" s="41">
        <v>139.1304347826087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0.01</v>
      </c>
      <c r="I41" s="150">
        <v>0.015</v>
      </c>
      <c r="J41" s="150">
        <v>0.006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/>
      <c r="I42" s="150"/>
      <c r="J42" s="150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/>
      <c r="I43" s="150"/>
      <c r="J43" s="150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/>
      <c r="I44" s="150"/>
      <c r="J44" s="150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>
        <v>0.015</v>
      </c>
      <c r="I45" s="150">
        <v>0.01</v>
      </c>
      <c r="J45" s="150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/>
      <c r="I46" s="150">
        <v>0.003</v>
      </c>
      <c r="J46" s="150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/>
      <c r="I47" s="150"/>
      <c r="J47" s="150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>
        <v>0.012</v>
      </c>
      <c r="I48" s="150">
        <v>0.003</v>
      </c>
      <c r="J48" s="150">
        <v>0.016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/>
      <c r="I49" s="150"/>
      <c r="J49" s="150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0.037000000000000005</v>
      </c>
      <c r="I50" s="152">
        <v>0.031</v>
      </c>
      <c r="J50" s="152">
        <v>0.022</v>
      </c>
      <c r="K50" s="41">
        <v>70.96774193548386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0.037</v>
      </c>
      <c r="I52" s="152">
        <v>0.037</v>
      </c>
      <c r="J52" s="152">
        <v>0.037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0.33</v>
      </c>
      <c r="I54" s="150">
        <v>0.33</v>
      </c>
      <c r="J54" s="150">
        <v>0.33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/>
      <c r="I55" s="150"/>
      <c r="J55" s="150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0.24</v>
      </c>
      <c r="I56" s="150">
        <v>0.35</v>
      </c>
      <c r="J56" s="150">
        <v>0.464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/>
      <c r="I57" s="150"/>
      <c r="J57" s="150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0.508</v>
      </c>
      <c r="I58" s="150">
        <v>0.303</v>
      </c>
      <c r="J58" s="150">
        <v>0.573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1.078</v>
      </c>
      <c r="I59" s="152">
        <v>0.9829999999999999</v>
      </c>
      <c r="J59" s="152">
        <v>1.367</v>
      </c>
      <c r="K59" s="41">
        <v>139.06408952187184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79</v>
      </c>
      <c r="I61" s="150">
        <v>66.083</v>
      </c>
      <c r="J61" s="150">
        <v>101.941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0.232</v>
      </c>
      <c r="I62" s="150">
        <v>0.17</v>
      </c>
      <c r="J62" s="150">
        <v>0.212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0.16</v>
      </c>
      <c r="I63" s="150">
        <v>0.16</v>
      </c>
      <c r="J63" s="150">
        <v>0.236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79.392</v>
      </c>
      <c r="I64" s="152">
        <v>66.413</v>
      </c>
      <c r="J64" s="152">
        <v>102.38900000000001</v>
      </c>
      <c r="K64" s="41">
        <v>154.1701172963125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169</v>
      </c>
      <c r="I66" s="152">
        <v>180.5</v>
      </c>
      <c r="J66" s="152">
        <v>165</v>
      </c>
      <c r="K66" s="41">
        <v>91.41274238227147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1.8</v>
      </c>
      <c r="I68" s="150">
        <v>1.8</v>
      </c>
      <c r="J68" s="150">
        <v>1.8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>
        <v>0.01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1.8</v>
      </c>
      <c r="I70" s="152">
        <v>1.8</v>
      </c>
      <c r="J70" s="152">
        <v>1.81</v>
      </c>
      <c r="K70" s="41">
        <v>100.55555555555556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1.745</v>
      </c>
      <c r="I72" s="150">
        <v>2.162</v>
      </c>
      <c r="J72" s="150">
        <v>2.162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1.65</v>
      </c>
      <c r="I73" s="150">
        <v>1.65</v>
      </c>
      <c r="J73" s="150">
        <v>1.729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0.065</v>
      </c>
      <c r="I74" s="150">
        <v>0.065</v>
      </c>
      <c r="J74" s="150">
        <v>0.065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0.63752</v>
      </c>
      <c r="I75" s="150">
        <v>0.786</v>
      </c>
      <c r="J75" s="150">
        <v>0.809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0.991</v>
      </c>
      <c r="I76" s="150">
        <v>1.11</v>
      </c>
      <c r="J76" s="150">
        <v>1.072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0.076</v>
      </c>
      <c r="I77" s="150"/>
      <c r="J77" s="150">
        <v>0.118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0.8</v>
      </c>
      <c r="I78" s="150">
        <v>0.8</v>
      </c>
      <c r="J78" s="150">
        <v>0.9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13.025</v>
      </c>
      <c r="I79" s="150">
        <v>8.445</v>
      </c>
      <c r="J79" s="150">
        <v>7.898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18.98952</v>
      </c>
      <c r="I80" s="152">
        <v>15.018</v>
      </c>
      <c r="J80" s="152">
        <v>14.753</v>
      </c>
      <c r="K80" s="41">
        <v>98.23545079238247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0.316</v>
      </c>
      <c r="I82" s="150">
        <v>0.168</v>
      </c>
      <c r="J82" s="150">
        <v>0.28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0.106</v>
      </c>
      <c r="I83" s="150">
        <v>0.125</v>
      </c>
      <c r="J83" s="150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0.422</v>
      </c>
      <c r="I84" s="152">
        <v>0.29300000000000004</v>
      </c>
      <c r="J84" s="152">
        <v>0.38</v>
      </c>
      <c r="K84" s="41">
        <v>129.6928327645051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271.60152000000005</v>
      </c>
      <c r="I87" s="156">
        <v>266.223</v>
      </c>
      <c r="J87" s="156">
        <v>287.173</v>
      </c>
      <c r="K87" s="54">
        <f>IF(I87&gt;0,100*J87/I87,0)</f>
        <v>107.86934261878199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92" zoomScaleSheetLayoutView="92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>
        <v>11.377</v>
      </c>
      <c r="I9" s="150">
        <v>13.24</v>
      </c>
      <c r="J9" s="150">
        <v>13.242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>
        <v>10.179</v>
      </c>
      <c r="I10" s="150">
        <v>8.502</v>
      </c>
      <c r="J10" s="150">
        <v>8.502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>
        <v>49.431</v>
      </c>
      <c r="I11" s="150">
        <v>34.428</v>
      </c>
      <c r="J11" s="150">
        <v>34.428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>
        <v>51.978</v>
      </c>
      <c r="I12" s="150">
        <v>84.686</v>
      </c>
      <c r="J12" s="150">
        <v>84.686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>
        <v>122.965</v>
      </c>
      <c r="I13" s="152">
        <v>140.856</v>
      </c>
      <c r="J13" s="152">
        <v>140.858</v>
      </c>
      <c r="K13" s="41">
        <v>100.00141988981656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>
        <v>0.279708</v>
      </c>
      <c r="I15" s="152">
        <v>0.119</v>
      </c>
      <c r="J15" s="152">
        <v>0.12</v>
      </c>
      <c r="K15" s="41">
        <f>IF(I15&gt;0,100*J15/I15,0)</f>
        <v>100.84033613445379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>
        <v>0.12596</v>
      </c>
      <c r="I17" s="152">
        <v>0.071</v>
      </c>
      <c r="J17" s="152">
        <v>0.039</v>
      </c>
      <c r="K17" s="41">
        <f>IF(I17&gt;0,100*J17/I17,0)</f>
        <v>54.929577464788736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>
        <v>103.5304</v>
      </c>
      <c r="I19" s="150">
        <v>78.141</v>
      </c>
      <c r="J19" s="150">
        <v>90.714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>
        <v>2.86238</v>
      </c>
      <c r="I20" s="150">
        <v>2.855</v>
      </c>
      <c r="J20" s="150">
        <v>1.63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>
        <v>1.92095</v>
      </c>
      <c r="I21" s="150">
        <v>1.883</v>
      </c>
      <c r="J21" s="150">
        <v>2.671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>
        <v>108.31373</v>
      </c>
      <c r="I22" s="152">
        <v>82.879</v>
      </c>
      <c r="J22" s="152">
        <v>95.015</v>
      </c>
      <c r="K22" s="41">
        <f>IF(I22&gt;0,100*J22/I22,0)</f>
        <v>114.64303382038875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>
        <v>103.1787</v>
      </c>
      <c r="I24" s="152">
        <v>86.279</v>
      </c>
      <c r="J24" s="152">
        <v>101.802</v>
      </c>
      <c r="K24" s="41">
        <f>IF(I24&gt;0,100*J24/I24,0)</f>
        <v>117.99163179916319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>
        <v>304.03385</v>
      </c>
      <c r="I26" s="152">
        <v>238.335</v>
      </c>
      <c r="J26" s="152">
        <v>309.297</v>
      </c>
      <c r="K26" s="41">
        <f>IF(I26&gt;0,100*J26/I26,0)</f>
        <v>129.77405752407327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50">
        <v>22.143763</v>
      </c>
      <c r="I28" s="150">
        <v>16.655</v>
      </c>
      <c r="J28" s="150">
        <v>13.351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50">
        <v>2.259305</v>
      </c>
      <c r="I29" s="150">
        <v>0.96</v>
      </c>
      <c r="J29" s="150">
        <v>1.339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50">
        <v>152.767</v>
      </c>
      <c r="I30" s="150">
        <v>106.913</v>
      </c>
      <c r="J30" s="150">
        <v>106.913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1">
        <v>177.170068</v>
      </c>
      <c r="I31" s="152">
        <v>124.52799999999999</v>
      </c>
      <c r="J31" s="152">
        <v>121.603</v>
      </c>
      <c r="K31" s="41">
        <f>IF(I31&gt;0,100*J31/I31,0)</f>
        <v>97.65113066940768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50">
        <v>351.804</v>
      </c>
      <c r="I33" s="150">
        <v>204.288</v>
      </c>
      <c r="J33" s="150">
        <v>197.431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50">
        <v>7.701464</v>
      </c>
      <c r="I34" s="150">
        <v>9.919</v>
      </c>
      <c r="J34" s="150">
        <v>10.47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50">
        <v>33.291227</v>
      </c>
      <c r="I35" s="150">
        <v>25.02</v>
      </c>
      <c r="J35" s="150">
        <v>24.984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50">
        <v>158.03374</v>
      </c>
      <c r="I36" s="150">
        <v>135.775</v>
      </c>
      <c r="J36" s="150">
        <v>156.141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1">
        <v>550.830431</v>
      </c>
      <c r="I37" s="152">
        <v>375.00200000000007</v>
      </c>
      <c r="J37" s="152">
        <v>389.026</v>
      </c>
      <c r="K37" s="41">
        <f>IF(I37&gt;0,100*J37/I37,0)</f>
        <v>103.73971338819524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1">
        <v>8.08437</v>
      </c>
      <c r="I39" s="152">
        <v>7.064</v>
      </c>
      <c r="J39" s="152">
        <v>6.298</v>
      </c>
      <c r="K39" s="41">
        <f>IF(I39&gt;0,100*J39/I39,0)</f>
        <v>89.15628539071346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50">
        <v>1.273037</v>
      </c>
      <c r="I41" s="150">
        <v>0.628</v>
      </c>
      <c r="J41" s="150">
        <v>1.468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50">
        <v>86.995226</v>
      </c>
      <c r="I42" s="150">
        <v>31.597</v>
      </c>
      <c r="J42" s="150">
        <v>78.993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50">
        <v>20.252008</v>
      </c>
      <c r="I43" s="150">
        <v>11.035</v>
      </c>
      <c r="J43" s="150">
        <v>23.847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50">
        <v>0.201694</v>
      </c>
      <c r="I44" s="150">
        <v>0.052</v>
      </c>
      <c r="J44" s="150">
        <v>0.07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50">
        <v>0.894504</v>
      </c>
      <c r="I45" s="150">
        <v>1.09</v>
      </c>
      <c r="J45" s="150">
        <v>1.175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50">
        <v>2.999163</v>
      </c>
      <c r="I46" s="150">
        <v>6.329</v>
      </c>
      <c r="J46" s="150">
        <v>14.979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50">
        <v>3.456908</v>
      </c>
      <c r="I47" s="150">
        <v>1.943</v>
      </c>
      <c r="J47" s="150">
        <v>2.699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50">
        <v>157.632331</v>
      </c>
      <c r="I48" s="150">
        <v>111.981</v>
      </c>
      <c r="J48" s="150">
        <v>111.981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50">
        <v>30.068942</v>
      </c>
      <c r="I49" s="150">
        <v>20.108</v>
      </c>
      <c r="J49" s="150">
        <v>30.696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1">
        <v>303.773813</v>
      </c>
      <c r="I50" s="152">
        <v>184.763</v>
      </c>
      <c r="J50" s="152">
        <v>265.908</v>
      </c>
      <c r="K50" s="41">
        <f>IF(I50&gt;0,100*J50/I50,0)</f>
        <v>143.91842522582985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1">
        <v>14.65312</v>
      </c>
      <c r="I52" s="152">
        <v>10.207</v>
      </c>
      <c r="J52" s="152">
        <v>12.455</v>
      </c>
      <c r="K52" s="41">
        <f>IF(I52&gt;0,100*J52/I52,0)</f>
        <v>122.02410110708337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50">
        <v>550.1219</v>
      </c>
      <c r="I54" s="150">
        <v>424.197</v>
      </c>
      <c r="J54" s="150">
        <v>501.39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50">
        <v>1505.3609</v>
      </c>
      <c r="I55" s="150">
        <v>1282.728</v>
      </c>
      <c r="J55" s="150">
        <v>1312.491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50">
        <v>545.04815</v>
      </c>
      <c r="I56" s="150">
        <v>393.445</v>
      </c>
      <c r="J56" s="150">
        <v>456.039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50">
        <v>3.505714</v>
      </c>
      <c r="I57" s="150">
        <v>2.617</v>
      </c>
      <c r="J57" s="150">
        <v>2.589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50">
        <v>678.26089</v>
      </c>
      <c r="I58" s="150">
        <v>501.295</v>
      </c>
      <c r="J58" s="150">
        <v>569.723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1">
        <v>3282.2975539999998</v>
      </c>
      <c r="I59" s="152">
        <v>2604.2820000000006</v>
      </c>
      <c r="J59" s="152">
        <v>2842.232</v>
      </c>
      <c r="K59" s="41">
        <f>IF(I59&gt;0,100*J59/I59,0)</f>
        <v>109.13687534606466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50">
        <v>31.93688</v>
      </c>
      <c r="I61" s="150">
        <v>26.218</v>
      </c>
      <c r="J61" s="150">
        <v>29.29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50">
        <v>0.812393</v>
      </c>
      <c r="I62" s="150">
        <v>0.353</v>
      </c>
      <c r="J62" s="150">
        <v>0.37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50">
        <v>348.4523</v>
      </c>
      <c r="I63" s="150">
        <v>270.78</v>
      </c>
      <c r="J63" s="150">
        <v>280.385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1">
        <v>381.201573</v>
      </c>
      <c r="I64" s="152">
        <v>297.351</v>
      </c>
      <c r="J64" s="152">
        <v>310.045</v>
      </c>
      <c r="K64" s="41">
        <f>IF(I64&gt;0,100*J64/I64,0)</f>
        <v>104.2690288581508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1">
        <v>108.878</v>
      </c>
      <c r="I66" s="152">
        <v>91.666</v>
      </c>
      <c r="J66" s="152">
        <v>97.176</v>
      </c>
      <c r="K66" s="41">
        <f>IF(I66&gt;0,100*J66/I66,0)</f>
        <v>106.01095280692951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>
        <v>453.3895</v>
      </c>
      <c r="I68" s="150">
        <v>368.657</v>
      </c>
      <c r="J68" s="150">
        <v>443.907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>
        <v>2.075693</v>
      </c>
      <c r="I69" s="150">
        <v>2.887</v>
      </c>
      <c r="J69" s="150">
        <v>2.884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>
        <v>455.465193</v>
      </c>
      <c r="I70" s="152">
        <v>371.544</v>
      </c>
      <c r="J70" s="152">
        <v>446.791</v>
      </c>
      <c r="K70" s="41">
        <f>IF(I70&gt;0,100*J70/I70,0)</f>
        <v>120.25251383416231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>
        <v>0.519243</v>
      </c>
      <c r="I72" s="150">
        <v>0.663</v>
      </c>
      <c r="J72" s="150">
        <v>0.663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50">
        <v>57.217577</v>
      </c>
      <c r="I73" s="150">
        <v>77.355</v>
      </c>
      <c r="J73" s="150">
        <v>77.355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50">
        <v>39.100362</v>
      </c>
      <c r="I74" s="150">
        <v>37.04</v>
      </c>
      <c r="J74" s="150">
        <v>51.822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50">
        <v>0.937074</v>
      </c>
      <c r="I75" s="150">
        <v>1.381</v>
      </c>
      <c r="J75" s="150">
        <v>1.42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50">
        <v>17.911761</v>
      </c>
      <c r="I76" s="150">
        <v>26.286</v>
      </c>
      <c r="J76" s="150">
        <v>35.589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50">
        <v>0.780327</v>
      </c>
      <c r="I77" s="150">
        <v>0.477</v>
      </c>
      <c r="J77" s="150">
        <v>0.477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50">
        <v>4.403477</v>
      </c>
      <c r="I78" s="150">
        <v>3.827</v>
      </c>
      <c r="J78" s="150">
        <v>3.96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50">
        <v>0.317995</v>
      </c>
      <c r="I79" s="150">
        <v>0.928</v>
      </c>
      <c r="J79" s="150">
        <v>9.443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1">
        <v>121.18781599999998</v>
      </c>
      <c r="I80" s="152">
        <v>147.957</v>
      </c>
      <c r="J80" s="152">
        <v>180.729</v>
      </c>
      <c r="K80" s="41">
        <f>IF(I80&gt;0,100*J80/I80,0)</f>
        <v>122.14967862284314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>
        <v>0.966018</v>
      </c>
      <c r="I82" s="150">
        <v>3.367</v>
      </c>
      <c r="J82" s="150">
        <v>3.367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>
        <v>3.94404</v>
      </c>
      <c r="I83" s="150">
        <v>5.27</v>
      </c>
      <c r="J83" s="150">
        <v>5.27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>
        <v>4.910058</v>
      </c>
      <c r="I84" s="152">
        <v>8.637</v>
      </c>
      <c r="J84" s="152">
        <v>8.637</v>
      </c>
      <c r="K84" s="41">
        <f>IF(I84&gt;0,100*J84/I84,0)</f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5">
        <v>6047.348943999999</v>
      </c>
      <c r="I87" s="156">
        <v>4771.540000000001</v>
      </c>
      <c r="J87" s="156">
        <v>5328.031000000001</v>
      </c>
      <c r="K87" s="54">
        <f>IF(I87&gt;0,100*J87/I87,0)</f>
        <v>111.66271266718921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>
        <v>15</v>
      </c>
      <c r="E10" s="30">
        <v>15</v>
      </c>
      <c r="F10" s="31"/>
      <c r="G10" s="31"/>
      <c r="H10" s="150"/>
      <c r="I10" s="150">
        <v>0.013</v>
      </c>
      <c r="J10" s="150">
        <v>0.047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13</v>
      </c>
      <c r="E11" s="30">
        <v>13</v>
      </c>
      <c r="F11" s="31"/>
      <c r="G11" s="31"/>
      <c r="H11" s="150"/>
      <c r="I11" s="150">
        <v>0.026</v>
      </c>
      <c r="J11" s="150">
        <v>0.04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6</v>
      </c>
      <c r="E12" s="30">
        <v>6</v>
      </c>
      <c r="F12" s="31"/>
      <c r="G12" s="31"/>
      <c r="H12" s="150"/>
      <c r="I12" s="150">
        <v>0.011</v>
      </c>
      <c r="J12" s="150">
        <v>0.011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34</v>
      </c>
      <c r="E13" s="38">
        <v>34</v>
      </c>
      <c r="F13" s="39">
        <v>100</v>
      </c>
      <c r="G13" s="40"/>
      <c r="H13" s="151"/>
      <c r="I13" s="152">
        <v>0.05</v>
      </c>
      <c r="J13" s="152">
        <v>0.09799999999999999</v>
      </c>
      <c r="K13" s="41">
        <v>195.99999999999997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1"/>
      <c r="I17" s="152"/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1046</v>
      </c>
      <c r="D24" s="38">
        <v>1149</v>
      </c>
      <c r="E24" s="38">
        <v>843</v>
      </c>
      <c r="F24" s="39">
        <v>73.36814621409921</v>
      </c>
      <c r="G24" s="40"/>
      <c r="H24" s="151">
        <v>4.249</v>
      </c>
      <c r="I24" s="152">
        <v>4.333</v>
      </c>
      <c r="J24" s="152">
        <v>3.072</v>
      </c>
      <c r="K24" s="41">
        <v>70.89776136625893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45</v>
      </c>
      <c r="D26" s="38">
        <v>44</v>
      </c>
      <c r="E26" s="38">
        <v>50</v>
      </c>
      <c r="F26" s="39">
        <v>113.63636363636364</v>
      </c>
      <c r="G26" s="40"/>
      <c r="H26" s="151">
        <v>0.259</v>
      </c>
      <c r="I26" s="152">
        <v>0.14</v>
      </c>
      <c r="J26" s="152">
        <v>0.25</v>
      </c>
      <c r="K26" s="41">
        <v>178.57142857142856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5539</v>
      </c>
      <c r="D28" s="30">
        <v>6016</v>
      </c>
      <c r="E28" s="30">
        <v>5833</v>
      </c>
      <c r="F28" s="31"/>
      <c r="G28" s="31"/>
      <c r="H28" s="150">
        <v>21.664</v>
      </c>
      <c r="I28" s="150">
        <v>17.985</v>
      </c>
      <c r="J28" s="150">
        <v>19.995</v>
      </c>
      <c r="K28" s="32"/>
    </row>
    <row r="29" spans="1:11" s="33" customFormat="1" ht="11.25" customHeight="1">
      <c r="A29" s="35" t="s">
        <v>21</v>
      </c>
      <c r="B29" s="29"/>
      <c r="C29" s="30">
        <v>2383</v>
      </c>
      <c r="D29" s="30">
        <v>2274</v>
      </c>
      <c r="E29" s="30">
        <v>1851</v>
      </c>
      <c r="F29" s="31"/>
      <c r="G29" s="31"/>
      <c r="H29" s="150">
        <v>3.411</v>
      </c>
      <c r="I29" s="150">
        <v>1.377</v>
      </c>
      <c r="J29" s="150">
        <v>2.507</v>
      </c>
      <c r="K29" s="32"/>
    </row>
    <row r="30" spans="1:11" s="33" customFormat="1" ht="11.25" customHeight="1">
      <c r="A30" s="35" t="s">
        <v>22</v>
      </c>
      <c r="B30" s="29"/>
      <c r="C30" s="30">
        <v>118952</v>
      </c>
      <c r="D30" s="30">
        <v>117724</v>
      </c>
      <c r="E30" s="30">
        <v>102471</v>
      </c>
      <c r="F30" s="31"/>
      <c r="G30" s="31"/>
      <c r="H30" s="150">
        <v>331.014</v>
      </c>
      <c r="I30" s="150">
        <v>226.553</v>
      </c>
      <c r="J30" s="150">
        <v>279.973</v>
      </c>
      <c r="K30" s="32"/>
    </row>
    <row r="31" spans="1:11" s="42" customFormat="1" ht="11.25" customHeight="1">
      <c r="A31" s="43" t="s">
        <v>23</v>
      </c>
      <c r="B31" s="37"/>
      <c r="C31" s="38">
        <v>126874</v>
      </c>
      <c r="D31" s="38">
        <v>126014</v>
      </c>
      <c r="E31" s="38">
        <v>110155</v>
      </c>
      <c r="F31" s="39">
        <v>87.41489040900217</v>
      </c>
      <c r="G31" s="40"/>
      <c r="H31" s="151">
        <v>356.089</v>
      </c>
      <c r="I31" s="152">
        <v>245.915</v>
      </c>
      <c r="J31" s="152">
        <v>302.475</v>
      </c>
      <c r="K31" s="41">
        <v>122.99981700994248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80</v>
      </c>
      <c r="F33" s="31"/>
      <c r="G33" s="31"/>
      <c r="H33" s="150">
        <v>0.1</v>
      </c>
      <c r="I33" s="150">
        <v>0.1</v>
      </c>
      <c r="J33" s="150">
        <v>0.27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50</v>
      </c>
      <c r="E34" s="30">
        <v>33</v>
      </c>
      <c r="F34" s="31"/>
      <c r="G34" s="31"/>
      <c r="H34" s="150">
        <v>0.052</v>
      </c>
      <c r="I34" s="150">
        <v>0.125</v>
      </c>
      <c r="J34" s="150">
        <v>0.13</v>
      </c>
      <c r="K34" s="32"/>
    </row>
    <row r="35" spans="1:11" s="33" customFormat="1" ht="11.25" customHeight="1">
      <c r="A35" s="35" t="s">
        <v>26</v>
      </c>
      <c r="B35" s="29"/>
      <c r="C35" s="30">
        <v>203</v>
      </c>
      <c r="D35" s="30">
        <v>200</v>
      </c>
      <c r="E35" s="30">
        <v>100</v>
      </c>
      <c r="F35" s="31"/>
      <c r="G35" s="31"/>
      <c r="H35" s="150">
        <v>1.052</v>
      </c>
      <c r="I35" s="150">
        <v>0.6</v>
      </c>
      <c r="J35" s="150">
        <v>0.44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15</v>
      </c>
      <c r="E36" s="30">
        <v>9</v>
      </c>
      <c r="F36" s="31"/>
      <c r="G36" s="31"/>
      <c r="H36" s="150"/>
      <c r="I36" s="150">
        <v>0.052</v>
      </c>
      <c r="J36" s="150">
        <v>0.044</v>
      </c>
      <c r="K36" s="32"/>
    </row>
    <row r="37" spans="1:11" s="42" customFormat="1" ht="11.25" customHeight="1">
      <c r="A37" s="36" t="s">
        <v>28</v>
      </c>
      <c r="B37" s="37"/>
      <c r="C37" s="38">
        <v>247</v>
      </c>
      <c r="D37" s="38">
        <v>295</v>
      </c>
      <c r="E37" s="38">
        <v>222</v>
      </c>
      <c r="F37" s="39">
        <v>75.2542372881356</v>
      </c>
      <c r="G37" s="40"/>
      <c r="H37" s="151">
        <v>1.204</v>
      </c>
      <c r="I37" s="152">
        <v>0.877</v>
      </c>
      <c r="J37" s="152">
        <v>0.8840000000000001</v>
      </c>
      <c r="K37" s="41">
        <v>100.7981755986317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18</v>
      </c>
      <c r="D39" s="38">
        <v>15</v>
      </c>
      <c r="E39" s="38">
        <v>5</v>
      </c>
      <c r="F39" s="39">
        <v>33.333333333333336</v>
      </c>
      <c r="G39" s="40"/>
      <c r="H39" s="151">
        <v>0.029</v>
      </c>
      <c r="I39" s="152">
        <v>0.025</v>
      </c>
      <c r="J39" s="152">
        <v>0.008</v>
      </c>
      <c r="K39" s="41">
        <v>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11</v>
      </c>
      <c r="D41" s="30">
        <v>99</v>
      </c>
      <c r="E41" s="30">
        <v>66</v>
      </c>
      <c r="F41" s="31"/>
      <c r="G41" s="31"/>
      <c r="H41" s="150">
        <v>0.028</v>
      </c>
      <c r="I41" s="150">
        <v>0.342</v>
      </c>
      <c r="J41" s="150">
        <v>0.272</v>
      </c>
      <c r="K41" s="32"/>
    </row>
    <row r="42" spans="1:11" s="33" customFormat="1" ht="11.25" customHeight="1">
      <c r="A42" s="35" t="s">
        <v>31</v>
      </c>
      <c r="B42" s="29"/>
      <c r="C42" s="30">
        <v>884</v>
      </c>
      <c r="D42" s="30">
        <v>1190</v>
      </c>
      <c r="E42" s="30">
        <v>624</v>
      </c>
      <c r="F42" s="31"/>
      <c r="G42" s="31"/>
      <c r="H42" s="150">
        <v>3.582</v>
      </c>
      <c r="I42" s="150">
        <v>2.104</v>
      </c>
      <c r="J42" s="150">
        <v>2.168</v>
      </c>
      <c r="K42" s="32"/>
    </row>
    <row r="43" spans="1:11" s="33" customFormat="1" ht="11.25" customHeight="1">
      <c r="A43" s="35" t="s">
        <v>32</v>
      </c>
      <c r="B43" s="29"/>
      <c r="C43" s="30">
        <v>298</v>
      </c>
      <c r="D43" s="30">
        <v>1255</v>
      </c>
      <c r="E43" s="30">
        <v>1041</v>
      </c>
      <c r="F43" s="31"/>
      <c r="G43" s="31"/>
      <c r="H43" s="150">
        <v>1.844</v>
      </c>
      <c r="I43" s="150">
        <v>3.226</v>
      </c>
      <c r="J43" s="150">
        <v>5.991</v>
      </c>
      <c r="K43" s="32"/>
    </row>
    <row r="44" spans="1:11" s="33" customFormat="1" ht="11.25" customHeight="1">
      <c r="A44" s="35" t="s">
        <v>33</v>
      </c>
      <c r="B44" s="29"/>
      <c r="C44" s="30">
        <v>736</v>
      </c>
      <c r="D44" s="30">
        <v>810</v>
      </c>
      <c r="E44" s="30">
        <v>417</v>
      </c>
      <c r="F44" s="31"/>
      <c r="G44" s="31"/>
      <c r="H44" s="150">
        <v>3.088</v>
      </c>
      <c r="I44" s="150">
        <v>1.735</v>
      </c>
      <c r="J44" s="150">
        <v>2.445</v>
      </c>
      <c r="K44" s="32"/>
    </row>
    <row r="45" spans="1:11" s="33" customFormat="1" ht="11.25" customHeight="1">
      <c r="A45" s="35" t="s">
        <v>34</v>
      </c>
      <c r="B45" s="29"/>
      <c r="C45" s="30">
        <v>163</v>
      </c>
      <c r="D45" s="30">
        <v>349</v>
      </c>
      <c r="E45" s="30">
        <v>155</v>
      </c>
      <c r="F45" s="31"/>
      <c r="G45" s="31"/>
      <c r="H45" s="150">
        <v>0.565</v>
      </c>
      <c r="I45" s="150">
        <v>0.679</v>
      </c>
      <c r="J45" s="150">
        <v>0.622</v>
      </c>
      <c r="K45" s="32"/>
    </row>
    <row r="46" spans="1:11" s="33" customFormat="1" ht="11.25" customHeight="1">
      <c r="A46" s="35" t="s">
        <v>35</v>
      </c>
      <c r="B46" s="29"/>
      <c r="C46" s="30">
        <v>150</v>
      </c>
      <c r="D46" s="30">
        <v>129</v>
      </c>
      <c r="E46" s="30">
        <v>52</v>
      </c>
      <c r="F46" s="31"/>
      <c r="G46" s="31"/>
      <c r="H46" s="150">
        <v>0.551</v>
      </c>
      <c r="I46" s="150">
        <v>0.301</v>
      </c>
      <c r="J46" s="150">
        <v>0.153</v>
      </c>
      <c r="K46" s="32"/>
    </row>
    <row r="47" spans="1:11" s="33" customFormat="1" ht="11.25" customHeight="1">
      <c r="A47" s="35" t="s">
        <v>36</v>
      </c>
      <c r="B47" s="29"/>
      <c r="C47" s="30">
        <v>163</v>
      </c>
      <c r="D47" s="30">
        <v>454</v>
      </c>
      <c r="E47" s="30">
        <v>141</v>
      </c>
      <c r="F47" s="31"/>
      <c r="G47" s="31"/>
      <c r="H47" s="150">
        <v>0.458</v>
      </c>
      <c r="I47" s="150">
        <v>0.453</v>
      </c>
      <c r="J47" s="150">
        <v>0.384</v>
      </c>
      <c r="K47" s="32"/>
    </row>
    <row r="48" spans="1:11" s="33" customFormat="1" ht="11.25" customHeight="1">
      <c r="A48" s="35" t="s">
        <v>37</v>
      </c>
      <c r="B48" s="29"/>
      <c r="C48" s="30">
        <v>1843</v>
      </c>
      <c r="D48" s="30">
        <v>3143</v>
      </c>
      <c r="E48" s="30">
        <v>2012</v>
      </c>
      <c r="F48" s="31"/>
      <c r="G48" s="31"/>
      <c r="H48" s="150">
        <v>9.847</v>
      </c>
      <c r="I48" s="150">
        <v>8.308</v>
      </c>
      <c r="J48" s="150">
        <v>7.804</v>
      </c>
      <c r="K48" s="32"/>
    </row>
    <row r="49" spans="1:11" s="33" customFormat="1" ht="11.25" customHeight="1">
      <c r="A49" s="35" t="s">
        <v>38</v>
      </c>
      <c r="B49" s="29"/>
      <c r="C49" s="30">
        <v>199</v>
      </c>
      <c r="D49" s="30">
        <v>641</v>
      </c>
      <c r="E49" s="30">
        <v>422</v>
      </c>
      <c r="F49" s="31"/>
      <c r="G49" s="31"/>
      <c r="H49" s="150">
        <v>0.529</v>
      </c>
      <c r="I49" s="150">
        <v>1.992</v>
      </c>
      <c r="J49" s="150">
        <v>1.996</v>
      </c>
      <c r="K49" s="32"/>
    </row>
    <row r="50" spans="1:11" s="42" customFormat="1" ht="11.25" customHeight="1">
      <c r="A50" s="43" t="s">
        <v>39</v>
      </c>
      <c r="B50" s="37"/>
      <c r="C50" s="38">
        <v>4447</v>
      </c>
      <c r="D50" s="38">
        <v>8070</v>
      </c>
      <c r="E50" s="38">
        <v>4930</v>
      </c>
      <c r="F50" s="39">
        <v>61.090458488228</v>
      </c>
      <c r="G50" s="40"/>
      <c r="H50" s="151">
        <v>20.492</v>
      </c>
      <c r="I50" s="152">
        <v>19.14</v>
      </c>
      <c r="J50" s="152">
        <v>21.835</v>
      </c>
      <c r="K50" s="41">
        <v>114.08045977011494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402</v>
      </c>
      <c r="D52" s="38">
        <v>402</v>
      </c>
      <c r="E52" s="38">
        <v>402</v>
      </c>
      <c r="F52" s="39">
        <v>100</v>
      </c>
      <c r="G52" s="40"/>
      <c r="H52" s="151">
        <v>1.407</v>
      </c>
      <c r="I52" s="152">
        <v>1.407</v>
      </c>
      <c r="J52" s="152">
        <v>1.407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3098</v>
      </c>
      <c r="D54" s="30">
        <v>3495</v>
      </c>
      <c r="E54" s="30">
        <v>1624</v>
      </c>
      <c r="F54" s="31"/>
      <c r="G54" s="31"/>
      <c r="H54" s="150">
        <v>20.036</v>
      </c>
      <c r="I54" s="150">
        <v>16.566</v>
      </c>
      <c r="J54" s="150">
        <v>10.784</v>
      </c>
      <c r="K54" s="32"/>
    </row>
    <row r="55" spans="1:11" s="33" customFormat="1" ht="11.25" customHeight="1">
      <c r="A55" s="35" t="s">
        <v>42</v>
      </c>
      <c r="B55" s="29"/>
      <c r="C55" s="30">
        <v>137</v>
      </c>
      <c r="D55" s="30">
        <v>171</v>
      </c>
      <c r="E55" s="30">
        <v>272</v>
      </c>
      <c r="F55" s="31"/>
      <c r="G55" s="31"/>
      <c r="H55" s="150">
        <v>0.267</v>
      </c>
      <c r="I55" s="150">
        <v>0.325</v>
      </c>
      <c r="J55" s="150">
        <v>0.734</v>
      </c>
      <c r="K55" s="32"/>
    </row>
    <row r="56" spans="1:11" s="33" customFormat="1" ht="11.25" customHeight="1">
      <c r="A56" s="35" t="s">
        <v>43</v>
      </c>
      <c r="B56" s="29"/>
      <c r="C56" s="30">
        <v>801</v>
      </c>
      <c r="D56" s="30">
        <v>930</v>
      </c>
      <c r="E56" s="30">
        <v>379</v>
      </c>
      <c r="F56" s="31"/>
      <c r="G56" s="31"/>
      <c r="H56" s="150">
        <v>3.053</v>
      </c>
      <c r="I56" s="150">
        <v>0.808</v>
      </c>
      <c r="J56" s="150">
        <v>1.013</v>
      </c>
      <c r="K56" s="32"/>
    </row>
    <row r="57" spans="1:11" s="33" customFormat="1" ht="11.25" customHeight="1">
      <c r="A57" s="35" t="s">
        <v>44</v>
      </c>
      <c r="B57" s="29"/>
      <c r="C57" s="30">
        <v>1820</v>
      </c>
      <c r="D57" s="30">
        <v>1508</v>
      </c>
      <c r="E57" s="30">
        <v>917</v>
      </c>
      <c r="F57" s="31"/>
      <c r="G57" s="31"/>
      <c r="H57" s="150">
        <v>1.989</v>
      </c>
      <c r="I57" s="150">
        <v>2.262</v>
      </c>
      <c r="J57" s="150">
        <v>1.376</v>
      </c>
      <c r="K57" s="32"/>
    </row>
    <row r="58" spans="1:11" s="33" customFormat="1" ht="11.25" customHeight="1">
      <c r="A58" s="35" t="s">
        <v>45</v>
      </c>
      <c r="B58" s="29"/>
      <c r="C58" s="30">
        <v>3694</v>
      </c>
      <c r="D58" s="30">
        <v>4390</v>
      </c>
      <c r="E58" s="30">
        <v>4579</v>
      </c>
      <c r="F58" s="31"/>
      <c r="G58" s="31"/>
      <c r="H58" s="150">
        <v>9.1</v>
      </c>
      <c r="I58" s="150">
        <v>4.752</v>
      </c>
      <c r="J58" s="150">
        <v>13.471</v>
      </c>
      <c r="K58" s="32"/>
    </row>
    <row r="59" spans="1:11" s="42" customFormat="1" ht="11.25" customHeight="1">
      <c r="A59" s="36" t="s">
        <v>46</v>
      </c>
      <c r="B59" s="37"/>
      <c r="C59" s="38">
        <v>9550</v>
      </c>
      <c r="D59" s="38">
        <v>10494</v>
      </c>
      <c r="E59" s="38">
        <v>7771</v>
      </c>
      <c r="F59" s="39">
        <v>74.05183914617876</v>
      </c>
      <c r="G59" s="40"/>
      <c r="H59" s="151">
        <v>34.445</v>
      </c>
      <c r="I59" s="152">
        <v>24.712999999999997</v>
      </c>
      <c r="J59" s="152">
        <v>27.378</v>
      </c>
      <c r="K59" s="41">
        <v>110.78379800105209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26</v>
      </c>
      <c r="D61" s="30">
        <v>94</v>
      </c>
      <c r="E61" s="30">
        <v>74</v>
      </c>
      <c r="F61" s="31"/>
      <c r="G61" s="31"/>
      <c r="H61" s="150">
        <v>0.067</v>
      </c>
      <c r="I61" s="150">
        <v>0.16340000000000002</v>
      </c>
      <c r="J61" s="150">
        <v>0.12</v>
      </c>
      <c r="K61" s="32"/>
    </row>
    <row r="62" spans="1:11" s="33" customFormat="1" ht="11.25" customHeight="1">
      <c r="A62" s="35" t="s">
        <v>48</v>
      </c>
      <c r="B62" s="29"/>
      <c r="C62" s="30">
        <v>59</v>
      </c>
      <c r="D62" s="30">
        <v>59</v>
      </c>
      <c r="E62" s="30">
        <v>48</v>
      </c>
      <c r="F62" s="31"/>
      <c r="G62" s="31"/>
      <c r="H62" s="150">
        <v>0.098</v>
      </c>
      <c r="I62" s="150">
        <v>0.098</v>
      </c>
      <c r="J62" s="150">
        <v>0.063</v>
      </c>
      <c r="K62" s="32"/>
    </row>
    <row r="63" spans="1:11" s="33" customFormat="1" ht="11.25" customHeight="1">
      <c r="A63" s="35" t="s">
        <v>49</v>
      </c>
      <c r="B63" s="29"/>
      <c r="C63" s="30">
        <v>176</v>
      </c>
      <c r="D63" s="30">
        <v>148.26502242152446</v>
      </c>
      <c r="E63" s="30">
        <v>100</v>
      </c>
      <c r="F63" s="31"/>
      <c r="G63" s="31"/>
      <c r="H63" s="150">
        <v>0.143</v>
      </c>
      <c r="I63" s="150">
        <v>0.322</v>
      </c>
      <c r="J63" s="150">
        <v>0.275</v>
      </c>
      <c r="K63" s="32"/>
    </row>
    <row r="64" spans="1:11" s="42" customFormat="1" ht="11.25" customHeight="1">
      <c r="A64" s="36" t="s">
        <v>50</v>
      </c>
      <c r="B64" s="37"/>
      <c r="C64" s="38">
        <v>261</v>
      </c>
      <c r="D64" s="38">
        <v>301.26502242152446</v>
      </c>
      <c r="E64" s="38">
        <v>222</v>
      </c>
      <c r="F64" s="39">
        <v>73.68927139818499</v>
      </c>
      <c r="G64" s="40"/>
      <c r="H64" s="151">
        <v>0.308</v>
      </c>
      <c r="I64" s="152">
        <v>0.5834</v>
      </c>
      <c r="J64" s="152">
        <v>0.458</v>
      </c>
      <c r="K64" s="41">
        <v>78.50531367843675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544</v>
      </c>
      <c r="D66" s="38">
        <v>138</v>
      </c>
      <c r="E66" s="38">
        <v>185</v>
      </c>
      <c r="F66" s="39">
        <v>134.05797101449275</v>
      </c>
      <c r="G66" s="40"/>
      <c r="H66" s="151">
        <v>0.766</v>
      </c>
      <c r="I66" s="152">
        <v>0.146</v>
      </c>
      <c r="J66" s="152">
        <v>0.476</v>
      </c>
      <c r="K66" s="41">
        <v>326.027397260274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9989</v>
      </c>
      <c r="D68" s="30">
        <v>9000</v>
      </c>
      <c r="E68" s="30">
        <v>8600</v>
      </c>
      <c r="F68" s="31"/>
      <c r="G68" s="31"/>
      <c r="H68" s="150">
        <v>22.496</v>
      </c>
      <c r="I68" s="150">
        <v>19.7</v>
      </c>
      <c r="J68" s="150">
        <v>26</v>
      </c>
      <c r="K68" s="32"/>
    </row>
    <row r="69" spans="1:11" s="33" customFormat="1" ht="11.25" customHeight="1">
      <c r="A69" s="35" t="s">
        <v>53</v>
      </c>
      <c r="B69" s="29"/>
      <c r="C69" s="30">
        <v>26</v>
      </c>
      <c r="D69" s="30">
        <v>100</v>
      </c>
      <c r="E69" s="30">
        <v>50</v>
      </c>
      <c r="F69" s="31"/>
      <c r="G69" s="31"/>
      <c r="H69" s="150">
        <v>0.047</v>
      </c>
      <c r="I69" s="150">
        <v>0.18</v>
      </c>
      <c r="J69" s="150">
        <v>0.1</v>
      </c>
      <c r="K69" s="32"/>
    </row>
    <row r="70" spans="1:11" s="42" customFormat="1" ht="11.25" customHeight="1">
      <c r="A70" s="36" t="s">
        <v>54</v>
      </c>
      <c r="B70" s="37"/>
      <c r="C70" s="38">
        <v>10015</v>
      </c>
      <c r="D70" s="38">
        <v>9100</v>
      </c>
      <c r="E70" s="38">
        <v>8650</v>
      </c>
      <c r="F70" s="39">
        <v>95.05494505494505</v>
      </c>
      <c r="G70" s="40"/>
      <c r="H70" s="151">
        <v>22.543</v>
      </c>
      <c r="I70" s="152">
        <v>19.88</v>
      </c>
      <c r="J70" s="152">
        <v>26.1</v>
      </c>
      <c r="K70" s="41">
        <v>131.2877263581489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438</v>
      </c>
      <c r="D72" s="30">
        <v>321</v>
      </c>
      <c r="E72" s="30">
        <v>243</v>
      </c>
      <c r="F72" s="31"/>
      <c r="G72" s="31"/>
      <c r="H72" s="150">
        <v>0.008</v>
      </c>
      <c r="I72" s="150">
        <v>0.267</v>
      </c>
      <c r="J72" s="150">
        <v>0.257</v>
      </c>
      <c r="K72" s="32"/>
    </row>
    <row r="73" spans="1:11" s="33" customFormat="1" ht="11.25" customHeight="1">
      <c r="A73" s="35" t="s">
        <v>56</v>
      </c>
      <c r="B73" s="29"/>
      <c r="C73" s="30">
        <v>65174</v>
      </c>
      <c r="D73" s="30">
        <v>65174</v>
      </c>
      <c r="E73" s="30">
        <v>58614</v>
      </c>
      <c r="F73" s="31"/>
      <c r="G73" s="31"/>
      <c r="H73" s="150">
        <v>124.616</v>
      </c>
      <c r="I73" s="150">
        <v>177.139</v>
      </c>
      <c r="J73" s="150">
        <v>122.202</v>
      </c>
      <c r="K73" s="32"/>
    </row>
    <row r="74" spans="1:11" s="33" customFormat="1" ht="11.25" customHeight="1">
      <c r="A74" s="35" t="s">
        <v>57</v>
      </c>
      <c r="B74" s="29"/>
      <c r="C74" s="30">
        <v>59879</v>
      </c>
      <c r="D74" s="30">
        <v>51050</v>
      </c>
      <c r="E74" s="30">
        <v>48823</v>
      </c>
      <c r="F74" s="31"/>
      <c r="G74" s="31"/>
      <c r="H74" s="150">
        <v>157.23</v>
      </c>
      <c r="I74" s="150">
        <v>164.891</v>
      </c>
      <c r="J74" s="150">
        <v>234.35</v>
      </c>
      <c r="K74" s="32"/>
    </row>
    <row r="75" spans="1:11" s="33" customFormat="1" ht="11.25" customHeight="1">
      <c r="A75" s="35" t="s">
        <v>58</v>
      </c>
      <c r="B75" s="29"/>
      <c r="C75" s="30">
        <v>3178</v>
      </c>
      <c r="D75" s="30">
        <v>2763</v>
      </c>
      <c r="E75" s="30">
        <v>2811</v>
      </c>
      <c r="F75" s="31"/>
      <c r="G75" s="31"/>
      <c r="H75" s="150">
        <v>5.595</v>
      </c>
      <c r="I75" s="150">
        <v>5.01</v>
      </c>
      <c r="J75" s="150">
        <v>4.516</v>
      </c>
      <c r="K75" s="32"/>
    </row>
    <row r="76" spans="1:11" s="33" customFormat="1" ht="11.25" customHeight="1">
      <c r="A76" s="35" t="s">
        <v>59</v>
      </c>
      <c r="B76" s="29"/>
      <c r="C76" s="30">
        <v>13045</v>
      </c>
      <c r="D76" s="30">
        <v>11114</v>
      </c>
      <c r="E76" s="30">
        <v>11114</v>
      </c>
      <c r="F76" s="31"/>
      <c r="G76" s="31"/>
      <c r="H76" s="150">
        <v>37.273</v>
      </c>
      <c r="I76" s="150">
        <v>51.124</v>
      </c>
      <c r="J76" s="150">
        <v>50.464</v>
      </c>
      <c r="K76" s="32"/>
    </row>
    <row r="77" spans="1:11" s="33" customFormat="1" ht="11.25" customHeight="1">
      <c r="A77" s="35" t="s">
        <v>60</v>
      </c>
      <c r="B77" s="29"/>
      <c r="C77" s="30">
        <v>8296</v>
      </c>
      <c r="D77" s="30">
        <v>6769</v>
      </c>
      <c r="E77" s="30">
        <v>6784</v>
      </c>
      <c r="F77" s="31"/>
      <c r="G77" s="31"/>
      <c r="H77" s="150">
        <v>13.856</v>
      </c>
      <c r="I77" s="150">
        <v>25.018</v>
      </c>
      <c r="J77" s="150">
        <v>27.4</v>
      </c>
      <c r="K77" s="32"/>
    </row>
    <row r="78" spans="1:11" s="33" customFormat="1" ht="11.25" customHeight="1">
      <c r="A78" s="35" t="s">
        <v>61</v>
      </c>
      <c r="B78" s="29"/>
      <c r="C78" s="30">
        <v>19587</v>
      </c>
      <c r="D78" s="30">
        <v>15200</v>
      </c>
      <c r="E78" s="30">
        <v>15250</v>
      </c>
      <c r="F78" s="31"/>
      <c r="G78" s="31"/>
      <c r="H78" s="150">
        <v>35.62</v>
      </c>
      <c r="I78" s="150">
        <v>37.225</v>
      </c>
      <c r="J78" s="150">
        <v>55.662</v>
      </c>
      <c r="K78" s="32"/>
    </row>
    <row r="79" spans="1:11" s="33" customFormat="1" ht="11.25" customHeight="1">
      <c r="A79" s="35" t="s">
        <v>62</v>
      </c>
      <c r="B79" s="29"/>
      <c r="C79" s="30">
        <v>125114</v>
      </c>
      <c r="D79" s="30">
        <v>115892</v>
      </c>
      <c r="E79" s="30">
        <v>98335</v>
      </c>
      <c r="F79" s="31"/>
      <c r="G79" s="31"/>
      <c r="H79" s="150">
        <v>241.924</v>
      </c>
      <c r="I79" s="150">
        <v>382.056</v>
      </c>
      <c r="J79" s="150">
        <v>399.979</v>
      </c>
      <c r="K79" s="32"/>
    </row>
    <row r="80" spans="1:11" s="42" customFormat="1" ht="11.25" customHeight="1">
      <c r="A80" s="43" t="s">
        <v>63</v>
      </c>
      <c r="B80" s="37"/>
      <c r="C80" s="38">
        <v>294711</v>
      </c>
      <c r="D80" s="38">
        <v>268283</v>
      </c>
      <c r="E80" s="38">
        <v>241974</v>
      </c>
      <c r="F80" s="39">
        <v>90.19356425863734</v>
      </c>
      <c r="G80" s="40"/>
      <c r="H80" s="151">
        <v>616.1220000000001</v>
      </c>
      <c r="I80" s="152">
        <v>842.73</v>
      </c>
      <c r="J80" s="152">
        <v>894.8299999999999</v>
      </c>
      <c r="K80" s="41">
        <v>106.18228851470815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448160</v>
      </c>
      <c r="D87" s="53">
        <v>424339.2650224215</v>
      </c>
      <c r="E87" s="53">
        <v>375443</v>
      </c>
      <c r="F87" s="54">
        <f>IF(D87&gt;0,100*E87/D87,0)</f>
        <v>88.47708212440867</v>
      </c>
      <c r="G87" s="40"/>
      <c r="H87" s="155">
        <v>1057.913</v>
      </c>
      <c r="I87" s="156">
        <v>1159.9394</v>
      </c>
      <c r="J87" s="156">
        <v>1279.271</v>
      </c>
      <c r="K87" s="54">
        <f>IF(I87&gt;0,100*J87/I87,0)</f>
        <v>110.28774434250616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8" zoomScaleSheetLayoutView="98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50">
        <v>4.601</v>
      </c>
      <c r="I9" s="150">
        <v>4.44</v>
      </c>
      <c r="J9" s="150">
        <v>4.533</v>
      </c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1927</v>
      </c>
      <c r="E10" s="30">
        <v>1927</v>
      </c>
      <c r="F10" s="31"/>
      <c r="G10" s="31"/>
      <c r="H10" s="150">
        <v>8.777</v>
      </c>
      <c r="I10" s="150">
        <v>4.5088</v>
      </c>
      <c r="J10" s="150">
        <v>4.26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6658</v>
      </c>
      <c r="E11" s="30">
        <v>7783</v>
      </c>
      <c r="F11" s="31"/>
      <c r="G11" s="31"/>
      <c r="H11" s="150">
        <v>20.857</v>
      </c>
      <c r="I11" s="150">
        <v>14.31</v>
      </c>
      <c r="J11" s="150">
        <v>24.962</v>
      </c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236</v>
      </c>
      <c r="E12" s="30">
        <v>236</v>
      </c>
      <c r="F12" s="31"/>
      <c r="G12" s="31"/>
      <c r="H12" s="150">
        <v>0.819</v>
      </c>
      <c r="I12" s="150">
        <v>0.5</v>
      </c>
      <c r="J12" s="150">
        <v>0.506</v>
      </c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10030</v>
      </c>
      <c r="E13" s="38">
        <v>11155</v>
      </c>
      <c r="F13" s="39">
        <v>111.21635094715853</v>
      </c>
      <c r="G13" s="40"/>
      <c r="H13" s="151">
        <v>35.054</v>
      </c>
      <c r="I13" s="152">
        <v>23.7588</v>
      </c>
      <c r="J13" s="152">
        <v>34.260999999999996</v>
      </c>
      <c r="K13" s="41">
        <v>144.20341094668078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35</v>
      </c>
      <c r="F15" s="39">
        <v>77.77777777777777</v>
      </c>
      <c r="G15" s="40"/>
      <c r="H15" s="151">
        <v>0.076</v>
      </c>
      <c r="I15" s="152">
        <v>0.054</v>
      </c>
      <c r="J15" s="152">
        <v>0.076</v>
      </c>
      <c r="K15" s="41">
        <v>140.74074074074073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660</v>
      </c>
      <c r="F17" s="39">
        <v>85.16129032258064</v>
      </c>
      <c r="G17" s="40"/>
      <c r="H17" s="151">
        <v>1.899</v>
      </c>
      <c r="I17" s="152">
        <v>0.591</v>
      </c>
      <c r="J17" s="152">
        <v>1.63</v>
      </c>
      <c r="K17" s="41">
        <v>275.8037225042301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24024</v>
      </c>
      <c r="F19" s="31"/>
      <c r="G19" s="31"/>
      <c r="H19" s="150">
        <v>161.295</v>
      </c>
      <c r="I19" s="150">
        <v>143.706</v>
      </c>
      <c r="J19" s="150">
        <v>132.132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24024</v>
      </c>
      <c r="F22" s="39">
        <f>IF(D22&gt;0,100*E22/D22,0)</f>
        <v>100.3047889440942</v>
      </c>
      <c r="G22" s="40"/>
      <c r="H22" s="151">
        <v>161.295</v>
      </c>
      <c r="I22" s="152">
        <v>143.706</v>
      </c>
      <c r="J22" s="152">
        <v>132.132</v>
      </c>
      <c r="K22" s="41">
        <v>91.94605653208636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77769</v>
      </c>
      <c r="D24" s="38">
        <v>74027</v>
      </c>
      <c r="E24" s="38">
        <v>77938</v>
      </c>
      <c r="F24" s="39">
        <v>105.2832074783525</v>
      </c>
      <c r="G24" s="40"/>
      <c r="H24" s="151">
        <v>425.576</v>
      </c>
      <c r="I24" s="152">
        <v>351.877</v>
      </c>
      <c r="J24" s="152">
        <v>381.321</v>
      </c>
      <c r="K24" s="41">
        <v>108.367696666733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30446</v>
      </c>
      <c r="D26" s="38">
        <v>28044</v>
      </c>
      <c r="E26" s="38">
        <v>29050</v>
      </c>
      <c r="F26" s="39">
        <v>103.58722008272714</v>
      </c>
      <c r="G26" s="40"/>
      <c r="H26" s="151">
        <v>165.72</v>
      </c>
      <c r="I26" s="152">
        <v>95.14</v>
      </c>
      <c r="J26" s="152">
        <v>148.25</v>
      </c>
      <c r="K26" s="41">
        <v>155.82299768761825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62912</v>
      </c>
      <c r="D28" s="30">
        <v>60071</v>
      </c>
      <c r="E28" s="30">
        <v>69274</v>
      </c>
      <c r="F28" s="31"/>
      <c r="G28" s="31"/>
      <c r="H28" s="150">
        <v>287.451</v>
      </c>
      <c r="I28" s="150">
        <v>237.227</v>
      </c>
      <c r="J28" s="150">
        <v>278.265</v>
      </c>
      <c r="K28" s="32"/>
    </row>
    <row r="29" spans="1:11" s="33" customFormat="1" ht="11.25" customHeight="1">
      <c r="A29" s="35" t="s">
        <v>21</v>
      </c>
      <c r="B29" s="29"/>
      <c r="C29" s="30">
        <v>43485</v>
      </c>
      <c r="D29" s="30">
        <v>40134</v>
      </c>
      <c r="E29" s="30">
        <v>36452</v>
      </c>
      <c r="F29" s="31"/>
      <c r="G29" s="31"/>
      <c r="H29" s="150">
        <v>94.302</v>
      </c>
      <c r="I29" s="150">
        <v>61.995</v>
      </c>
      <c r="J29" s="150">
        <v>127.646</v>
      </c>
      <c r="K29" s="32"/>
    </row>
    <row r="30" spans="1:11" s="33" customFormat="1" ht="11.25" customHeight="1">
      <c r="A30" s="35" t="s">
        <v>22</v>
      </c>
      <c r="B30" s="29"/>
      <c r="C30" s="30">
        <v>171463</v>
      </c>
      <c r="D30" s="30">
        <v>163024</v>
      </c>
      <c r="E30" s="30">
        <v>149126</v>
      </c>
      <c r="F30" s="31"/>
      <c r="G30" s="31"/>
      <c r="H30" s="150">
        <v>529.654</v>
      </c>
      <c r="I30" s="150">
        <v>341.863</v>
      </c>
      <c r="J30" s="150">
        <v>426.041</v>
      </c>
      <c r="K30" s="32"/>
    </row>
    <row r="31" spans="1:11" s="42" customFormat="1" ht="11.25" customHeight="1">
      <c r="A31" s="43" t="s">
        <v>23</v>
      </c>
      <c r="B31" s="37"/>
      <c r="C31" s="38">
        <v>277860</v>
      </c>
      <c r="D31" s="38">
        <v>263229</v>
      </c>
      <c r="E31" s="38">
        <v>254852</v>
      </c>
      <c r="F31" s="39">
        <v>96.81759988451121</v>
      </c>
      <c r="G31" s="40"/>
      <c r="H31" s="151">
        <v>911.407</v>
      </c>
      <c r="I31" s="152">
        <v>641.085</v>
      </c>
      <c r="J31" s="152">
        <v>831.952</v>
      </c>
      <c r="K31" s="41">
        <f>IF(I31&gt;0,100*J31/I31,0)</f>
        <v>129.7724950669568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24753</v>
      </c>
      <c r="D33" s="30">
        <v>24930</v>
      </c>
      <c r="E33" s="30">
        <v>23080</v>
      </c>
      <c r="F33" s="31"/>
      <c r="G33" s="31"/>
      <c r="H33" s="150">
        <v>103.249</v>
      </c>
      <c r="I33" s="150">
        <v>86.924</v>
      </c>
      <c r="J33" s="150">
        <v>91.57</v>
      </c>
      <c r="K33" s="32"/>
    </row>
    <row r="34" spans="1:11" s="33" customFormat="1" ht="11.25" customHeight="1">
      <c r="A34" s="35" t="s">
        <v>25</v>
      </c>
      <c r="B34" s="29"/>
      <c r="C34" s="30">
        <v>13616</v>
      </c>
      <c r="D34" s="30">
        <v>11450</v>
      </c>
      <c r="E34" s="30">
        <v>11833</v>
      </c>
      <c r="F34" s="31"/>
      <c r="G34" s="31"/>
      <c r="H34" s="150">
        <v>51.799</v>
      </c>
      <c r="I34" s="150">
        <v>32.125</v>
      </c>
      <c r="J34" s="150">
        <v>50.13</v>
      </c>
      <c r="K34" s="32"/>
    </row>
    <row r="35" spans="1:11" s="33" customFormat="1" ht="11.25" customHeight="1">
      <c r="A35" s="35" t="s">
        <v>26</v>
      </c>
      <c r="B35" s="29"/>
      <c r="C35" s="30">
        <v>50793</v>
      </c>
      <c r="D35" s="30">
        <v>45200</v>
      </c>
      <c r="E35" s="30">
        <v>50100</v>
      </c>
      <c r="F35" s="31"/>
      <c r="G35" s="31"/>
      <c r="H35" s="150">
        <v>189.621</v>
      </c>
      <c r="I35" s="150">
        <v>140.6</v>
      </c>
      <c r="J35" s="150">
        <v>220.44</v>
      </c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6861</v>
      </c>
      <c r="E36" s="30">
        <v>5600</v>
      </c>
      <c r="F36" s="31"/>
      <c r="G36" s="31"/>
      <c r="H36" s="150">
        <v>28.188</v>
      </c>
      <c r="I36" s="150">
        <v>24.052</v>
      </c>
      <c r="J36" s="150">
        <v>18.208</v>
      </c>
      <c r="K36" s="32"/>
    </row>
    <row r="37" spans="1:11" s="42" customFormat="1" ht="11.25" customHeight="1">
      <c r="A37" s="36" t="s">
        <v>28</v>
      </c>
      <c r="B37" s="37"/>
      <c r="C37" s="38">
        <v>95695</v>
      </c>
      <c r="D37" s="38">
        <v>88441</v>
      </c>
      <c r="E37" s="38">
        <v>90613</v>
      </c>
      <c r="F37" s="39">
        <v>102.45587453782748</v>
      </c>
      <c r="G37" s="40"/>
      <c r="H37" s="151">
        <v>372.85699999999997</v>
      </c>
      <c r="I37" s="152">
        <v>283.701</v>
      </c>
      <c r="J37" s="152">
        <v>380.34799999999996</v>
      </c>
      <c r="K37" s="41">
        <v>134.06649958935637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5158</v>
      </c>
      <c r="D39" s="38">
        <v>5115</v>
      </c>
      <c r="E39" s="38">
        <v>5420</v>
      </c>
      <c r="F39" s="39">
        <v>105.96285434995113</v>
      </c>
      <c r="G39" s="40"/>
      <c r="H39" s="151">
        <v>8.273</v>
      </c>
      <c r="I39" s="152">
        <v>8.225</v>
      </c>
      <c r="J39" s="152">
        <v>8.008</v>
      </c>
      <c r="K39" s="41">
        <v>97.36170212765957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38921</v>
      </c>
      <c r="D41" s="30">
        <v>35880</v>
      </c>
      <c r="E41" s="30">
        <v>34911</v>
      </c>
      <c r="F41" s="31"/>
      <c r="G41" s="31"/>
      <c r="H41" s="150">
        <v>126.889</v>
      </c>
      <c r="I41" s="150">
        <v>27.931</v>
      </c>
      <c r="J41" s="150">
        <v>105.913</v>
      </c>
      <c r="K41" s="32"/>
    </row>
    <row r="42" spans="1:11" s="33" customFormat="1" ht="11.25" customHeight="1">
      <c r="A42" s="35" t="s">
        <v>31</v>
      </c>
      <c r="B42" s="29"/>
      <c r="C42" s="30">
        <v>232314</v>
      </c>
      <c r="D42" s="30">
        <v>220582</v>
      </c>
      <c r="E42" s="30">
        <v>221992</v>
      </c>
      <c r="F42" s="31"/>
      <c r="G42" s="31"/>
      <c r="H42" s="150">
        <v>1099.547</v>
      </c>
      <c r="I42" s="150">
        <v>592.508</v>
      </c>
      <c r="J42" s="150">
        <v>1029.411</v>
      </c>
      <c r="K42" s="32"/>
    </row>
    <row r="43" spans="1:11" s="33" customFormat="1" ht="11.25" customHeight="1">
      <c r="A43" s="35" t="s">
        <v>32</v>
      </c>
      <c r="B43" s="29"/>
      <c r="C43" s="30">
        <v>58765</v>
      </c>
      <c r="D43" s="30">
        <v>62635</v>
      </c>
      <c r="E43" s="30">
        <v>65830</v>
      </c>
      <c r="F43" s="31"/>
      <c r="G43" s="31"/>
      <c r="H43" s="150">
        <v>292.423</v>
      </c>
      <c r="I43" s="150">
        <v>135.042</v>
      </c>
      <c r="J43" s="150">
        <v>289.614</v>
      </c>
      <c r="K43" s="32"/>
    </row>
    <row r="44" spans="1:11" s="33" customFormat="1" ht="11.25" customHeight="1">
      <c r="A44" s="35" t="s">
        <v>33</v>
      </c>
      <c r="B44" s="29"/>
      <c r="C44" s="30">
        <v>132696</v>
      </c>
      <c r="D44" s="30">
        <v>128471</v>
      </c>
      <c r="E44" s="30">
        <v>130626</v>
      </c>
      <c r="F44" s="31"/>
      <c r="G44" s="31"/>
      <c r="H44" s="150">
        <v>623.832</v>
      </c>
      <c r="I44" s="150">
        <v>194.93</v>
      </c>
      <c r="J44" s="150">
        <v>557.08</v>
      </c>
      <c r="K44" s="32"/>
    </row>
    <row r="45" spans="1:11" s="33" customFormat="1" ht="11.25" customHeight="1">
      <c r="A45" s="35" t="s">
        <v>34</v>
      </c>
      <c r="B45" s="29"/>
      <c r="C45" s="30">
        <v>75382</v>
      </c>
      <c r="D45" s="30">
        <v>60339</v>
      </c>
      <c r="E45" s="30">
        <v>71516</v>
      </c>
      <c r="F45" s="31"/>
      <c r="G45" s="31"/>
      <c r="H45" s="150">
        <v>304.261</v>
      </c>
      <c r="I45" s="150">
        <v>80.513</v>
      </c>
      <c r="J45" s="150">
        <v>297.438</v>
      </c>
      <c r="K45" s="32"/>
    </row>
    <row r="46" spans="1:11" s="33" customFormat="1" ht="11.25" customHeight="1">
      <c r="A46" s="35" t="s">
        <v>35</v>
      </c>
      <c r="B46" s="29"/>
      <c r="C46" s="30">
        <v>74627</v>
      </c>
      <c r="D46" s="30">
        <v>74448</v>
      </c>
      <c r="E46" s="30">
        <v>72876</v>
      </c>
      <c r="F46" s="31"/>
      <c r="G46" s="31"/>
      <c r="H46" s="150">
        <v>246.854</v>
      </c>
      <c r="I46" s="150">
        <v>79.089</v>
      </c>
      <c r="J46" s="150">
        <v>243.384</v>
      </c>
      <c r="K46" s="32"/>
    </row>
    <row r="47" spans="1:11" s="33" customFormat="1" ht="11.25" customHeight="1">
      <c r="A47" s="35" t="s">
        <v>36</v>
      </c>
      <c r="B47" s="29"/>
      <c r="C47" s="30">
        <v>108324</v>
      </c>
      <c r="D47" s="30">
        <v>96535</v>
      </c>
      <c r="E47" s="30">
        <v>100499</v>
      </c>
      <c r="F47" s="31"/>
      <c r="G47" s="31"/>
      <c r="H47" s="150">
        <v>419.606</v>
      </c>
      <c r="I47" s="150">
        <v>173.144</v>
      </c>
      <c r="J47" s="150">
        <v>368.833</v>
      </c>
      <c r="K47" s="32"/>
    </row>
    <row r="48" spans="1:11" s="33" customFormat="1" ht="11.25" customHeight="1">
      <c r="A48" s="35" t="s">
        <v>37</v>
      </c>
      <c r="B48" s="29"/>
      <c r="C48" s="30">
        <v>111064</v>
      </c>
      <c r="D48" s="30">
        <v>108608</v>
      </c>
      <c r="E48" s="30">
        <v>109672</v>
      </c>
      <c r="F48" s="31"/>
      <c r="G48" s="31"/>
      <c r="H48" s="150">
        <v>551.757</v>
      </c>
      <c r="I48" s="150">
        <v>136.183</v>
      </c>
      <c r="J48" s="150">
        <v>442.66</v>
      </c>
      <c r="K48" s="32"/>
    </row>
    <row r="49" spans="1:11" s="33" customFormat="1" ht="11.25" customHeight="1">
      <c r="A49" s="35" t="s">
        <v>38</v>
      </c>
      <c r="B49" s="29"/>
      <c r="C49" s="30">
        <v>72810</v>
      </c>
      <c r="D49" s="30">
        <v>71170</v>
      </c>
      <c r="E49" s="30">
        <v>68290</v>
      </c>
      <c r="F49" s="31"/>
      <c r="G49" s="31"/>
      <c r="H49" s="150">
        <v>315.15</v>
      </c>
      <c r="I49" s="150">
        <v>85.806</v>
      </c>
      <c r="J49" s="150">
        <v>259.91</v>
      </c>
      <c r="K49" s="32"/>
    </row>
    <row r="50" spans="1:11" s="42" customFormat="1" ht="11.25" customHeight="1">
      <c r="A50" s="43" t="s">
        <v>39</v>
      </c>
      <c r="B50" s="37"/>
      <c r="C50" s="38">
        <v>904903</v>
      </c>
      <c r="D50" s="38">
        <v>858668</v>
      </c>
      <c r="E50" s="38">
        <v>876212</v>
      </c>
      <c r="F50" s="39">
        <v>102.04316452924762</v>
      </c>
      <c r="G50" s="40"/>
      <c r="H50" s="151">
        <v>3980.3189999999995</v>
      </c>
      <c r="I50" s="152">
        <v>1505.146</v>
      </c>
      <c r="J50" s="152">
        <v>3594.243</v>
      </c>
      <c r="K50" s="41">
        <v>238.7969672045104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24560</v>
      </c>
      <c r="D52" s="38">
        <v>24560</v>
      </c>
      <c r="E52" s="38">
        <v>24560</v>
      </c>
      <c r="F52" s="39">
        <v>100</v>
      </c>
      <c r="G52" s="40"/>
      <c r="H52" s="151">
        <v>65.69</v>
      </c>
      <c r="I52" s="152">
        <v>65.69</v>
      </c>
      <c r="J52" s="152">
        <v>65.69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75168</v>
      </c>
      <c r="D54" s="30">
        <v>67763</v>
      </c>
      <c r="E54" s="30">
        <v>61445</v>
      </c>
      <c r="F54" s="31"/>
      <c r="G54" s="31"/>
      <c r="H54" s="150">
        <v>241.79</v>
      </c>
      <c r="I54" s="150">
        <v>190.171</v>
      </c>
      <c r="J54" s="150">
        <v>224.633</v>
      </c>
      <c r="K54" s="32"/>
    </row>
    <row r="55" spans="1:11" s="33" customFormat="1" ht="11.25" customHeight="1">
      <c r="A55" s="35" t="s">
        <v>42</v>
      </c>
      <c r="B55" s="29"/>
      <c r="C55" s="30">
        <v>52662</v>
      </c>
      <c r="D55" s="30">
        <v>39171</v>
      </c>
      <c r="E55" s="30">
        <v>38551</v>
      </c>
      <c r="F55" s="31"/>
      <c r="G55" s="31"/>
      <c r="H55" s="150">
        <v>93.603</v>
      </c>
      <c r="I55" s="150">
        <v>74.425</v>
      </c>
      <c r="J55" s="150">
        <v>104.087</v>
      </c>
      <c r="K55" s="32"/>
    </row>
    <row r="56" spans="1:11" s="33" customFormat="1" ht="11.25" customHeight="1">
      <c r="A56" s="35" t="s">
        <v>43</v>
      </c>
      <c r="B56" s="29"/>
      <c r="C56" s="30">
        <v>50861</v>
      </c>
      <c r="D56" s="30">
        <v>39696</v>
      </c>
      <c r="E56" s="30">
        <v>37129</v>
      </c>
      <c r="F56" s="31"/>
      <c r="G56" s="31"/>
      <c r="H56" s="150">
        <v>151.199</v>
      </c>
      <c r="I56" s="150">
        <v>91.244</v>
      </c>
      <c r="J56" s="150">
        <v>96.22</v>
      </c>
      <c r="K56" s="32"/>
    </row>
    <row r="57" spans="1:11" s="33" customFormat="1" ht="11.25" customHeight="1">
      <c r="A57" s="35" t="s">
        <v>44</v>
      </c>
      <c r="B57" s="29"/>
      <c r="C57" s="30">
        <v>68539</v>
      </c>
      <c r="D57" s="30">
        <v>59774</v>
      </c>
      <c r="E57" s="30">
        <v>59593</v>
      </c>
      <c r="F57" s="31"/>
      <c r="G57" s="31"/>
      <c r="H57" s="150">
        <v>170.807</v>
      </c>
      <c r="I57" s="150">
        <v>150.183</v>
      </c>
      <c r="J57" s="150">
        <v>194.767</v>
      </c>
      <c r="K57" s="32"/>
    </row>
    <row r="58" spans="1:11" s="33" customFormat="1" ht="11.25" customHeight="1">
      <c r="A58" s="35" t="s">
        <v>45</v>
      </c>
      <c r="B58" s="29"/>
      <c r="C58" s="30">
        <v>60340</v>
      </c>
      <c r="D58" s="30">
        <v>51101</v>
      </c>
      <c r="E58" s="30">
        <v>52180</v>
      </c>
      <c r="F58" s="31"/>
      <c r="G58" s="31"/>
      <c r="H58" s="150">
        <v>123.752</v>
      </c>
      <c r="I58" s="150">
        <v>63.718</v>
      </c>
      <c r="J58" s="150">
        <v>181.043</v>
      </c>
      <c r="K58" s="32"/>
    </row>
    <row r="59" spans="1:11" s="42" customFormat="1" ht="11.25" customHeight="1">
      <c r="A59" s="36" t="s">
        <v>46</v>
      </c>
      <c r="B59" s="37"/>
      <c r="C59" s="38">
        <v>307570</v>
      </c>
      <c r="D59" s="38">
        <v>257505</v>
      </c>
      <c r="E59" s="38">
        <v>248898</v>
      </c>
      <c r="F59" s="39">
        <v>96.65754063027903</v>
      </c>
      <c r="G59" s="40"/>
      <c r="H59" s="151">
        <v>781.151</v>
      </c>
      <c r="I59" s="152">
        <v>569.741</v>
      </c>
      <c r="J59" s="152">
        <v>800.7500000000001</v>
      </c>
      <c r="K59" s="41">
        <v>140.54631841485872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1452</v>
      </c>
      <c r="D61" s="30">
        <v>1294</v>
      </c>
      <c r="E61" s="30">
        <v>1013</v>
      </c>
      <c r="F61" s="31"/>
      <c r="G61" s="31"/>
      <c r="H61" s="150">
        <v>2.395</v>
      </c>
      <c r="I61" s="150">
        <v>3.0134000000000003</v>
      </c>
      <c r="J61" s="150">
        <v>2.13</v>
      </c>
      <c r="K61" s="32"/>
    </row>
    <row r="62" spans="1:11" s="33" customFormat="1" ht="11.25" customHeight="1">
      <c r="A62" s="35" t="s">
        <v>48</v>
      </c>
      <c r="B62" s="29"/>
      <c r="C62" s="30">
        <v>1099</v>
      </c>
      <c r="D62" s="30">
        <v>949</v>
      </c>
      <c r="E62" s="30">
        <v>763</v>
      </c>
      <c r="F62" s="31"/>
      <c r="G62" s="31"/>
      <c r="H62" s="150">
        <v>1.933</v>
      </c>
      <c r="I62" s="150">
        <v>1.671</v>
      </c>
      <c r="J62" s="150">
        <v>1.034</v>
      </c>
      <c r="K62" s="32"/>
    </row>
    <row r="63" spans="1:11" s="33" customFormat="1" ht="11.25" customHeight="1">
      <c r="A63" s="35" t="s">
        <v>49</v>
      </c>
      <c r="B63" s="29"/>
      <c r="C63" s="30">
        <v>2632</v>
      </c>
      <c r="D63" s="30">
        <v>2219</v>
      </c>
      <c r="E63" s="30">
        <v>2290</v>
      </c>
      <c r="F63" s="31"/>
      <c r="G63" s="31"/>
      <c r="H63" s="150">
        <v>1.951</v>
      </c>
      <c r="I63" s="150">
        <v>4.812</v>
      </c>
      <c r="J63" s="150">
        <v>6.873</v>
      </c>
      <c r="K63" s="32"/>
    </row>
    <row r="64" spans="1:11" s="42" customFormat="1" ht="11.25" customHeight="1">
      <c r="A64" s="36" t="s">
        <v>50</v>
      </c>
      <c r="B64" s="37"/>
      <c r="C64" s="38">
        <v>5183</v>
      </c>
      <c r="D64" s="38">
        <v>4462</v>
      </c>
      <c r="E64" s="38">
        <v>4066</v>
      </c>
      <c r="F64" s="39">
        <v>91.12505602868669</v>
      </c>
      <c r="G64" s="40"/>
      <c r="H64" s="151">
        <v>6.279</v>
      </c>
      <c r="I64" s="152">
        <v>9.496400000000001</v>
      </c>
      <c r="J64" s="152">
        <v>10.036999999999999</v>
      </c>
      <c r="K64" s="41">
        <v>105.69268354323742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8056</v>
      </c>
      <c r="D66" s="38">
        <v>8010</v>
      </c>
      <c r="E66" s="38">
        <v>8170</v>
      </c>
      <c r="F66" s="39">
        <v>101.99750312109863</v>
      </c>
      <c r="G66" s="40"/>
      <c r="H66" s="151">
        <v>9.809</v>
      </c>
      <c r="I66" s="152">
        <v>8.805</v>
      </c>
      <c r="J66" s="152">
        <v>11.018</v>
      </c>
      <c r="K66" s="41">
        <v>125.13344690516755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74553</v>
      </c>
      <c r="D68" s="30">
        <v>60800</v>
      </c>
      <c r="E68" s="30">
        <v>66400</v>
      </c>
      <c r="F68" s="31"/>
      <c r="G68" s="31"/>
      <c r="H68" s="150">
        <v>153.123</v>
      </c>
      <c r="I68" s="150">
        <v>145.7</v>
      </c>
      <c r="J68" s="150">
        <v>176</v>
      </c>
      <c r="K68" s="32"/>
    </row>
    <row r="69" spans="1:11" s="33" customFormat="1" ht="11.25" customHeight="1">
      <c r="A69" s="35" t="s">
        <v>53</v>
      </c>
      <c r="B69" s="29"/>
      <c r="C69" s="30">
        <v>4360</v>
      </c>
      <c r="D69" s="30">
        <v>4100</v>
      </c>
      <c r="E69" s="30">
        <v>4650</v>
      </c>
      <c r="F69" s="31"/>
      <c r="G69" s="31"/>
      <c r="H69" s="150">
        <v>6.857</v>
      </c>
      <c r="I69" s="150">
        <v>6.88</v>
      </c>
      <c r="J69" s="150">
        <v>9.1</v>
      </c>
      <c r="K69" s="32"/>
    </row>
    <row r="70" spans="1:11" s="42" customFormat="1" ht="11.25" customHeight="1">
      <c r="A70" s="36" t="s">
        <v>54</v>
      </c>
      <c r="B70" s="37"/>
      <c r="C70" s="38">
        <v>78913</v>
      </c>
      <c r="D70" s="38">
        <v>64900</v>
      </c>
      <c r="E70" s="38">
        <v>71050</v>
      </c>
      <c r="F70" s="39">
        <v>109.47611710323575</v>
      </c>
      <c r="G70" s="40"/>
      <c r="H70" s="151">
        <v>159.98</v>
      </c>
      <c r="I70" s="152">
        <v>152.57999999999998</v>
      </c>
      <c r="J70" s="152">
        <v>185.1</v>
      </c>
      <c r="K70" s="41">
        <v>121.31340935902479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3255</v>
      </c>
      <c r="D72" s="30">
        <v>3061</v>
      </c>
      <c r="E72" s="30">
        <v>3125</v>
      </c>
      <c r="F72" s="31"/>
      <c r="G72" s="31"/>
      <c r="H72" s="150">
        <v>0.92</v>
      </c>
      <c r="I72" s="150">
        <v>3.183</v>
      </c>
      <c r="J72" s="150">
        <v>4.38</v>
      </c>
      <c r="K72" s="32"/>
    </row>
    <row r="73" spans="1:11" s="33" customFormat="1" ht="11.25" customHeight="1">
      <c r="A73" s="35" t="s">
        <v>56</v>
      </c>
      <c r="B73" s="29"/>
      <c r="C73" s="30">
        <v>74925</v>
      </c>
      <c r="D73" s="30">
        <v>74925</v>
      </c>
      <c r="E73" s="30">
        <v>68408</v>
      </c>
      <c r="F73" s="31"/>
      <c r="G73" s="31"/>
      <c r="H73" s="150">
        <v>143.281</v>
      </c>
      <c r="I73" s="150">
        <v>208.985</v>
      </c>
      <c r="J73" s="150">
        <v>141.504</v>
      </c>
      <c r="K73" s="32"/>
    </row>
    <row r="74" spans="1:11" s="33" customFormat="1" ht="11.25" customHeight="1">
      <c r="A74" s="35" t="s">
        <v>57</v>
      </c>
      <c r="B74" s="29"/>
      <c r="C74" s="30">
        <v>82106</v>
      </c>
      <c r="D74" s="30">
        <v>65360</v>
      </c>
      <c r="E74" s="30">
        <v>67126</v>
      </c>
      <c r="F74" s="31"/>
      <c r="G74" s="31"/>
      <c r="H74" s="150">
        <v>207.297</v>
      </c>
      <c r="I74" s="150">
        <v>210.111</v>
      </c>
      <c r="J74" s="150">
        <v>325.865</v>
      </c>
      <c r="K74" s="32"/>
    </row>
    <row r="75" spans="1:11" s="33" customFormat="1" ht="11.25" customHeight="1">
      <c r="A75" s="35" t="s">
        <v>58</v>
      </c>
      <c r="B75" s="29"/>
      <c r="C75" s="30">
        <v>13377</v>
      </c>
      <c r="D75" s="30">
        <v>10634</v>
      </c>
      <c r="E75" s="30">
        <v>10693</v>
      </c>
      <c r="F75" s="31"/>
      <c r="G75" s="31"/>
      <c r="H75" s="150">
        <v>16.308</v>
      </c>
      <c r="I75" s="150">
        <v>20.843</v>
      </c>
      <c r="J75" s="150">
        <v>14.461</v>
      </c>
      <c r="K75" s="32"/>
    </row>
    <row r="76" spans="1:11" s="33" customFormat="1" ht="11.25" customHeight="1">
      <c r="A76" s="35" t="s">
        <v>59</v>
      </c>
      <c r="B76" s="29"/>
      <c r="C76" s="30">
        <v>16775</v>
      </c>
      <c r="D76" s="30">
        <v>15017</v>
      </c>
      <c r="E76" s="30">
        <v>15017</v>
      </c>
      <c r="F76" s="31"/>
      <c r="G76" s="31"/>
      <c r="H76" s="150">
        <v>48.764</v>
      </c>
      <c r="I76" s="150">
        <v>68.688</v>
      </c>
      <c r="J76" s="150">
        <v>66.198</v>
      </c>
      <c r="K76" s="32"/>
    </row>
    <row r="77" spans="1:11" s="33" customFormat="1" ht="11.25" customHeight="1">
      <c r="A77" s="35" t="s">
        <v>60</v>
      </c>
      <c r="B77" s="29"/>
      <c r="C77" s="30">
        <v>10858</v>
      </c>
      <c r="D77" s="30">
        <v>8519</v>
      </c>
      <c r="E77" s="30">
        <v>9046</v>
      </c>
      <c r="F77" s="31"/>
      <c r="G77" s="31"/>
      <c r="H77" s="150">
        <v>18.394</v>
      </c>
      <c r="I77" s="150">
        <v>30.182</v>
      </c>
      <c r="J77" s="150">
        <v>34.4</v>
      </c>
      <c r="K77" s="32"/>
    </row>
    <row r="78" spans="1:11" s="33" customFormat="1" ht="11.25" customHeight="1">
      <c r="A78" s="35" t="s">
        <v>61</v>
      </c>
      <c r="B78" s="29"/>
      <c r="C78" s="30">
        <v>24506</v>
      </c>
      <c r="D78" s="30">
        <v>19525</v>
      </c>
      <c r="E78" s="30">
        <v>19550</v>
      </c>
      <c r="F78" s="31"/>
      <c r="G78" s="31"/>
      <c r="H78" s="150">
        <v>44.182</v>
      </c>
      <c r="I78" s="150">
        <v>47.389</v>
      </c>
      <c r="J78" s="150">
        <v>73.292</v>
      </c>
      <c r="K78" s="32"/>
    </row>
    <row r="79" spans="1:11" s="33" customFormat="1" ht="11.25" customHeight="1">
      <c r="A79" s="35" t="s">
        <v>62</v>
      </c>
      <c r="B79" s="29"/>
      <c r="C79" s="30">
        <v>174365</v>
      </c>
      <c r="D79" s="30">
        <v>162513</v>
      </c>
      <c r="E79" s="30">
        <v>146460</v>
      </c>
      <c r="F79" s="31"/>
      <c r="G79" s="31"/>
      <c r="H79" s="150">
        <v>308.25</v>
      </c>
      <c r="I79" s="150">
        <v>539.433</v>
      </c>
      <c r="J79" s="150">
        <v>596.031</v>
      </c>
      <c r="K79" s="32"/>
    </row>
    <row r="80" spans="1:11" s="42" customFormat="1" ht="11.25" customHeight="1">
      <c r="A80" s="43" t="s">
        <v>63</v>
      </c>
      <c r="B80" s="37"/>
      <c r="C80" s="38">
        <v>400167</v>
      </c>
      <c r="D80" s="38">
        <v>359554</v>
      </c>
      <c r="E80" s="38">
        <v>339425</v>
      </c>
      <c r="F80" s="39">
        <f>IF(D80&gt;0,100*E80/D80,0)</f>
        <v>94.4016754089789</v>
      </c>
      <c r="G80" s="40"/>
      <c r="H80" s="151">
        <v>787.396</v>
      </c>
      <c r="I80" s="152">
        <v>1128.8139999999999</v>
      </c>
      <c r="J80" s="152">
        <v>1256.1309999999999</v>
      </c>
      <c r="K80" s="41">
        <v>111.2788289301869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120</v>
      </c>
      <c r="F82" s="31"/>
      <c r="G82" s="31"/>
      <c r="H82" s="150">
        <v>0.181</v>
      </c>
      <c r="I82" s="150">
        <v>0.181</v>
      </c>
      <c r="J82" s="150">
        <v>0.24</v>
      </c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180</v>
      </c>
      <c r="F83" s="31"/>
      <c r="G83" s="31"/>
      <c r="H83" s="150">
        <v>0.173</v>
      </c>
      <c r="I83" s="150">
        <v>0.173</v>
      </c>
      <c r="J83" s="150">
        <v>0.18</v>
      </c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300</v>
      </c>
      <c r="F84" s="39">
        <v>103.44827586206897</v>
      </c>
      <c r="G84" s="40"/>
      <c r="H84" s="151">
        <v>0.354</v>
      </c>
      <c r="I84" s="152">
        <v>0.354</v>
      </c>
      <c r="J84" s="152">
        <v>0.42</v>
      </c>
      <c r="K84" s="41">
        <v>118.64406779661017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2256848</v>
      </c>
      <c r="D87" s="53">
        <v>2071606</v>
      </c>
      <c r="E87" s="53">
        <v>2066428</v>
      </c>
      <c r="F87" s="54">
        <f>IF(D87&gt;0,100*E87/D87,0)</f>
        <v>99.75004899580325</v>
      </c>
      <c r="G87" s="40"/>
      <c r="H87" s="155">
        <v>7873.134999999999</v>
      </c>
      <c r="I87" s="156">
        <v>4988.7642000000005</v>
      </c>
      <c r="J87" s="156">
        <v>7841.367</v>
      </c>
      <c r="K87" s="54">
        <f>IF(I87&gt;0,100*J87/I87,0)</f>
        <v>157.1805498443883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50"/>
      <c r="I9" s="150"/>
      <c r="J9" s="150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50"/>
      <c r="I10" s="150"/>
      <c r="J10" s="150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50"/>
      <c r="I11" s="150"/>
      <c r="J11" s="150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50"/>
      <c r="I12" s="150"/>
      <c r="J12" s="150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1"/>
      <c r="I13" s="152"/>
      <c r="J13" s="152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/>
      <c r="F17" s="39"/>
      <c r="G17" s="40"/>
      <c r="H17" s="151">
        <v>0.187</v>
      </c>
      <c r="I17" s="152">
        <v>0.177</v>
      </c>
      <c r="J17" s="152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50"/>
      <c r="I19" s="150"/>
      <c r="J19" s="150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1"/>
      <c r="I22" s="152"/>
      <c r="J22" s="152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1"/>
      <c r="I24" s="152"/>
      <c r="J24" s="152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1"/>
      <c r="I26" s="152"/>
      <c r="J26" s="152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2689</v>
      </c>
      <c r="D28" s="30">
        <v>3152</v>
      </c>
      <c r="E28" s="30">
        <v>3801</v>
      </c>
      <c r="F28" s="31"/>
      <c r="G28" s="31"/>
      <c r="H28" s="150">
        <v>12.82</v>
      </c>
      <c r="I28" s="150">
        <v>9.877</v>
      </c>
      <c r="J28" s="150">
        <v>15.638</v>
      </c>
      <c r="K28" s="32"/>
    </row>
    <row r="29" spans="1:11" s="33" customFormat="1" ht="11.25" customHeight="1">
      <c r="A29" s="35" t="s">
        <v>21</v>
      </c>
      <c r="B29" s="29"/>
      <c r="C29" s="30">
        <v>4730</v>
      </c>
      <c r="D29" s="30">
        <v>4729</v>
      </c>
      <c r="E29" s="30">
        <v>4789</v>
      </c>
      <c r="F29" s="31"/>
      <c r="G29" s="31"/>
      <c r="H29" s="150">
        <v>8.769</v>
      </c>
      <c r="I29" s="150">
        <v>6.508</v>
      </c>
      <c r="J29" s="150">
        <v>12.603</v>
      </c>
      <c r="K29" s="32"/>
    </row>
    <row r="30" spans="1:11" s="33" customFormat="1" ht="11.25" customHeight="1">
      <c r="A30" s="35" t="s">
        <v>22</v>
      </c>
      <c r="B30" s="29"/>
      <c r="C30" s="30">
        <v>3133</v>
      </c>
      <c r="D30" s="30">
        <v>5033</v>
      </c>
      <c r="E30" s="30">
        <v>2550</v>
      </c>
      <c r="F30" s="31"/>
      <c r="G30" s="31"/>
      <c r="H30" s="150">
        <v>15.779</v>
      </c>
      <c r="I30" s="150">
        <v>7.445</v>
      </c>
      <c r="J30" s="150">
        <v>7.634</v>
      </c>
      <c r="K30" s="32"/>
    </row>
    <row r="31" spans="1:11" s="42" customFormat="1" ht="11.25" customHeight="1">
      <c r="A31" s="43" t="s">
        <v>23</v>
      </c>
      <c r="B31" s="37"/>
      <c r="C31" s="38">
        <v>10552</v>
      </c>
      <c r="D31" s="38">
        <v>12914</v>
      </c>
      <c r="E31" s="38">
        <v>11140</v>
      </c>
      <c r="F31" s="39">
        <v>86.26297041969956</v>
      </c>
      <c r="G31" s="40"/>
      <c r="H31" s="151">
        <v>37.367999999999995</v>
      </c>
      <c r="I31" s="152">
        <v>23.830000000000002</v>
      </c>
      <c r="J31" s="152">
        <v>35.875</v>
      </c>
      <c r="K31" s="41">
        <v>150.5455308434746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350</v>
      </c>
      <c r="D33" s="30">
        <v>350</v>
      </c>
      <c r="E33" s="30">
        <v>400</v>
      </c>
      <c r="F33" s="31"/>
      <c r="G33" s="31"/>
      <c r="H33" s="150">
        <v>1.56</v>
      </c>
      <c r="I33" s="150">
        <v>1.2</v>
      </c>
      <c r="J33" s="150">
        <v>1.5</v>
      </c>
      <c r="K33" s="32"/>
    </row>
    <row r="34" spans="1:11" s="33" customFormat="1" ht="11.25" customHeight="1">
      <c r="A34" s="35" t="s">
        <v>25</v>
      </c>
      <c r="B34" s="29"/>
      <c r="C34" s="30">
        <v>781</v>
      </c>
      <c r="D34" s="30">
        <v>750</v>
      </c>
      <c r="E34" s="30">
        <v>730</v>
      </c>
      <c r="F34" s="31"/>
      <c r="G34" s="31"/>
      <c r="H34" s="150">
        <v>2.306</v>
      </c>
      <c r="I34" s="150">
        <v>2.05</v>
      </c>
      <c r="J34" s="150">
        <v>3</v>
      </c>
      <c r="K34" s="32"/>
    </row>
    <row r="35" spans="1:11" s="33" customFormat="1" ht="11.25" customHeight="1">
      <c r="A35" s="35" t="s">
        <v>26</v>
      </c>
      <c r="B35" s="29"/>
      <c r="C35" s="30">
        <v>6473</v>
      </c>
      <c r="D35" s="30">
        <v>2000</v>
      </c>
      <c r="E35" s="30">
        <v>500</v>
      </c>
      <c r="F35" s="31"/>
      <c r="G35" s="31"/>
      <c r="H35" s="150">
        <v>23.955</v>
      </c>
      <c r="I35" s="150">
        <v>6.3</v>
      </c>
      <c r="J35" s="150">
        <v>2.3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72</v>
      </c>
      <c r="E36" s="30"/>
      <c r="F36" s="31"/>
      <c r="G36" s="31"/>
      <c r="H36" s="150"/>
      <c r="I36" s="150">
        <v>0.252</v>
      </c>
      <c r="J36" s="150"/>
      <c r="K36" s="32"/>
    </row>
    <row r="37" spans="1:11" s="42" customFormat="1" ht="11.25" customHeight="1">
      <c r="A37" s="36" t="s">
        <v>28</v>
      </c>
      <c r="B37" s="37"/>
      <c r="C37" s="38">
        <v>7604</v>
      </c>
      <c r="D37" s="38">
        <v>3172</v>
      </c>
      <c r="E37" s="38">
        <v>1630</v>
      </c>
      <c r="F37" s="39">
        <v>51.38713745271122</v>
      </c>
      <c r="G37" s="40"/>
      <c r="H37" s="151">
        <v>27.820999999999998</v>
      </c>
      <c r="I37" s="152">
        <v>9.802000000000001</v>
      </c>
      <c r="J37" s="152">
        <v>6.8</v>
      </c>
      <c r="K37" s="41">
        <v>69.3735972250561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12822</v>
      </c>
      <c r="D39" s="38">
        <v>12820</v>
      </c>
      <c r="E39" s="38">
        <v>11582</v>
      </c>
      <c r="F39" s="39">
        <v>90.34321372854915</v>
      </c>
      <c r="G39" s="40"/>
      <c r="H39" s="151">
        <v>21.528</v>
      </c>
      <c r="I39" s="152">
        <v>21</v>
      </c>
      <c r="J39" s="152">
        <v>17.1</v>
      </c>
      <c r="K39" s="41">
        <v>81.42857142857144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11250</v>
      </c>
      <c r="D41" s="30">
        <v>12585</v>
      </c>
      <c r="E41" s="30">
        <v>11028</v>
      </c>
      <c r="F41" s="31"/>
      <c r="G41" s="31"/>
      <c r="H41" s="150">
        <v>36.523</v>
      </c>
      <c r="I41" s="150">
        <v>8.349</v>
      </c>
      <c r="J41" s="150">
        <v>30.389</v>
      </c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4500</v>
      </c>
      <c r="E42" s="30">
        <v>4300</v>
      </c>
      <c r="F42" s="31"/>
      <c r="G42" s="31"/>
      <c r="H42" s="150">
        <v>19.508</v>
      </c>
      <c r="I42" s="150">
        <v>7.236</v>
      </c>
      <c r="J42" s="150">
        <v>18.551</v>
      </c>
      <c r="K42" s="32"/>
    </row>
    <row r="43" spans="1:11" s="33" customFormat="1" ht="11.25" customHeight="1">
      <c r="A43" s="35" t="s">
        <v>32</v>
      </c>
      <c r="B43" s="29"/>
      <c r="C43" s="30">
        <v>1400</v>
      </c>
      <c r="D43" s="30">
        <v>1350</v>
      </c>
      <c r="E43" s="30">
        <v>1195</v>
      </c>
      <c r="F43" s="31"/>
      <c r="G43" s="31"/>
      <c r="H43" s="150">
        <v>5.491</v>
      </c>
      <c r="I43" s="150">
        <v>0.867</v>
      </c>
      <c r="J43" s="150">
        <v>4.348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50">
        <v>46.086</v>
      </c>
      <c r="I44" s="150">
        <v>9.787</v>
      </c>
      <c r="J44" s="150">
        <v>44.766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50">
        <v>3.809</v>
      </c>
      <c r="I45" s="150">
        <v>1.254</v>
      </c>
      <c r="J45" s="150">
        <v>3.898</v>
      </c>
      <c r="K45" s="32"/>
    </row>
    <row r="46" spans="1:11" s="33" customFormat="1" ht="11.25" customHeight="1">
      <c r="A46" s="35" t="s">
        <v>35</v>
      </c>
      <c r="B46" s="29"/>
      <c r="C46" s="30">
        <v>18000</v>
      </c>
      <c r="D46" s="30">
        <v>18000</v>
      </c>
      <c r="E46" s="30">
        <v>15000</v>
      </c>
      <c r="F46" s="31"/>
      <c r="G46" s="31"/>
      <c r="H46" s="150">
        <v>60.474</v>
      </c>
      <c r="I46" s="150">
        <v>23.419</v>
      </c>
      <c r="J46" s="150">
        <v>48.319</v>
      </c>
      <c r="K46" s="32"/>
    </row>
    <row r="47" spans="1:11" s="33" customFormat="1" ht="11.25" customHeight="1">
      <c r="A47" s="35" t="s">
        <v>36</v>
      </c>
      <c r="B47" s="29"/>
      <c r="C47" s="30">
        <v>5000</v>
      </c>
      <c r="D47" s="30">
        <v>8040</v>
      </c>
      <c r="E47" s="30">
        <v>8040</v>
      </c>
      <c r="F47" s="31"/>
      <c r="G47" s="31"/>
      <c r="H47" s="150">
        <v>18.98</v>
      </c>
      <c r="I47" s="150">
        <v>11.466</v>
      </c>
      <c r="J47" s="150">
        <v>27.706</v>
      </c>
      <c r="K47" s="32"/>
    </row>
    <row r="48" spans="1:11" s="33" customFormat="1" ht="11.25" customHeight="1">
      <c r="A48" s="35" t="s">
        <v>37</v>
      </c>
      <c r="B48" s="29"/>
      <c r="C48" s="30">
        <v>1856</v>
      </c>
      <c r="D48" s="30">
        <v>1750</v>
      </c>
      <c r="E48" s="30">
        <v>1750</v>
      </c>
      <c r="F48" s="31"/>
      <c r="G48" s="31"/>
      <c r="H48" s="150">
        <v>8.416</v>
      </c>
      <c r="I48" s="150">
        <v>1.858</v>
      </c>
      <c r="J48" s="150">
        <v>7.127</v>
      </c>
      <c r="K48" s="32"/>
    </row>
    <row r="49" spans="1:11" s="33" customFormat="1" ht="11.25" customHeight="1">
      <c r="A49" s="35" t="s">
        <v>38</v>
      </c>
      <c r="B49" s="29"/>
      <c r="C49" s="30">
        <v>9620</v>
      </c>
      <c r="D49" s="30">
        <v>9721</v>
      </c>
      <c r="E49" s="30">
        <v>12370</v>
      </c>
      <c r="F49" s="31"/>
      <c r="G49" s="31"/>
      <c r="H49" s="150">
        <v>41.706</v>
      </c>
      <c r="I49" s="150">
        <v>12.852</v>
      </c>
      <c r="J49" s="150">
        <v>50.464</v>
      </c>
      <c r="K49" s="32"/>
    </row>
    <row r="50" spans="1:11" s="42" customFormat="1" ht="11.25" customHeight="1">
      <c r="A50" s="43" t="s">
        <v>39</v>
      </c>
      <c r="B50" s="37"/>
      <c r="C50" s="38">
        <v>62626</v>
      </c>
      <c r="D50" s="38">
        <v>66946</v>
      </c>
      <c r="E50" s="38">
        <v>64683</v>
      </c>
      <c r="F50" s="39">
        <v>96.61966360947629</v>
      </c>
      <c r="G50" s="40"/>
      <c r="H50" s="151">
        <v>240.993</v>
      </c>
      <c r="I50" s="152">
        <v>77.08800000000001</v>
      </c>
      <c r="J50" s="152">
        <v>235.568</v>
      </c>
      <c r="K50" s="41">
        <v>305.5832295558323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553</v>
      </c>
      <c r="D52" s="38">
        <v>553</v>
      </c>
      <c r="E52" s="38">
        <v>553</v>
      </c>
      <c r="F52" s="39">
        <v>100</v>
      </c>
      <c r="G52" s="40"/>
      <c r="H52" s="151">
        <v>1.474</v>
      </c>
      <c r="I52" s="152">
        <v>1.474</v>
      </c>
      <c r="J52" s="152">
        <v>1.474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33000</v>
      </c>
      <c r="D54" s="30">
        <v>25713</v>
      </c>
      <c r="E54" s="30">
        <v>19500</v>
      </c>
      <c r="F54" s="31"/>
      <c r="G54" s="31"/>
      <c r="H54" s="150">
        <v>87</v>
      </c>
      <c r="I54" s="150">
        <v>49.48</v>
      </c>
      <c r="J54" s="150">
        <v>51.225</v>
      </c>
      <c r="K54" s="32"/>
    </row>
    <row r="55" spans="1:11" s="33" customFormat="1" ht="11.25" customHeight="1">
      <c r="A55" s="35" t="s">
        <v>42</v>
      </c>
      <c r="B55" s="29"/>
      <c r="C55" s="30">
        <v>44878</v>
      </c>
      <c r="D55" s="30">
        <v>43329</v>
      </c>
      <c r="E55" s="30">
        <v>43737</v>
      </c>
      <c r="F55" s="31"/>
      <c r="G55" s="31"/>
      <c r="H55" s="150">
        <v>134.631</v>
      </c>
      <c r="I55" s="150">
        <v>116.99</v>
      </c>
      <c r="J55" s="150">
        <v>140</v>
      </c>
      <c r="K55" s="32"/>
    </row>
    <row r="56" spans="1:11" s="33" customFormat="1" ht="11.25" customHeight="1">
      <c r="A56" s="35" t="s">
        <v>43</v>
      </c>
      <c r="B56" s="29"/>
      <c r="C56" s="30">
        <v>63480</v>
      </c>
      <c r="D56" s="30">
        <v>31347</v>
      </c>
      <c r="E56" s="30">
        <v>33370</v>
      </c>
      <c r="F56" s="31"/>
      <c r="G56" s="31"/>
      <c r="H56" s="150">
        <v>214.812</v>
      </c>
      <c r="I56" s="150">
        <v>118.999</v>
      </c>
      <c r="J56" s="150">
        <v>213.044</v>
      </c>
      <c r="K56" s="32"/>
    </row>
    <row r="57" spans="1:11" s="33" customFormat="1" ht="11.25" customHeight="1">
      <c r="A57" s="35" t="s">
        <v>44</v>
      </c>
      <c r="B57" s="29"/>
      <c r="C57" s="30">
        <v>9467</v>
      </c>
      <c r="D57" s="30">
        <v>9347</v>
      </c>
      <c r="E57" s="30">
        <v>8826</v>
      </c>
      <c r="F57" s="31"/>
      <c r="G57" s="31"/>
      <c r="H57" s="150">
        <v>30.001</v>
      </c>
      <c r="I57" s="150">
        <v>23.782</v>
      </c>
      <c r="J57" s="150">
        <v>27.057</v>
      </c>
      <c r="K57" s="32"/>
    </row>
    <row r="58" spans="1:11" s="33" customFormat="1" ht="11.25" customHeight="1">
      <c r="A58" s="35" t="s">
        <v>45</v>
      </c>
      <c r="B58" s="29"/>
      <c r="C58" s="30">
        <v>3964</v>
      </c>
      <c r="D58" s="30">
        <v>4085</v>
      </c>
      <c r="E58" s="30">
        <v>4356</v>
      </c>
      <c r="F58" s="31"/>
      <c r="G58" s="31"/>
      <c r="H58" s="150">
        <v>14.072</v>
      </c>
      <c r="I58" s="150">
        <v>3.922</v>
      </c>
      <c r="J58" s="150">
        <v>18.291</v>
      </c>
      <c r="K58" s="32"/>
    </row>
    <row r="59" spans="1:11" s="42" customFormat="1" ht="11.25" customHeight="1">
      <c r="A59" s="36" t="s">
        <v>46</v>
      </c>
      <c r="B59" s="37"/>
      <c r="C59" s="38">
        <v>154789</v>
      </c>
      <c r="D59" s="38">
        <v>113821</v>
      </c>
      <c r="E59" s="38">
        <v>109789</v>
      </c>
      <c r="F59" s="39">
        <v>96.45759569850907</v>
      </c>
      <c r="G59" s="40"/>
      <c r="H59" s="151">
        <v>480.51599999999996</v>
      </c>
      <c r="I59" s="152">
        <v>313.173</v>
      </c>
      <c r="J59" s="152">
        <v>449.617</v>
      </c>
      <c r="K59" s="41">
        <v>143.56825141375535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778</v>
      </c>
      <c r="D61" s="30">
        <v>612.5</v>
      </c>
      <c r="E61" s="30">
        <v>486</v>
      </c>
      <c r="F61" s="31"/>
      <c r="G61" s="31"/>
      <c r="H61" s="150">
        <v>0.895</v>
      </c>
      <c r="I61" s="150">
        <v>1.2575</v>
      </c>
      <c r="J61" s="150">
        <v>0.781</v>
      </c>
      <c r="K61" s="32"/>
    </row>
    <row r="62" spans="1:11" s="33" customFormat="1" ht="11.25" customHeight="1">
      <c r="A62" s="35" t="s">
        <v>48</v>
      </c>
      <c r="B62" s="29"/>
      <c r="C62" s="30">
        <v>336</v>
      </c>
      <c r="D62" s="30">
        <v>336</v>
      </c>
      <c r="E62" s="30">
        <v>273</v>
      </c>
      <c r="F62" s="31"/>
      <c r="G62" s="31"/>
      <c r="H62" s="150">
        <v>0.581</v>
      </c>
      <c r="I62" s="150">
        <v>0.447</v>
      </c>
      <c r="J62" s="150">
        <v>0.35</v>
      </c>
      <c r="K62" s="32"/>
    </row>
    <row r="63" spans="1:11" s="33" customFormat="1" ht="11.25" customHeight="1">
      <c r="A63" s="35" t="s">
        <v>49</v>
      </c>
      <c r="B63" s="29"/>
      <c r="C63" s="30">
        <v>1812</v>
      </c>
      <c r="D63" s="30">
        <v>1861.2</v>
      </c>
      <c r="E63" s="30">
        <v>1711</v>
      </c>
      <c r="F63" s="31"/>
      <c r="G63" s="31"/>
      <c r="H63" s="150">
        <v>1.276</v>
      </c>
      <c r="I63" s="150">
        <v>4.192</v>
      </c>
      <c r="J63" s="150">
        <v>4.731</v>
      </c>
      <c r="K63" s="32"/>
    </row>
    <row r="64" spans="1:11" s="42" customFormat="1" ht="11.25" customHeight="1">
      <c r="A64" s="36" t="s">
        <v>50</v>
      </c>
      <c r="B64" s="37"/>
      <c r="C64" s="38">
        <v>2926</v>
      </c>
      <c r="D64" s="38">
        <v>2809.7</v>
      </c>
      <c r="E64" s="38">
        <v>2470</v>
      </c>
      <c r="F64" s="39">
        <v>87.90974125351461</v>
      </c>
      <c r="G64" s="40"/>
      <c r="H64" s="151">
        <v>2.752</v>
      </c>
      <c r="I64" s="152">
        <v>5.8965000000000005</v>
      </c>
      <c r="J64" s="152">
        <v>5.862</v>
      </c>
      <c r="K64" s="41">
        <v>99.41490714830832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9105</v>
      </c>
      <c r="D66" s="38">
        <v>8372</v>
      </c>
      <c r="E66" s="38">
        <v>10830</v>
      </c>
      <c r="F66" s="39">
        <v>129.35977066411849</v>
      </c>
      <c r="G66" s="40"/>
      <c r="H66" s="151">
        <v>9.389</v>
      </c>
      <c r="I66" s="152">
        <v>8.232</v>
      </c>
      <c r="J66" s="152">
        <v>15.466</v>
      </c>
      <c r="K66" s="41">
        <v>187.87657920310983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50"/>
      <c r="I68" s="150"/>
      <c r="J68" s="150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50"/>
      <c r="I69" s="150"/>
      <c r="J69" s="150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1"/>
      <c r="I70" s="152"/>
      <c r="J70" s="152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8200</v>
      </c>
      <c r="F72" s="31"/>
      <c r="G72" s="31"/>
      <c r="H72" s="150">
        <v>3.604</v>
      </c>
      <c r="I72" s="150">
        <v>14.275</v>
      </c>
      <c r="J72" s="150">
        <v>15.235</v>
      </c>
      <c r="K72" s="32"/>
    </row>
    <row r="73" spans="1:11" s="33" customFormat="1" ht="11.25" customHeight="1">
      <c r="A73" s="35" t="s">
        <v>56</v>
      </c>
      <c r="B73" s="29"/>
      <c r="C73" s="30">
        <v>569</v>
      </c>
      <c r="D73" s="30">
        <v>800</v>
      </c>
      <c r="E73" s="30">
        <v>800</v>
      </c>
      <c r="F73" s="31"/>
      <c r="G73" s="31"/>
      <c r="H73" s="150">
        <v>1.707</v>
      </c>
      <c r="I73" s="150">
        <v>1.988</v>
      </c>
      <c r="J73" s="150">
        <v>1.988</v>
      </c>
      <c r="K73" s="32"/>
    </row>
    <row r="74" spans="1:11" s="33" customFormat="1" ht="11.25" customHeight="1">
      <c r="A74" s="35" t="s">
        <v>57</v>
      </c>
      <c r="B74" s="29"/>
      <c r="C74" s="30">
        <v>8724</v>
      </c>
      <c r="D74" s="30">
        <v>11576</v>
      </c>
      <c r="E74" s="30">
        <v>14904</v>
      </c>
      <c r="F74" s="31"/>
      <c r="G74" s="31"/>
      <c r="H74" s="150">
        <v>14.052</v>
      </c>
      <c r="I74" s="150">
        <v>15.049</v>
      </c>
      <c r="J74" s="150">
        <v>64.087</v>
      </c>
      <c r="K74" s="32"/>
    </row>
    <row r="75" spans="1:11" s="33" customFormat="1" ht="11.25" customHeight="1">
      <c r="A75" s="35" t="s">
        <v>58</v>
      </c>
      <c r="B75" s="29"/>
      <c r="C75" s="30">
        <v>34039</v>
      </c>
      <c r="D75" s="30">
        <v>32151</v>
      </c>
      <c r="E75" s="30">
        <v>32546</v>
      </c>
      <c r="F75" s="31"/>
      <c r="G75" s="31"/>
      <c r="H75" s="150">
        <v>21.999</v>
      </c>
      <c r="I75" s="150">
        <v>59.865</v>
      </c>
      <c r="J75" s="150">
        <v>36.075</v>
      </c>
      <c r="K75" s="32"/>
    </row>
    <row r="76" spans="1:11" s="33" customFormat="1" ht="11.25" customHeight="1">
      <c r="A76" s="35" t="s">
        <v>59</v>
      </c>
      <c r="B76" s="29"/>
      <c r="C76" s="30">
        <v>830</v>
      </c>
      <c r="D76" s="30">
        <v>730</v>
      </c>
      <c r="E76" s="30">
        <v>730</v>
      </c>
      <c r="F76" s="31"/>
      <c r="G76" s="31"/>
      <c r="H76" s="150">
        <v>2.739</v>
      </c>
      <c r="I76" s="150">
        <v>2.555</v>
      </c>
      <c r="J76" s="150">
        <v>2.356</v>
      </c>
      <c r="K76" s="32"/>
    </row>
    <row r="77" spans="1:11" s="33" customFormat="1" ht="11.25" customHeight="1">
      <c r="A77" s="35" t="s">
        <v>60</v>
      </c>
      <c r="B77" s="29"/>
      <c r="C77" s="30">
        <v>4378</v>
      </c>
      <c r="D77" s="30">
        <v>2942</v>
      </c>
      <c r="E77" s="30">
        <v>4709</v>
      </c>
      <c r="F77" s="31"/>
      <c r="G77" s="31"/>
      <c r="H77" s="150">
        <v>7.349</v>
      </c>
      <c r="I77" s="150">
        <v>7.649</v>
      </c>
      <c r="J77" s="150">
        <v>9.8</v>
      </c>
      <c r="K77" s="32"/>
    </row>
    <row r="78" spans="1:11" s="33" customFormat="1" ht="11.25" customHeight="1">
      <c r="A78" s="35" t="s">
        <v>61</v>
      </c>
      <c r="B78" s="29"/>
      <c r="C78" s="30">
        <v>1794</v>
      </c>
      <c r="D78" s="30">
        <v>2200</v>
      </c>
      <c r="E78" s="30">
        <v>2200</v>
      </c>
      <c r="F78" s="31"/>
      <c r="G78" s="31"/>
      <c r="H78" s="150">
        <v>3.077</v>
      </c>
      <c r="I78" s="150">
        <v>5.28</v>
      </c>
      <c r="J78" s="150">
        <v>8.14</v>
      </c>
      <c r="K78" s="32"/>
    </row>
    <row r="79" spans="1:11" s="33" customFormat="1" ht="11.25" customHeight="1">
      <c r="A79" s="35" t="s">
        <v>62</v>
      </c>
      <c r="B79" s="29"/>
      <c r="C79" s="30">
        <v>450</v>
      </c>
      <c r="D79" s="30">
        <v>550</v>
      </c>
      <c r="E79" s="30">
        <v>816</v>
      </c>
      <c r="F79" s="31"/>
      <c r="G79" s="31"/>
      <c r="H79" s="150">
        <v>1.577</v>
      </c>
      <c r="I79" s="150">
        <v>1.645</v>
      </c>
      <c r="J79" s="150">
        <v>3.525</v>
      </c>
      <c r="K79" s="32"/>
    </row>
    <row r="80" spans="1:11" s="42" customFormat="1" ht="11.25" customHeight="1">
      <c r="A80" s="43" t="s">
        <v>63</v>
      </c>
      <c r="B80" s="37"/>
      <c r="C80" s="38">
        <v>60689</v>
      </c>
      <c r="D80" s="38">
        <v>59524</v>
      </c>
      <c r="E80" s="38">
        <v>64905</v>
      </c>
      <c r="F80" s="39">
        <v>109.04005107183657</v>
      </c>
      <c r="G80" s="40"/>
      <c r="H80" s="151">
        <v>56.103999999999985</v>
      </c>
      <c r="I80" s="152">
        <v>108.30600000000001</v>
      </c>
      <c r="J80" s="152">
        <v>141.206</v>
      </c>
      <c r="K80" s="41">
        <v>130.37689509353126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50"/>
      <c r="I82" s="150"/>
      <c r="J82" s="150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50"/>
      <c r="I83" s="150"/>
      <c r="J83" s="150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1"/>
      <c r="I84" s="152"/>
      <c r="J84" s="152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321810</v>
      </c>
      <c r="D87" s="53">
        <v>281076.7</v>
      </c>
      <c r="E87" s="53">
        <v>277582</v>
      </c>
      <c r="F87" s="54">
        <f>IF(D87&gt;0,100*E87/D87,0)</f>
        <v>98.75667389008053</v>
      </c>
      <c r="G87" s="40"/>
      <c r="H87" s="155">
        <v>878.1319999999998</v>
      </c>
      <c r="I87" s="156">
        <v>568.9785</v>
      </c>
      <c r="J87" s="156">
        <v>908.968</v>
      </c>
      <c r="K87" s="54">
        <f>IF(I87&gt;0,100*J87/I87,0)</f>
        <v>159.75436681702382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128</v>
      </c>
      <c r="F9" s="31"/>
      <c r="G9" s="31"/>
      <c r="H9" s="150">
        <v>0.231</v>
      </c>
      <c r="I9" s="150">
        <v>0.236</v>
      </c>
      <c r="J9" s="150">
        <v>0.254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50">
        <v>0.312</v>
      </c>
      <c r="I10" s="150">
        <v>0.108</v>
      </c>
      <c r="J10" s="150">
        <v>0.077</v>
      </c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200</v>
      </c>
      <c r="F11" s="31"/>
      <c r="G11" s="31"/>
      <c r="H11" s="150">
        <v>0.324</v>
      </c>
      <c r="I11" s="150">
        <v>0.512</v>
      </c>
      <c r="J11" s="150">
        <v>0.506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15</v>
      </c>
      <c r="F12" s="31"/>
      <c r="G12" s="31"/>
      <c r="H12" s="150">
        <v>0.014</v>
      </c>
      <c r="I12" s="150">
        <v>0.025</v>
      </c>
      <c r="J12" s="150">
        <v>0.024</v>
      </c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381</v>
      </c>
      <c r="F13" s="39">
        <v>80.04201680672269</v>
      </c>
      <c r="G13" s="40"/>
      <c r="H13" s="151">
        <v>0.881</v>
      </c>
      <c r="I13" s="152">
        <v>0.881</v>
      </c>
      <c r="J13" s="152">
        <v>0.861</v>
      </c>
      <c r="K13" s="41">
        <v>97.72985244040862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127</v>
      </c>
      <c r="F17" s="39"/>
      <c r="G17" s="40"/>
      <c r="H17" s="151"/>
      <c r="I17" s="152"/>
      <c r="J17" s="152">
        <v>0.191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13680</v>
      </c>
      <c r="F19" s="31"/>
      <c r="G19" s="31"/>
      <c r="H19" s="150">
        <v>84.741</v>
      </c>
      <c r="I19" s="150">
        <v>63.686</v>
      </c>
      <c r="J19" s="150">
        <v>61.56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13680</v>
      </c>
      <c r="F22" s="39">
        <v>103.1052155562255</v>
      </c>
      <c r="G22" s="40"/>
      <c r="H22" s="151">
        <v>84.741</v>
      </c>
      <c r="I22" s="152">
        <v>63.686</v>
      </c>
      <c r="J22" s="152">
        <v>61.56</v>
      </c>
      <c r="K22" s="41">
        <v>96.66174669472097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83474</v>
      </c>
      <c r="F24" s="39">
        <v>95.94712643678162</v>
      </c>
      <c r="G24" s="40"/>
      <c r="H24" s="151">
        <v>400.613</v>
      </c>
      <c r="I24" s="152">
        <v>352.971</v>
      </c>
      <c r="J24" s="152">
        <v>336.299</v>
      </c>
      <c r="K24" s="41">
        <v>95.27666578840753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17500</v>
      </c>
      <c r="F26" s="39">
        <v>97.22222222222223</v>
      </c>
      <c r="G26" s="40"/>
      <c r="H26" s="151">
        <v>89.276</v>
      </c>
      <c r="I26" s="152">
        <v>60</v>
      </c>
      <c r="J26" s="152">
        <v>88</v>
      </c>
      <c r="K26" s="41">
        <v>146.66666666666666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186384</v>
      </c>
      <c r="D28" s="30">
        <v>183751</v>
      </c>
      <c r="E28" s="30">
        <v>186234</v>
      </c>
      <c r="F28" s="31"/>
      <c r="G28" s="31"/>
      <c r="H28" s="150">
        <v>857.272</v>
      </c>
      <c r="I28" s="150">
        <v>759.921</v>
      </c>
      <c r="J28" s="150">
        <v>784.88</v>
      </c>
      <c r="K28" s="32"/>
    </row>
    <row r="29" spans="1:11" s="33" customFormat="1" ht="11.25" customHeight="1">
      <c r="A29" s="35" t="s">
        <v>21</v>
      </c>
      <c r="B29" s="29"/>
      <c r="C29" s="30">
        <v>84323</v>
      </c>
      <c r="D29" s="30">
        <v>102938</v>
      </c>
      <c r="E29" s="30">
        <v>87059</v>
      </c>
      <c r="F29" s="31"/>
      <c r="G29" s="31"/>
      <c r="H29" s="150">
        <v>214.703</v>
      </c>
      <c r="I29" s="150">
        <v>159.533</v>
      </c>
      <c r="J29" s="150">
        <v>403.402</v>
      </c>
      <c r="K29" s="32"/>
    </row>
    <row r="30" spans="1:11" s="33" customFormat="1" ht="11.25" customHeight="1">
      <c r="A30" s="35" t="s">
        <v>22</v>
      </c>
      <c r="B30" s="29"/>
      <c r="C30" s="30">
        <v>153339</v>
      </c>
      <c r="D30" s="30">
        <v>162740</v>
      </c>
      <c r="E30" s="30">
        <v>167456</v>
      </c>
      <c r="F30" s="31"/>
      <c r="G30" s="31"/>
      <c r="H30" s="150">
        <v>516.391</v>
      </c>
      <c r="I30" s="150">
        <v>365.186</v>
      </c>
      <c r="J30" s="150">
        <v>501.345</v>
      </c>
      <c r="K30" s="32"/>
    </row>
    <row r="31" spans="1:11" s="42" customFormat="1" ht="11.25" customHeight="1">
      <c r="A31" s="43" t="s">
        <v>23</v>
      </c>
      <c r="B31" s="37"/>
      <c r="C31" s="38">
        <v>424046</v>
      </c>
      <c r="D31" s="38">
        <v>449429</v>
      </c>
      <c r="E31" s="38">
        <v>440749</v>
      </c>
      <c r="F31" s="39">
        <v>98.06866045582284</v>
      </c>
      <c r="G31" s="40"/>
      <c r="H31" s="151">
        <v>1588.366</v>
      </c>
      <c r="I31" s="152">
        <v>1284.64</v>
      </c>
      <c r="J31" s="152">
        <v>1689.627</v>
      </c>
      <c r="K31" s="41">
        <v>131.52533005355585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36445</v>
      </c>
      <c r="D33" s="30">
        <v>36650</v>
      </c>
      <c r="E33" s="30">
        <v>35400</v>
      </c>
      <c r="F33" s="31"/>
      <c r="G33" s="31"/>
      <c r="H33" s="150">
        <v>149.562</v>
      </c>
      <c r="I33" s="150">
        <v>134.8</v>
      </c>
      <c r="J33" s="150">
        <v>122</v>
      </c>
      <c r="K33" s="32"/>
    </row>
    <row r="34" spans="1:11" s="33" customFormat="1" ht="11.25" customHeight="1">
      <c r="A34" s="35" t="s">
        <v>25</v>
      </c>
      <c r="B34" s="29"/>
      <c r="C34" s="30">
        <v>18741</v>
      </c>
      <c r="D34" s="30">
        <v>19000</v>
      </c>
      <c r="E34" s="30">
        <v>17340</v>
      </c>
      <c r="F34" s="31"/>
      <c r="G34" s="31"/>
      <c r="H34" s="150">
        <v>69.754</v>
      </c>
      <c r="I34" s="150">
        <v>57.95</v>
      </c>
      <c r="J34" s="150">
        <v>67</v>
      </c>
      <c r="K34" s="32"/>
    </row>
    <row r="35" spans="1:11" s="33" customFormat="1" ht="11.25" customHeight="1">
      <c r="A35" s="35" t="s">
        <v>26</v>
      </c>
      <c r="B35" s="29"/>
      <c r="C35" s="30">
        <v>101403</v>
      </c>
      <c r="D35" s="30">
        <v>106000</v>
      </c>
      <c r="E35" s="30">
        <v>107500</v>
      </c>
      <c r="F35" s="31"/>
      <c r="G35" s="31"/>
      <c r="H35" s="150">
        <v>375.242</v>
      </c>
      <c r="I35" s="150">
        <v>336</v>
      </c>
      <c r="J35" s="150">
        <v>484</v>
      </c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14480</v>
      </c>
      <c r="E36" s="30">
        <v>13207</v>
      </c>
      <c r="F36" s="31"/>
      <c r="G36" s="31"/>
      <c r="H36" s="150">
        <v>69.403</v>
      </c>
      <c r="I36" s="150">
        <v>50</v>
      </c>
      <c r="J36" s="150">
        <v>35.3</v>
      </c>
      <c r="K36" s="32"/>
    </row>
    <row r="37" spans="1:11" s="42" customFormat="1" ht="11.25" customHeight="1">
      <c r="A37" s="36" t="s">
        <v>28</v>
      </c>
      <c r="B37" s="37"/>
      <c r="C37" s="38">
        <v>171072</v>
      </c>
      <c r="D37" s="38">
        <v>176130</v>
      </c>
      <c r="E37" s="38">
        <v>173447</v>
      </c>
      <c r="F37" s="39">
        <v>98.47669335150174</v>
      </c>
      <c r="G37" s="40"/>
      <c r="H37" s="151">
        <v>663.961</v>
      </c>
      <c r="I37" s="152">
        <v>578.75</v>
      </c>
      <c r="J37" s="152">
        <v>708.3</v>
      </c>
      <c r="K37" s="41">
        <v>122.38444924406048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8548</v>
      </c>
      <c r="D39" s="38">
        <v>8540</v>
      </c>
      <c r="E39" s="38">
        <v>7721</v>
      </c>
      <c r="F39" s="39">
        <v>90.40983606557377</v>
      </c>
      <c r="G39" s="40"/>
      <c r="H39" s="151">
        <v>14.352</v>
      </c>
      <c r="I39" s="152">
        <v>14</v>
      </c>
      <c r="J39" s="152">
        <v>11.4</v>
      </c>
      <c r="K39" s="41">
        <v>81.42857142857143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40315</v>
      </c>
      <c r="D41" s="30">
        <v>40686</v>
      </c>
      <c r="E41" s="30">
        <v>39666</v>
      </c>
      <c r="F41" s="31"/>
      <c r="G41" s="31"/>
      <c r="H41" s="150">
        <v>131.727</v>
      </c>
      <c r="I41" s="150">
        <v>28.702</v>
      </c>
      <c r="J41" s="150">
        <v>120.207</v>
      </c>
      <c r="K41" s="32"/>
    </row>
    <row r="42" spans="1:11" s="33" customFormat="1" ht="11.25" customHeight="1">
      <c r="A42" s="35" t="s">
        <v>31</v>
      </c>
      <c r="B42" s="29"/>
      <c r="C42" s="30">
        <v>139986</v>
      </c>
      <c r="D42" s="30">
        <v>136710</v>
      </c>
      <c r="E42" s="30">
        <v>129873</v>
      </c>
      <c r="F42" s="31"/>
      <c r="G42" s="31"/>
      <c r="H42" s="150">
        <v>612.774</v>
      </c>
      <c r="I42" s="150">
        <v>226.739</v>
      </c>
      <c r="J42" s="150">
        <v>562.926</v>
      </c>
      <c r="K42" s="32"/>
    </row>
    <row r="43" spans="1:11" s="33" customFormat="1" ht="11.25" customHeight="1">
      <c r="A43" s="35" t="s">
        <v>32</v>
      </c>
      <c r="B43" s="29"/>
      <c r="C43" s="30">
        <v>18266</v>
      </c>
      <c r="D43" s="30">
        <v>16958</v>
      </c>
      <c r="E43" s="30">
        <v>18572</v>
      </c>
      <c r="F43" s="31"/>
      <c r="G43" s="31"/>
      <c r="H43" s="150">
        <v>77.336</v>
      </c>
      <c r="I43" s="150">
        <v>22.25</v>
      </c>
      <c r="J43" s="150">
        <v>76.44</v>
      </c>
      <c r="K43" s="32"/>
    </row>
    <row r="44" spans="1:11" s="33" customFormat="1" ht="11.25" customHeight="1">
      <c r="A44" s="35" t="s">
        <v>33</v>
      </c>
      <c r="B44" s="29"/>
      <c r="C44" s="30">
        <v>114485</v>
      </c>
      <c r="D44" s="30">
        <v>106910</v>
      </c>
      <c r="E44" s="30">
        <v>106484</v>
      </c>
      <c r="F44" s="31"/>
      <c r="G44" s="31"/>
      <c r="H44" s="150">
        <v>525.994</v>
      </c>
      <c r="I44" s="150">
        <v>101.573</v>
      </c>
      <c r="J44" s="150">
        <v>475.546</v>
      </c>
      <c r="K44" s="32"/>
    </row>
    <row r="45" spans="1:11" s="33" customFormat="1" ht="11.25" customHeight="1">
      <c r="A45" s="35" t="s">
        <v>34</v>
      </c>
      <c r="B45" s="29"/>
      <c r="C45" s="30">
        <v>36977</v>
      </c>
      <c r="D45" s="30">
        <v>38882</v>
      </c>
      <c r="E45" s="30">
        <v>36108</v>
      </c>
      <c r="F45" s="31"/>
      <c r="G45" s="31"/>
      <c r="H45" s="150">
        <v>143.006</v>
      </c>
      <c r="I45" s="150">
        <v>52.677</v>
      </c>
      <c r="J45" s="150">
        <v>146.096</v>
      </c>
      <c r="K45" s="32"/>
    </row>
    <row r="46" spans="1:11" s="33" customFormat="1" ht="11.25" customHeight="1">
      <c r="A46" s="35" t="s">
        <v>35</v>
      </c>
      <c r="B46" s="29"/>
      <c r="C46" s="30">
        <v>56922</v>
      </c>
      <c r="D46" s="30">
        <v>61048</v>
      </c>
      <c r="E46" s="30">
        <v>59159</v>
      </c>
      <c r="F46" s="31"/>
      <c r="G46" s="31"/>
      <c r="H46" s="150">
        <v>192.289</v>
      </c>
      <c r="I46" s="150">
        <v>82.538</v>
      </c>
      <c r="J46" s="150">
        <v>193.049</v>
      </c>
      <c r="K46" s="32"/>
    </row>
    <row r="47" spans="1:11" s="33" customFormat="1" ht="11.25" customHeight="1">
      <c r="A47" s="35" t="s">
        <v>36</v>
      </c>
      <c r="B47" s="29"/>
      <c r="C47" s="30">
        <v>85890</v>
      </c>
      <c r="D47" s="30">
        <v>84992</v>
      </c>
      <c r="E47" s="30">
        <v>77397</v>
      </c>
      <c r="F47" s="31"/>
      <c r="G47" s="31"/>
      <c r="H47" s="150">
        <v>330.356</v>
      </c>
      <c r="I47" s="150">
        <v>129.166</v>
      </c>
      <c r="J47" s="150">
        <v>270.829</v>
      </c>
      <c r="K47" s="32"/>
    </row>
    <row r="48" spans="1:11" s="33" customFormat="1" ht="11.25" customHeight="1">
      <c r="A48" s="35" t="s">
        <v>37</v>
      </c>
      <c r="B48" s="29"/>
      <c r="C48" s="30">
        <v>183859</v>
      </c>
      <c r="D48" s="30">
        <v>180281</v>
      </c>
      <c r="E48" s="30">
        <v>181827</v>
      </c>
      <c r="F48" s="31"/>
      <c r="G48" s="31"/>
      <c r="H48" s="150">
        <v>833.732</v>
      </c>
      <c r="I48" s="150">
        <v>189.743</v>
      </c>
      <c r="J48" s="150">
        <v>736.553</v>
      </c>
      <c r="K48" s="32"/>
    </row>
    <row r="49" spans="1:11" s="33" customFormat="1" ht="11.25" customHeight="1">
      <c r="A49" s="35" t="s">
        <v>38</v>
      </c>
      <c r="B49" s="29"/>
      <c r="C49" s="30">
        <v>47000</v>
      </c>
      <c r="D49" s="30">
        <v>47460</v>
      </c>
      <c r="E49" s="30">
        <v>49478</v>
      </c>
      <c r="F49" s="31"/>
      <c r="G49" s="31"/>
      <c r="H49" s="150">
        <v>203.757</v>
      </c>
      <c r="I49" s="150">
        <v>62.754</v>
      </c>
      <c r="J49" s="150">
        <v>201.806</v>
      </c>
      <c r="K49" s="32"/>
    </row>
    <row r="50" spans="1:11" s="42" customFormat="1" ht="11.25" customHeight="1">
      <c r="A50" s="43" t="s">
        <v>39</v>
      </c>
      <c r="B50" s="37"/>
      <c r="C50" s="38">
        <v>723700</v>
      </c>
      <c r="D50" s="38">
        <v>713927</v>
      </c>
      <c r="E50" s="38">
        <v>698564</v>
      </c>
      <c r="F50" s="39">
        <v>97.84809931547623</v>
      </c>
      <c r="G50" s="40"/>
      <c r="H50" s="151">
        <v>3050.971</v>
      </c>
      <c r="I50" s="152">
        <v>896.1419999999999</v>
      </c>
      <c r="J50" s="152">
        <v>2783.452</v>
      </c>
      <c r="K50" s="41">
        <v>310.60389982837546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38957</v>
      </c>
      <c r="D52" s="38">
        <v>38957</v>
      </c>
      <c r="E52" s="38">
        <v>38957</v>
      </c>
      <c r="F52" s="39">
        <v>100</v>
      </c>
      <c r="G52" s="40"/>
      <c r="H52" s="151">
        <v>84.708</v>
      </c>
      <c r="I52" s="152">
        <v>84.708</v>
      </c>
      <c r="J52" s="152">
        <v>84.708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110105</v>
      </c>
      <c r="D54" s="30">
        <v>112500</v>
      </c>
      <c r="E54" s="30">
        <v>111312</v>
      </c>
      <c r="F54" s="31"/>
      <c r="G54" s="31"/>
      <c r="H54" s="150">
        <v>353.719</v>
      </c>
      <c r="I54" s="150">
        <v>270.7</v>
      </c>
      <c r="J54" s="150">
        <v>338.277</v>
      </c>
      <c r="K54" s="32"/>
    </row>
    <row r="55" spans="1:11" s="33" customFormat="1" ht="11.25" customHeight="1">
      <c r="A55" s="35" t="s">
        <v>42</v>
      </c>
      <c r="B55" s="29"/>
      <c r="C55" s="30">
        <v>104695</v>
      </c>
      <c r="D55" s="30">
        <v>101102</v>
      </c>
      <c r="E55" s="30">
        <v>102052</v>
      </c>
      <c r="F55" s="31"/>
      <c r="G55" s="31"/>
      <c r="H55" s="150">
        <v>298.089</v>
      </c>
      <c r="I55" s="150">
        <v>272.975</v>
      </c>
      <c r="J55" s="150">
        <v>306.156</v>
      </c>
      <c r="K55" s="32"/>
    </row>
    <row r="56" spans="1:11" s="33" customFormat="1" ht="11.25" customHeight="1">
      <c r="A56" s="35" t="s">
        <v>43</v>
      </c>
      <c r="B56" s="29"/>
      <c r="C56" s="30">
        <v>190438</v>
      </c>
      <c r="D56" s="30">
        <v>229877</v>
      </c>
      <c r="E56" s="30">
        <v>242800</v>
      </c>
      <c r="F56" s="31"/>
      <c r="G56" s="31"/>
      <c r="H56" s="150">
        <v>644.428</v>
      </c>
      <c r="I56" s="150">
        <v>733.949</v>
      </c>
      <c r="J56" s="150">
        <v>606.354</v>
      </c>
      <c r="K56" s="32"/>
    </row>
    <row r="57" spans="1:11" s="33" customFormat="1" ht="11.25" customHeight="1">
      <c r="A57" s="35" t="s">
        <v>44</v>
      </c>
      <c r="B57" s="29"/>
      <c r="C57" s="30">
        <v>77204</v>
      </c>
      <c r="D57" s="30">
        <v>84130</v>
      </c>
      <c r="E57" s="30">
        <v>79439</v>
      </c>
      <c r="F57" s="31"/>
      <c r="G57" s="31"/>
      <c r="H57" s="150">
        <v>235.746</v>
      </c>
      <c r="I57" s="150">
        <v>214.059</v>
      </c>
      <c r="J57" s="150">
        <v>243.524</v>
      </c>
      <c r="K57" s="32"/>
    </row>
    <row r="58" spans="1:11" s="33" customFormat="1" ht="11.25" customHeight="1">
      <c r="A58" s="35" t="s">
        <v>45</v>
      </c>
      <c r="B58" s="29"/>
      <c r="C58" s="30">
        <v>142006</v>
      </c>
      <c r="D58" s="30">
        <v>146770</v>
      </c>
      <c r="E58" s="30">
        <v>151570</v>
      </c>
      <c r="F58" s="31"/>
      <c r="G58" s="31"/>
      <c r="H58" s="150">
        <v>545.794</v>
      </c>
      <c r="I58" s="150">
        <v>242.277</v>
      </c>
      <c r="J58" s="150">
        <v>643.32</v>
      </c>
      <c r="K58" s="32"/>
    </row>
    <row r="59" spans="1:11" s="42" customFormat="1" ht="11.25" customHeight="1">
      <c r="A59" s="36" t="s">
        <v>46</v>
      </c>
      <c r="B59" s="37"/>
      <c r="C59" s="38">
        <v>624448</v>
      </c>
      <c r="D59" s="38">
        <v>674379</v>
      </c>
      <c r="E59" s="38">
        <v>687173</v>
      </c>
      <c r="F59" s="39">
        <v>101.89715278797235</v>
      </c>
      <c r="G59" s="40"/>
      <c r="H59" s="151">
        <v>2077.776</v>
      </c>
      <c r="I59" s="152">
        <v>1733.9599999999998</v>
      </c>
      <c r="J59" s="152">
        <v>2137.6310000000003</v>
      </c>
      <c r="K59" s="41">
        <v>123.28029481648946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2325</v>
      </c>
      <c r="D61" s="30">
        <v>1837.5</v>
      </c>
      <c r="E61" s="30">
        <v>1455</v>
      </c>
      <c r="F61" s="31"/>
      <c r="G61" s="31"/>
      <c r="H61" s="150">
        <v>2.674</v>
      </c>
      <c r="I61" s="150">
        <v>3.28125</v>
      </c>
      <c r="J61" s="150">
        <v>2.329</v>
      </c>
      <c r="K61" s="32"/>
    </row>
    <row r="62" spans="1:11" s="33" customFormat="1" ht="11.25" customHeight="1">
      <c r="A62" s="35" t="s">
        <v>48</v>
      </c>
      <c r="B62" s="29"/>
      <c r="C62" s="30">
        <v>3319</v>
      </c>
      <c r="D62" s="30">
        <v>3119</v>
      </c>
      <c r="E62" s="30">
        <v>2619</v>
      </c>
      <c r="F62" s="31"/>
      <c r="G62" s="31"/>
      <c r="H62" s="150">
        <v>5.416</v>
      </c>
      <c r="I62" s="150">
        <v>3.961</v>
      </c>
      <c r="J62" s="150">
        <v>3.125</v>
      </c>
      <c r="K62" s="32"/>
    </row>
    <row r="63" spans="1:11" s="33" customFormat="1" ht="11.25" customHeight="1">
      <c r="A63" s="35" t="s">
        <v>49</v>
      </c>
      <c r="B63" s="29"/>
      <c r="C63" s="30">
        <v>7245</v>
      </c>
      <c r="D63" s="30">
        <v>7444.8</v>
      </c>
      <c r="E63" s="30">
        <v>6850</v>
      </c>
      <c r="F63" s="31"/>
      <c r="G63" s="31"/>
      <c r="H63" s="150">
        <v>5.102</v>
      </c>
      <c r="I63" s="150">
        <v>16.768</v>
      </c>
      <c r="J63" s="150">
        <v>18.925</v>
      </c>
      <c r="K63" s="32"/>
    </row>
    <row r="64" spans="1:11" s="42" customFormat="1" ht="11.25" customHeight="1">
      <c r="A64" s="36" t="s">
        <v>50</v>
      </c>
      <c r="B64" s="37"/>
      <c r="C64" s="38">
        <v>12889</v>
      </c>
      <c r="D64" s="38">
        <v>12401.3</v>
      </c>
      <c r="E64" s="38">
        <v>10924</v>
      </c>
      <c r="F64" s="39">
        <v>88.087539209599</v>
      </c>
      <c r="G64" s="40"/>
      <c r="H64" s="151">
        <v>13.192</v>
      </c>
      <c r="I64" s="152">
        <v>24.01025</v>
      </c>
      <c r="J64" s="152">
        <v>24.379</v>
      </c>
      <c r="K64" s="41">
        <v>101.53580241771743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13121</v>
      </c>
      <c r="D66" s="38">
        <v>12065</v>
      </c>
      <c r="E66" s="38">
        <v>9914</v>
      </c>
      <c r="F66" s="39">
        <v>82.17157065893079</v>
      </c>
      <c r="G66" s="40"/>
      <c r="H66" s="151">
        <v>14.317</v>
      </c>
      <c r="I66" s="152">
        <v>13.795</v>
      </c>
      <c r="J66" s="152">
        <v>12.245</v>
      </c>
      <c r="K66" s="41">
        <v>88.76404494382022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56900</v>
      </c>
      <c r="F68" s="31"/>
      <c r="G68" s="31"/>
      <c r="H68" s="150">
        <v>105.757</v>
      </c>
      <c r="I68" s="150">
        <v>118.6</v>
      </c>
      <c r="J68" s="150">
        <v>140</v>
      </c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750</v>
      </c>
      <c r="F69" s="31"/>
      <c r="G69" s="31"/>
      <c r="H69" s="150">
        <v>1.264</v>
      </c>
      <c r="I69" s="150">
        <v>1.6</v>
      </c>
      <c r="J69" s="150">
        <v>1.6</v>
      </c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57650</v>
      </c>
      <c r="F70" s="39">
        <v>101.26471104865624</v>
      </c>
      <c r="G70" s="40"/>
      <c r="H70" s="151">
        <v>107.021</v>
      </c>
      <c r="I70" s="152">
        <v>120.19999999999999</v>
      </c>
      <c r="J70" s="152">
        <v>141.6</v>
      </c>
      <c r="K70" s="41">
        <v>117.8036605657238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50"/>
      <c r="I72" s="150"/>
      <c r="J72" s="150"/>
      <c r="K72" s="32"/>
    </row>
    <row r="73" spans="1:11" s="33" customFormat="1" ht="11.25" customHeight="1">
      <c r="A73" s="35" t="s">
        <v>56</v>
      </c>
      <c r="B73" s="29"/>
      <c r="C73" s="30">
        <v>7187</v>
      </c>
      <c r="D73" s="30">
        <v>8462</v>
      </c>
      <c r="E73" s="30">
        <v>8462</v>
      </c>
      <c r="F73" s="31"/>
      <c r="G73" s="31"/>
      <c r="H73" s="150">
        <v>14.84</v>
      </c>
      <c r="I73" s="150">
        <v>25.552</v>
      </c>
      <c r="J73" s="150">
        <v>25.552</v>
      </c>
      <c r="K73" s="32"/>
    </row>
    <row r="74" spans="1:11" s="33" customFormat="1" ht="11.25" customHeight="1">
      <c r="A74" s="35" t="s">
        <v>57</v>
      </c>
      <c r="B74" s="29"/>
      <c r="C74" s="30">
        <v>2180</v>
      </c>
      <c r="D74" s="30">
        <v>2894</v>
      </c>
      <c r="E74" s="30">
        <v>4003</v>
      </c>
      <c r="F74" s="31"/>
      <c r="G74" s="31"/>
      <c r="H74" s="150">
        <v>3.308</v>
      </c>
      <c r="I74" s="150">
        <v>4.196</v>
      </c>
      <c r="J74" s="150">
        <v>14.811</v>
      </c>
      <c r="K74" s="32"/>
    </row>
    <row r="75" spans="1:11" s="33" customFormat="1" ht="11.25" customHeight="1">
      <c r="A75" s="35" t="s">
        <v>58</v>
      </c>
      <c r="B75" s="29"/>
      <c r="C75" s="30">
        <v>12922</v>
      </c>
      <c r="D75" s="30">
        <v>12205</v>
      </c>
      <c r="E75" s="30">
        <v>11774</v>
      </c>
      <c r="F75" s="31"/>
      <c r="G75" s="31"/>
      <c r="H75" s="150">
        <v>29.264</v>
      </c>
      <c r="I75" s="150">
        <v>25.253</v>
      </c>
      <c r="J75" s="150">
        <v>29.426</v>
      </c>
      <c r="K75" s="32"/>
    </row>
    <row r="76" spans="1:11" s="33" customFormat="1" ht="11.25" customHeight="1">
      <c r="A76" s="35" t="s">
        <v>59</v>
      </c>
      <c r="B76" s="29"/>
      <c r="C76" s="30">
        <v>300</v>
      </c>
      <c r="D76" s="30">
        <v>650</v>
      </c>
      <c r="E76" s="30">
        <v>650</v>
      </c>
      <c r="F76" s="31"/>
      <c r="G76" s="31"/>
      <c r="H76" s="150">
        <v>1.35</v>
      </c>
      <c r="I76" s="150">
        <v>2.795</v>
      </c>
      <c r="J76" s="150">
        <v>2.563</v>
      </c>
      <c r="K76" s="32"/>
    </row>
    <row r="77" spans="1:11" s="33" customFormat="1" ht="11.25" customHeight="1">
      <c r="A77" s="35" t="s">
        <v>60</v>
      </c>
      <c r="B77" s="29"/>
      <c r="C77" s="30">
        <v>2799</v>
      </c>
      <c r="D77" s="30">
        <v>4603</v>
      </c>
      <c r="E77" s="30">
        <v>3139</v>
      </c>
      <c r="F77" s="31"/>
      <c r="G77" s="31"/>
      <c r="H77" s="150">
        <v>4.647</v>
      </c>
      <c r="I77" s="150">
        <v>9.202</v>
      </c>
      <c r="J77" s="150">
        <v>15.8</v>
      </c>
      <c r="K77" s="32"/>
    </row>
    <row r="78" spans="1:11" s="33" customFormat="1" ht="11.25" customHeight="1">
      <c r="A78" s="35" t="s">
        <v>61</v>
      </c>
      <c r="B78" s="29"/>
      <c r="C78" s="30">
        <v>12052</v>
      </c>
      <c r="D78" s="30">
        <v>10500</v>
      </c>
      <c r="E78" s="30">
        <v>10500</v>
      </c>
      <c r="F78" s="31"/>
      <c r="G78" s="31"/>
      <c r="H78" s="150">
        <v>20.762</v>
      </c>
      <c r="I78" s="150">
        <v>28.192</v>
      </c>
      <c r="J78" s="150">
        <v>42</v>
      </c>
      <c r="K78" s="32"/>
    </row>
    <row r="79" spans="1:11" s="33" customFormat="1" ht="11.25" customHeight="1">
      <c r="A79" s="35" t="s">
        <v>62</v>
      </c>
      <c r="B79" s="29"/>
      <c r="C79" s="30">
        <v>15327</v>
      </c>
      <c r="D79" s="30">
        <v>15505</v>
      </c>
      <c r="E79" s="30">
        <v>23412</v>
      </c>
      <c r="F79" s="31"/>
      <c r="G79" s="31"/>
      <c r="H79" s="150">
        <v>33.44</v>
      </c>
      <c r="I79" s="150">
        <v>47.457</v>
      </c>
      <c r="J79" s="150">
        <v>99.067</v>
      </c>
      <c r="K79" s="32"/>
    </row>
    <row r="80" spans="1:11" s="42" customFormat="1" ht="11.25" customHeight="1">
      <c r="A80" s="43" t="s">
        <v>63</v>
      </c>
      <c r="B80" s="37"/>
      <c r="C80" s="38">
        <v>52767</v>
      </c>
      <c r="D80" s="38">
        <v>54819</v>
      </c>
      <c r="E80" s="38">
        <v>61940</v>
      </c>
      <c r="F80" s="39">
        <v>112.99002170780204</v>
      </c>
      <c r="G80" s="40"/>
      <c r="H80" s="151">
        <v>107.61099999999999</v>
      </c>
      <c r="I80" s="152">
        <v>142.647</v>
      </c>
      <c r="J80" s="152">
        <v>229.219</v>
      </c>
      <c r="K80" s="41">
        <v>160.68967451120596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123</v>
      </c>
      <c r="F82" s="31"/>
      <c r="G82" s="31"/>
      <c r="H82" s="150">
        <v>0.19</v>
      </c>
      <c r="I82" s="150">
        <v>0.19</v>
      </c>
      <c r="J82" s="150">
        <v>0.192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50">
        <v>0.051</v>
      </c>
      <c r="I83" s="150">
        <v>0.051</v>
      </c>
      <c r="J83" s="150">
        <v>0.05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173</v>
      </c>
      <c r="F84" s="39">
        <v>101.16959064327486</v>
      </c>
      <c r="G84" s="40"/>
      <c r="H84" s="151">
        <v>0.241</v>
      </c>
      <c r="I84" s="152">
        <v>0.241</v>
      </c>
      <c r="J84" s="152">
        <v>0.242</v>
      </c>
      <c r="K84" s="41">
        <v>100.4149377593361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2241385</v>
      </c>
      <c r="D87" s="53">
        <v>2316492.3</v>
      </c>
      <c r="E87" s="53">
        <v>2302374</v>
      </c>
      <c r="F87" s="54">
        <f>IF(D87&gt;0,100*E87/D87,0)</f>
        <v>99.3905311060175</v>
      </c>
      <c r="G87" s="40"/>
      <c r="H87" s="155">
        <v>8298.027</v>
      </c>
      <c r="I87" s="156">
        <v>5370.631249999999</v>
      </c>
      <c r="J87" s="156">
        <v>8309.714</v>
      </c>
      <c r="K87" s="54">
        <f>IF(I87&gt;0,100*J87/I87,0)</f>
        <v>154.72508934587532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273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273</v>
      </c>
      <c r="I7" s="21" t="s">
        <v>6</v>
      </c>
      <c r="J7" s="21">
        <v>7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128</v>
      </c>
      <c r="F9" s="31"/>
      <c r="G9" s="31"/>
      <c r="H9" s="150">
        <v>0.231</v>
      </c>
      <c r="I9" s="150">
        <v>0.236</v>
      </c>
      <c r="J9" s="150">
        <v>0.254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50">
        <v>0.312</v>
      </c>
      <c r="I10" s="150">
        <v>0.108</v>
      </c>
      <c r="J10" s="150">
        <v>0.077</v>
      </c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200</v>
      </c>
      <c r="F11" s="31"/>
      <c r="G11" s="31"/>
      <c r="H11" s="150">
        <v>0.324</v>
      </c>
      <c r="I11" s="150">
        <v>0.512</v>
      </c>
      <c r="J11" s="150">
        <v>0.506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15</v>
      </c>
      <c r="F12" s="31"/>
      <c r="G12" s="31"/>
      <c r="H12" s="150">
        <v>0.014</v>
      </c>
      <c r="I12" s="150">
        <v>0.025</v>
      </c>
      <c r="J12" s="150">
        <v>0.024</v>
      </c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381</v>
      </c>
      <c r="F13" s="39">
        <v>80.04201680672269</v>
      </c>
      <c r="G13" s="40"/>
      <c r="H13" s="151">
        <v>0.881</v>
      </c>
      <c r="I13" s="152">
        <v>0.881</v>
      </c>
      <c r="J13" s="152">
        <v>0.861</v>
      </c>
      <c r="K13" s="41">
        <v>97.72985244040862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50"/>
      <c r="I14" s="150"/>
      <c r="J14" s="150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1"/>
      <c r="I15" s="152"/>
      <c r="J15" s="152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50"/>
      <c r="I16" s="150"/>
      <c r="J16" s="150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>
        <v>127</v>
      </c>
      <c r="F17" s="39">
        <v>87.58620689655173</v>
      </c>
      <c r="G17" s="40"/>
      <c r="H17" s="151">
        <v>0.187</v>
      </c>
      <c r="I17" s="152">
        <v>0.177</v>
      </c>
      <c r="J17" s="152">
        <v>0.191</v>
      </c>
      <c r="K17" s="41">
        <v>107.90960451977402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50"/>
      <c r="I18" s="150"/>
      <c r="J18" s="150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13680</v>
      </c>
      <c r="F19" s="31"/>
      <c r="G19" s="31"/>
      <c r="H19" s="150">
        <v>84.741</v>
      </c>
      <c r="I19" s="150">
        <v>63.686</v>
      </c>
      <c r="J19" s="150">
        <v>61.56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50"/>
      <c r="I20" s="150"/>
      <c r="J20" s="150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50"/>
      <c r="I21" s="150"/>
      <c r="J21" s="150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13680</v>
      </c>
      <c r="F22" s="39">
        <v>103.1052155562255</v>
      </c>
      <c r="G22" s="40"/>
      <c r="H22" s="151">
        <v>84.741</v>
      </c>
      <c r="I22" s="152">
        <v>63.686</v>
      </c>
      <c r="J22" s="152">
        <v>61.56</v>
      </c>
      <c r="K22" s="41">
        <v>96.66174669472097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50"/>
      <c r="I23" s="150"/>
      <c r="J23" s="150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83474</v>
      </c>
      <c r="F24" s="39">
        <v>95.94712643678162</v>
      </c>
      <c r="G24" s="40"/>
      <c r="H24" s="151">
        <v>400.613</v>
      </c>
      <c r="I24" s="152">
        <v>352.971</v>
      </c>
      <c r="J24" s="152">
        <v>336.299</v>
      </c>
      <c r="K24" s="41">
        <v>95.27666578840753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50"/>
      <c r="I25" s="150"/>
      <c r="J25" s="150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17500</v>
      </c>
      <c r="F26" s="39">
        <v>97.22222222222223</v>
      </c>
      <c r="G26" s="40"/>
      <c r="H26" s="151">
        <v>89.276</v>
      </c>
      <c r="I26" s="152">
        <v>60</v>
      </c>
      <c r="J26" s="152">
        <v>88</v>
      </c>
      <c r="K26" s="41">
        <v>146.66666666666666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50"/>
      <c r="I27" s="150"/>
      <c r="J27" s="150"/>
      <c r="K27" s="32"/>
    </row>
    <row r="28" spans="1:11" s="33" customFormat="1" ht="11.25" customHeight="1">
      <c r="A28" s="35" t="s">
        <v>20</v>
      </c>
      <c r="B28" s="29"/>
      <c r="C28" s="30">
        <v>189073</v>
      </c>
      <c r="D28" s="30">
        <v>186903</v>
      </c>
      <c r="E28" s="30">
        <v>190035</v>
      </c>
      <c r="F28" s="31"/>
      <c r="G28" s="31"/>
      <c r="H28" s="150">
        <v>870.092</v>
      </c>
      <c r="I28" s="150">
        <v>769.798</v>
      </c>
      <c r="J28" s="150">
        <v>800.518</v>
      </c>
      <c r="K28" s="32"/>
    </row>
    <row r="29" spans="1:11" s="33" customFormat="1" ht="11.25" customHeight="1">
      <c r="A29" s="35" t="s">
        <v>21</v>
      </c>
      <c r="B29" s="29"/>
      <c r="C29" s="30">
        <v>89053</v>
      </c>
      <c r="D29" s="30">
        <v>107667</v>
      </c>
      <c r="E29" s="30">
        <v>91848</v>
      </c>
      <c r="F29" s="31"/>
      <c r="G29" s="31"/>
      <c r="H29" s="150">
        <v>223.472</v>
      </c>
      <c r="I29" s="150">
        <v>166.041</v>
      </c>
      <c r="J29" s="150">
        <v>416.004</v>
      </c>
      <c r="K29" s="32"/>
    </row>
    <row r="30" spans="1:11" s="33" customFormat="1" ht="11.25" customHeight="1">
      <c r="A30" s="35" t="s">
        <v>22</v>
      </c>
      <c r="B30" s="29"/>
      <c r="C30" s="30">
        <v>156472</v>
      </c>
      <c r="D30" s="30">
        <v>167773</v>
      </c>
      <c r="E30" s="30">
        <v>170006</v>
      </c>
      <c r="F30" s="31"/>
      <c r="G30" s="31"/>
      <c r="H30" s="150">
        <v>532.17</v>
      </c>
      <c r="I30" s="150">
        <v>372.631</v>
      </c>
      <c r="J30" s="150">
        <v>508.979</v>
      </c>
      <c r="K30" s="32"/>
    </row>
    <row r="31" spans="1:11" s="42" customFormat="1" ht="11.25" customHeight="1">
      <c r="A31" s="43" t="s">
        <v>23</v>
      </c>
      <c r="B31" s="37"/>
      <c r="C31" s="38">
        <v>434598</v>
      </c>
      <c r="D31" s="38">
        <v>462343</v>
      </c>
      <c r="E31" s="38">
        <v>451889</v>
      </c>
      <c r="F31" s="39">
        <v>97.73890812665056</v>
      </c>
      <c r="G31" s="40"/>
      <c r="H31" s="151">
        <v>1625.734</v>
      </c>
      <c r="I31" s="152">
        <v>1308.4699999999998</v>
      </c>
      <c r="J31" s="152">
        <v>1725.501</v>
      </c>
      <c r="K31" s="41">
        <v>131.87165162365207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50"/>
      <c r="I32" s="150"/>
      <c r="J32" s="150"/>
      <c r="K32" s="32"/>
    </row>
    <row r="33" spans="1:11" s="33" customFormat="1" ht="11.25" customHeight="1">
      <c r="A33" s="35" t="s">
        <v>24</v>
      </c>
      <c r="B33" s="29"/>
      <c r="C33" s="30">
        <v>36795</v>
      </c>
      <c r="D33" s="30">
        <v>37000</v>
      </c>
      <c r="E33" s="30">
        <v>35800</v>
      </c>
      <c r="F33" s="31"/>
      <c r="G33" s="31"/>
      <c r="H33" s="150">
        <v>151.122</v>
      </c>
      <c r="I33" s="150">
        <v>136</v>
      </c>
      <c r="J33" s="150">
        <v>123.5</v>
      </c>
      <c r="K33" s="32"/>
    </row>
    <row r="34" spans="1:11" s="33" customFormat="1" ht="11.25" customHeight="1">
      <c r="A34" s="35" t="s">
        <v>25</v>
      </c>
      <c r="B34" s="29"/>
      <c r="C34" s="30">
        <v>19522</v>
      </c>
      <c r="D34" s="30">
        <v>19750</v>
      </c>
      <c r="E34" s="30">
        <v>18070</v>
      </c>
      <c r="F34" s="31"/>
      <c r="G34" s="31"/>
      <c r="H34" s="150">
        <v>72.06</v>
      </c>
      <c r="I34" s="150">
        <v>60</v>
      </c>
      <c r="J34" s="150">
        <v>70</v>
      </c>
      <c r="K34" s="32"/>
    </row>
    <row r="35" spans="1:11" s="33" customFormat="1" ht="11.25" customHeight="1">
      <c r="A35" s="35" t="s">
        <v>26</v>
      </c>
      <c r="B35" s="29"/>
      <c r="C35" s="30">
        <v>107876</v>
      </c>
      <c r="D35" s="30">
        <v>108000</v>
      </c>
      <c r="E35" s="30">
        <v>108000</v>
      </c>
      <c r="F35" s="31"/>
      <c r="G35" s="31"/>
      <c r="H35" s="150">
        <v>399.197</v>
      </c>
      <c r="I35" s="150">
        <v>342.3</v>
      </c>
      <c r="J35" s="150">
        <v>486.3</v>
      </c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14552</v>
      </c>
      <c r="E36" s="30">
        <v>13207</v>
      </c>
      <c r="F36" s="31"/>
      <c r="G36" s="31"/>
      <c r="H36" s="150">
        <v>69.403</v>
      </c>
      <c r="I36" s="150">
        <v>50.252</v>
      </c>
      <c r="J36" s="150">
        <v>35.3</v>
      </c>
      <c r="K36" s="32"/>
    </row>
    <row r="37" spans="1:11" s="42" customFormat="1" ht="11.25" customHeight="1">
      <c r="A37" s="36" t="s">
        <v>28</v>
      </c>
      <c r="B37" s="37"/>
      <c r="C37" s="38">
        <v>178676</v>
      </c>
      <c r="D37" s="38">
        <v>179302</v>
      </c>
      <c r="E37" s="38">
        <v>175077</v>
      </c>
      <c r="F37" s="39">
        <v>97.64364033864653</v>
      </c>
      <c r="G37" s="40"/>
      <c r="H37" s="151">
        <v>691.782</v>
      </c>
      <c r="I37" s="152">
        <v>588.5519999999999</v>
      </c>
      <c r="J37" s="152">
        <v>715.0999999999999</v>
      </c>
      <c r="K37" s="41">
        <v>121.50158354741806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50"/>
      <c r="I38" s="150"/>
      <c r="J38" s="150"/>
      <c r="K38" s="32"/>
    </row>
    <row r="39" spans="1:11" s="42" customFormat="1" ht="11.25" customHeight="1">
      <c r="A39" s="36" t="s">
        <v>29</v>
      </c>
      <c r="B39" s="37"/>
      <c r="C39" s="38">
        <v>21370</v>
      </c>
      <c r="D39" s="38">
        <v>21360</v>
      </c>
      <c r="E39" s="38">
        <v>19303</v>
      </c>
      <c r="F39" s="39">
        <v>90.36985018726591</v>
      </c>
      <c r="G39" s="40"/>
      <c r="H39" s="151">
        <v>35.88</v>
      </c>
      <c r="I39" s="152">
        <v>35</v>
      </c>
      <c r="J39" s="152">
        <v>28.5</v>
      </c>
      <c r="K39" s="41">
        <v>81.42857142857143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50"/>
      <c r="I40" s="150"/>
      <c r="J40" s="150"/>
      <c r="K40" s="32"/>
    </row>
    <row r="41" spans="1:11" s="33" customFormat="1" ht="11.25" customHeight="1">
      <c r="A41" s="28" t="s">
        <v>30</v>
      </c>
      <c r="B41" s="29"/>
      <c r="C41" s="30">
        <v>51565</v>
      </c>
      <c r="D41" s="30">
        <v>53271</v>
      </c>
      <c r="E41" s="30">
        <v>50694</v>
      </c>
      <c r="F41" s="31"/>
      <c r="G41" s="31"/>
      <c r="H41" s="150">
        <v>168.25</v>
      </c>
      <c r="I41" s="150">
        <v>37.051</v>
      </c>
      <c r="J41" s="150">
        <v>150.596</v>
      </c>
      <c r="K41" s="32"/>
    </row>
    <row r="42" spans="1:11" s="33" customFormat="1" ht="11.25" customHeight="1">
      <c r="A42" s="35" t="s">
        <v>31</v>
      </c>
      <c r="B42" s="29"/>
      <c r="C42" s="30">
        <v>144486</v>
      </c>
      <c r="D42" s="30">
        <v>141210</v>
      </c>
      <c r="E42" s="30">
        <v>134173</v>
      </c>
      <c r="F42" s="31"/>
      <c r="G42" s="31"/>
      <c r="H42" s="150">
        <v>632.282</v>
      </c>
      <c r="I42" s="150">
        <v>233.975</v>
      </c>
      <c r="J42" s="150">
        <v>581.477</v>
      </c>
      <c r="K42" s="32"/>
    </row>
    <row r="43" spans="1:11" s="33" customFormat="1" ht="11.25" customHeight="1">
      <c r="A43" s="35" t="s">
        <v>32</v>
      </c>
      <c r="B43" s="29"/>
      <c r="C43" s="30">
        <v>19666</v>
      </c>
      <c r="D43" s="30">
        <v>18308</v>
      </c>
      <c r="E43" s="30">
        <v>19767</v>
      </c>
      <c r="F43" s="31"/>
      <c r="G43" s="31"/>
      <c r="H43" s="150">
        <v>82.827</v>
      </c>
      <c r="I43" s="150">
        <v>23.117</v>
      </c>
      <c r="J43" s="150">
        <v>80.788</v>
      </c>
      <c r="K43" s="32"/>
    </row>
    <row r="44" spans="1:11" s="33" customFormat="1" ht="11.25" customHeight="1">
      <c r="A44" s="35" t="s">
        <v>33</v>
      </c>
      <c r="B44" s="29"/>
      <c r="C44" s="30">
        <v>124485</v>
      </c>
      <c r="D44" s="30">
        <v>116910</v>
      </c>
      <c r="E44" s="30">
        <v>116484</v>
      </c>
      <c r="F44" s="31"/>
      <c r="G44" s="31"/>
      <c r="H44" s="150">
        <v>572.08</v>
      </c>
      <c r="I44" s="150">
        <v>111.36</v>
      </c>
      <c r="J44" s="150">
        <v>520.312</v>
      </c>
      <c r="K44" s="32"/>
    </row>
    <row r="45" spans="1:11" s="33" customFormat="1" ht="11.25" customHeight="1">
      <c r="A45" s="35" t="s">
        <v>34</v>
      </c>
      <c r="B45" s="29"/>
      <c r="C45" s="30">
        <v>37977</v>
      </c>
      <c r="D45" s="30">
        <v>39882</v>
      </c>
      <c r="E45" s="30">
        <v>37108</v>
      </c>
      <c r="F45" s="31"/>
      <c r="G45" s="31"/>
      <c r="H45" s="150">
        <v>146.815</v>
      </c>
      <c r="I45" s="150">
        <v>53.931</v>
      </c>
      <c r="J45" s="150">
        <v>149.994</v>
      </c>
      <c r="K45" s="32"/>
    </row>
    <row r="46" spans="1:11" s="33" customFormat="1" ht="11.25" customHeight="1">
      <c r="A46" s="35" t="s">
        <v>35</v>
      </c>
      <c r="B46" s="29"/>
      <c r="C46" s="30">
        <v>74922</v>
      </c>
      <c r="D46" s="30">
        <v>79048</v>
      </c>
      <c r="E46" s="30">
        <v>74159</v>
      </c>
      <c r="F46" s="31"/>
      <c r="G46" s="31"/>
      <c r="H46" s="150">
        <v>252.763</v>
      </c>
      <c r="I46" s="150">
        <v>105.957</v>
      </c>
      <c r="J46" s="150">
        <v>241.368</v>
      </c>
      <c r="K46" s="32"/>
    </row>
    <row r="47" spans="1:11" s="33" customFormat="1" ht="11.25" customHeight="1">
      <c r="A47" s="35" t="s">
        <v>36</v>
      </c>
      <c r="B47" s="29"/>
      <c r="C47" s="30">
        <v>90890</v>
      </c>
      <c r="D47" s="30">
        <v>93032</v>
      </c>
      <c r="E47" s="30">
        <v>85437</v>
      </c>
      <c r="F47" s="31"/>
      <c r="G47" s="31"/>
      <c r="H47" s="150">
        <v>349.336</v>
      </c>
      <c r="I47" s="150">
        <v>140.632</v>
      </c>
      <c r="J47" s="150">
        <v>298.535</v>
      </c>
      <c r="K47" s="32"/>
    </row>
    <row r="48" spans="1:11" s="33" customFormat="1" ht="11.25" customHeight="1">
      <c r="A48" s="35" t="s">
        <v>37</v>
      </c>
      <c r="B48" s="29"/>
      <c r="C48" s="30">
        <v>185715</v>
      </c>
      <c r="D48" s="30">
        <v>182031</v>
      </c>
      <c r="E48" s="30">
        <v>183577</v>
      </c>
      <c r="F48" s="31"/>
      <c r="G48" s="31"/>
      <c r="H48" s="150">
        <v>842.148</v>
      </c>
      <c r="I48" s="150">
        <v>191.601</v>
      </c>
      <c r="J48" s="150">
        <v>743.68</v>
      </c>
      <c r="K48" s="32"/>
    </row>
    <row r="49" spans="1:11" s="33" customFormat="1" ht="11.25" customHeight="1">
      <c r="A49" s="35" t="s">
        <v>38</v>
      </c>
      <c r="B49" s="29"/>
      <c r="C49" s="30">
        <v>56620</v>
      </c>
      <c r="D49" s="30">
        <v>57181</v>
      </c>
      <c r="E49" s="30">
        <v>61848</v>
      </c>
      <c r="F49" s="31"/>
      <c r="G49" s="31"/>
      <c r="H49" s="150">
        <v>245.463</v>
      </c>
      <c r="I49" s="150">
        <v>75.606</v>
      </c>
      <c r="J49" s="150">
        <v>252.27</v>
      </c>
      <c r="K49" s="32"/>
    </row>
    <row r="50" spans="1:11" s="42" customFormat="1" ht="11.25" customHeight="1">
      <c r="A50" s="43" t="s">
        <v>39</v>
      </c>
      <c r="B50" s="37"/>
      <c r="C50" s="38">
        <v>786326</v>
      </c>
      <c r="D50" s="38">
        <v>780873</v>
      </c>
      <c r="E50" s="38">
        <v>763247</v>
      </c>
      <c r="F50" s="39">
        <v>97.74278275724734</v>
      </c>
      <c r="G50" s="40"/>
      <c r="H50" s="151">
        <v>3291.9640000000004</v>
      </c>
      <c r="I50" s="152">
        <v>973.2300000000001</v>
      </c>
      <c r="J50" s="152">
        <v>3019.02</v>
      </c>
      <c r="K50" s="41">
        <v>310.2062205234117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50"/>
      <c r="I51" s="150"/>
      <c r="J51" s="150"/>
      <c r="K51" s="32"/>
    </row>
    <row r="52" spans="1:11" s="42" customFormat="1" ht="11.25" customHeight="1">
      <c r="A52" s="36" t="s">
        <v>40</v>
      </c>
      <c r="B52" s="37"/>
      <c r="C52" s="38">
        <v>39510</v>
      </c>
      <c r="D52" s="38">
        <v>39510</v>
      </c>
      <c r="E52" s="38">
        <v>39510</v>
      </c>
      <c r="F52" s="39">
        <v>100</v>
      </c>
      <c r="G52" s="40"/>
      <c r="H52" s="151">
        <v>86.182</v>
      </c>
      <c r="I52" s="152">
        <v>86.182</v>
      </c>
      <c r="J52" s="152">
        <v>86.182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50"/>
      <c r="I53" s="150"/>
      <c r="J53" s="150"/>
      <c r="K53" s="32"/>
    </row>
    <row r="54" spans="1:11" s="33" customFormat="1" ht="11.25" customHeight="1">
      <c r="A54" s="35" t="s">
        <v>41</v>
      </c>
      <c r="B54" s="29"/>
      <c r="C54" s="30">
        <v>143105</v>
      </c>
      <c r="D54" s="30">
        <v>138213</v>
      </c>
      <c r="E54" s="30">
        <v>130812</v>
      </c>
      <c r="F54" s="31"/>
      <c r="G54" s="31"/>
      <c r="H54" s="150">
        <v>440.719</v>
      </c>
      <c r="I54" s="150">
        <v>320.18</v>
      </c>
      <c r="J54" s="150">
        <v>389.502</v>
      </c>
      <c r="K54" s="32"/>
    </row>
    <row r="55" spans="1:11" s="33" customFormat="1" ht="11.25" customHeight="1">
      <c r="A55" s="35" t="s">
        <v>42</v>
      </c>
      <c r="B55" s="29"/>
      <c r="C55" s="30">
        <v>149573</v>
      </c>
      <c r="D55" s="30">
        <v>144431</v>
      </c>
      <c r="E55" s="30">
        <v>145789</v>
      </c>
      <c r="F55" s="31"/>
      <c r="G55" s="31"/>
      <c r="H55" s="150">
        <v>432.72</v>
      </c>
      <c r="I55" s="150">
        <v>389.965</v>
      </c>
      <c r="J55" s="150">
        <v>446.156</v>
      </c>
      <c r="K55" s="32"/>
    </row>
    <row r="56" spans="1:11" s="33" customFormat="1" ht="11.25" customHeight="1">
      <c r="A56" s="35" t="s">
        <v>43</v>
      </c>
      <c r="B56" s="29"/>
      <c r="C56" s="30">
        <v>253918</v>
      </c>
      <c r="D56" s="30">
        <v>261224</v>
      </c>
      <c r="E56" s="30">
        <v>276170</v>
      </c>
      <c r="F56" s="31"/>
      <c r="G56" s="31"/>
      <c r="H56" s="150">
        <v>859.24</v>
      </c>
      <c r="I56" s="150">
        <v>852.948</v>
      </c>
      <c r="J56" s="150">
        <v>819.398</v>
      </c>
      <c r="K56" s="32"/>
    </row>
    <row r="57" spans="1:11" s="33" customFormat="1" ht="11.25" customHeight="1">
      <c r="A57" s="35" t="s">
        <v>44</v>
      </c>
      <c r="B57" s="29"/>
      <c r="C57" s="30">
        <v>86671</v>
      </c>
      <c r="D57" s="30">
        <v>93477</v>
      </c>
      <c r="E57" s="30">
        <v>88265</v>
      </c>
      <c r="F57" s="31"/>
      <c r="G57" s="31"/>
      <c r="H57" s="150">
        <v>265.747</v>
      </c>
      <c r="I57" s="150">
        <v>237.841</v>
      </c>
      <c r="J57" s="150">
        <v>270.581</v>
      </c>
      <c r="K57" s="32"/>
    </row>
    <row r="58" spans="1:11" s="33" customFormat="1" ht="11.25" customHeight="1">
      <c r="A58" s="35" t="s">
        <v>45</v>
      </c>
      <c r="B58" s="29"/>
      <c r="C58" s="30">
        <v>145970</v>
      </c>
      <c r="D58" s="30">
        <v>150855</v>
      </c>
      <c r="E58" s="30">
        <v>155926</v>
      </c>
      <c r="F58" s="31"/>
      <c r="G58" s="31"/>
      <c r="H58" s="150">
        <v>559.866</v>
      </c>
      <c r="I58" s="150">
        <v>246.199</v>
      </c>
      <c r="J58" s="150">
        <v>661.611</v>
      </c>
      <c r="K58" s="32"/>
    </row>
    <row r="59" spans="1:11" s="42" customFormat="1" ht="11.25" customHeight="1">
      <c r="A59" s="36" t="s">
        <v>46</v>
      </c>
      <c r="B59" s="37"/>
      <c r="C59" s="38">
        <v>779237</v>
      </c>
      <c r="D59" s="38">
        <v>788200</v>
      </c>
      <c r="E59" s="38">
        <v>796962</v>
      </c>
      <c r="F59" s="39">
        <v>101.11164679015478</v>
      </c>
      <c r="G59" s="40"/>
      <c r="H59" s="151">
        <v>2558.2920000000004</v>
      </c>
      <c r="I59" s="152">
        <v>2047.1329999999998</v>
      </c>
      <c r="J59" s="152">
        <v>2587.248</v>
      </c>
      <c r="K59" s="41">
        <v>126.38397212101023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50"/>
      <c r="I60" s="150"/>
      <c r="J60" s="150"/>
      <c r="K60" s="32"/>
    </row>
    <row r="61" spans="1:11" s="33" customFormat="1" ht="11.25" customHeight="1">
      <c r="A61" s="35" t="s">
        <v>47</v>
      </c>
      <c r="B61" s="29"/>
      <c r="C61" s="30">
        <v>3103</v>
      </c>
      <c r="D61" s="30">
        <v>2450</v>
      </c>
      <c r="E61" s="30">
        <v>1941</v>
      </c>
      <c r="F61" s="31"/>
      <c r="G61" s="31"/>
      <c r="H61" s="150">
        <v>3.569</v>
      </c>
      <c r="I61" s="150">
        <v>4.53875</v>
      </c>
      <c r="J61" s="150">
        <v>3.11</v>
      </c>
      <c r="K61" s="32"/>
    </row>
    <row r="62" spans="1:11" s="33" customFormat="1" ht="11.25" customHeight="1">
      <c r="A62" s="35" t="s">
        <v>48</v>
      </c>
      <c r="B62" s="29"/>
      <c r="C62" s="30">
        <v>3655</v>
      </c>
      <c r="D62" s="30">
        <v>3455</v>
      </c>
      <c r="E62" s="30">
        <v>2892</v>
      </c>
      <c r="F62" s="31"/>
      <c r="G62" s="31"/>
      <c r="H62" s="150">
        <v>5.997</v>
      </c>
      <c r="I62" s="150">
        <v>4.408</v>
      </c>
      <c r="J62" s="150">
        <v>3.475</v>
      </c>
      <c r="K62" s="32"/>
    </row>
    <row r="63" spans="1:11" s="33" customFormat="1" ht="11.25" customHeight="1">
      <c r="A63" s="35" t="s">
        <v>49</v>
      </c>
      <c r="B63" s="29"/>
      <c r="C63" s="30">
        <v>9057</v>
      </c>
      <c r="D63" s="30">
        <v>9306</v>
      </c>
      <c r="E63" s="30">
        <v>8561</v>
      </c>
      <c r="F63" s="31"/>
      <c r="G63" s="31"/>
      <c r="H63" s="150">
        <v>6.378</v>
      </c>
      <c r="I63" s="150">
        <v>20.96</v>
      </c>
      <c r="J63" s="150">
        <v>23.656</v>
      </c>
      <c r="K63" s="32"/>
    </row>
    <row r="64" spans="1:11" s="42" customFormat="1" ht="11.25" customHeight="1">
      <c r="A64" s="36" t="s">
        <v>50</v>
      </c>
      <c r="B64" s="37"/>
      <c r="C64" s="38">
        <v>15815</v>
      </c>
      <c r="D64" s="38">
        <v>15211</v>
      </c>
      <c r="E64" s="38">
        <v>13394</v>
      </c>
      <c r="F64" s="39">
        <v>88.05469725856288</v>
      </c>
      <c r="G64" s="40"/>
      <c r="H64" s="151">
        <v>15.943999999999999</v>
      </c>
      <c r="I64" s="152">
        <v>29.906750000000002</v>
      </c>
      <c r="J64" s="152">
        <v>30.241</v>
      </c>
      <c r="K64" s="41">
        <v>101.11764066640472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50"/>
      <c r="I65" s="150"/>
      <c r="J65" s="150"/>
      <c r="K65" s="32"/>
    </row>
    <row r="66" spans="1:11" s="42" customFormat="1" ht="11.25" customHeight="1">
      <c r="A66" s="36" t="s">
        <v>51</v>
      </c>
      <c r="B66" s="37"/>
      <c r="C66" s="38">
        <v>22226</v>
      </c>
      <c r="D66" s="38">
        <v>20437</v>
      </c>
      <c r="E66" s="38">
        <v>20744</v>
      </c>
      <c r="F66" s="39">
        <v>101.50217742330088</v>
      </c>
      <c r="G66" s="40"/>
      <c r="H66" s="151">
        <v>23.706</v>
      </c>
      <c r="I66" s="152">
        <v>22.027</v>
      </c>
      <c r="J66" s="152">
        <v>27.711</v>
      </c>
      <c r="K66" s="41">
        <v>125.80469423888863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50"/>
      <c r="I67" s="150"/>
      <c r="J67" s="150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56900</v>
      </c>
      <c r="F68" s="31"/>
      <c r="G68" s="31"/>
      <c r="H68" s="150">
        <v>105.757</v>
      </c>
      <c r="I68" s="150">
        <v>118.6</v>
      </c>
      <c r="J68" s="150">
        <v>140</v>
      </c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750</v>
      </c>
      <c r="F69" s="31"/>
      <c r="G69" s="31"/>
      <c r="H69" s="150">
        <v>1.264</v>
      </c>
      <c r="I69" s="150">
        <v>1.6</v>
      </c>
      <c r="J69" s="150">
        <v>1.6</v>
      </c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57650</v>
      </c>
      <c r="F70" s="39">
        <v>101.26471104865624</v>
      </c>
      <c r="G70" s="40"/>
      <c r="H70" s="151">
        <v>107.021</v>
      </c>
      <c r="I70" s="152">
        <v>120.19999999999999</v>
      </c>
      <c r="J70" s="152">
        <v>141.6</v>
      </c>
      <c r="K70" s="41">
        <v>117.8036605657238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50"/>
      <c r="I71" s="150"/>
      <c r="J71" s="150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8200</v>
      </c>
      <c r="F72" s="31"/>
      <c r="G72" s="31"/>
      <c r="H72" s="150">
        <v>3.604</v>
      </c>
      <c r="I72" s="150">
        <v>14.275</v>
      </c>
      <c r="J72" s="150">
        <v>15.235</v>
      </c>
      <c r="K72" s="32"/>
    </row>
    <row r="73" spans="1:11" s="33" customFormat="1" ht="11.25" customHeight="1">
      <c r="A73" s="35" t="s">
        <v>56</v>
      </c>
      <c r="B73" s="29"/>
      <c r="C73" s="30">
        <v>7756</v>
      </c>
      <c r="D73" s="30">
        <v>9262</v>
      </c>
      <c r="E73" s="30">
        <v>9262</v>
      </c>
      <c r="F73" s="31"/>
      <c r="G73" s="31"/>
      <c r="H73" s="150">
        <v>16.547</v>
      </c>
      <c r="I73" s="150">
        <v>27.54</v>
      </c>
      <c r="J73" s="150">
        <v>27.54</v>
      </c>
      <c r="K73" s="32"/>
    </row>
    <row r="74" spans="1:11" s="33" customFormat="1" ht="11.25" customHeight="1">
      <c r="A74" s="35" t="s">
        <v>57</v>
      </c>
      <c r="B74" s="29"/>
      <c r="C74" s="30">
        <v>10904</v>
      </c>
      <c r="D74" s="30">
        <v>14470</v>
      </c>
      <c r="E74" s="30">
        <v>18907</v>
      </c>
      <c r="F74" s="31"/>
      <c r="G74" s="31"/>
      <c r="H74" s="150">
        <v>17.36</v>
      </c>
      <c r="I74" s="150">
        <v>19.245</v>
      </c>
      <c r="J74" s="150">
        <v>78.898</v>
      </c>
      <c r="K74" s="32"/>
    </row>
    <row r="75" spans="1:11" s="33" customFormat="1" ht="11.25" customHeight="1">
      <c r="A75" s="35" t="s">
        <v>58</v>
      </c>
      <c r="B75" s="29"/>
      <c r="C75" s="30">
        <v>46961</v>
      </c>
      <c r="D75" s="30">
        <v>44356</v>
      </c>
      <c r="E75" s="30">
        <v>44320</v>
      </c>
      <c r="F75" s="31"/>
      <c r="G75" s="31"/>
      <c r="H75" s="150">
        <v>51.263</v>
      </c>
      <c r="I75" s="150">
        <v>85.118</v>
      </c>
      <c r="J75" s="150">
        <v>65.501</v>
      </c>
      <c r="K75" s="32"/>
    </row>
    <row r="76" spans="1:11" s="33" customFormat="1" ht="11.25" customHeight="1">
      <c r="A76" s="35" t="s">
        <v>59</v>
      </c>
      <c r="B76" s="29"/>
      <c r="C76" s="30">
        <v>1130</v>
      </c>
      <c r="D76" s="30">
        <v>1380</v>
      </c>
      <c r="E76" s="30">
        <v>1380</v>
      </c>
      <c r="F76" s="31"/>
      <c r="G76" s="31"/>
      <c r="H76" s="150">
        <v>4.089</v>
      </c>
      <c r="I76" s="150">
        <v>5.35</v>
      </c>
      <c r="J76" s="150">
        <v>4.919</v>
      </c>
      <c r="K76" s="32"/>
    </row>
    <row r="77" spans="1:11" s="33" customFormat="1" ht="11.25" customHeight="1">
      <c r="A77" s="35" t="s">
        <v>60</v>
      </c>
      <c r="B77" s="29"/>
      <c r="C77" s="30">
        <v>7177</v>
      </c>
      <c r="D77" s="30">
        <v>7545</v>
      </c>
      <c r="E77" s="30">
        <v>7848</v>
      </c>
      <c r="F77" s="31"/>
      <c r="G77" s="31"/>
      <c r="H77" s="150">
        <v>11.996</v>
      </c>
      <c r="I77" s="150">
        <v>16.851</v>
      </c>
      <c r="J77" s="150">
        <v>25.6</v>
      </c>
      <c r="K77" s="32"/>
    </row>
    <row r="78" spans="1:11" s="33" customFormat="1" ht="11.25" customHeight="1">
      <c r="A78" s="35" t="s">
        <v>61</v>
      </c>
      <c r="B78" s="29"/>
      <c r="C78" s="30">
        <v>13846</v>
      </c>
      <c r="D78" s="30">
        <v>12700</v>
      </c>
      <c r="E78" s="30">
        <v>12700</v>
      </c>
      <c r="F78" s="31"/>
      <c r="G78" s="31"/>
      <c r="H78" s="150">
        <v>23.839</v>
      </c>
      <c r="I78" s="150">
        <v>33.472</v>
      </c>
      <c r="J78" s="150">
        <v>50.14</v>
      </c>
      <c r="K78" s="32"/>
    </row>
    <row r="79" spans="1:11" s="33" customFormat="1" ht="11.25" customHeight="1">
      <c r="A79" s="35" t="s">
        <v>62</v>
      </c>
      <c r="B79" s="29"/>
      <c r="C79" s="30">
        <v>15777</v>
      </c>
      <c r="D79" s="30">
        <v>16055</v>
      </c>
      <c r="E79" s="30">
        <v>24228</v>
      </c>
      <c r="F79" s="31"/>
      <c r="G79" s="31"/>
      <c r="H79" s="150">
        <v>35.017</v>
      </c>
      <c r="I79" s="150">
        <v>49.102</v>
      </c>
      <c r="J79" s="150">
        <v>102.593</v>
      </c>
      <c r="K79" s="32"/>
    </row>
    <row r="80" spans="1:11" s="42" customFormat="1" ht="11.25" customHeight="1">
      <c r="A80" s="43" t="s">
        <v>63</v>
      </c>
      <c r="B80" s="37"/>
      <c r="C80" s="38">
        <v>113456</v>
      </c>
      <c r="D80" s="38">
        <v>114343</v>
      </c>
      <c r="E80" s="38">
        <v>126845</v>
      </c>
      <c r="F80" s="39">
        <v>110.93376944806415</v>
      </c>
      <c r="G80" s="40"/>
      <c r="H80" s="151">
        <v>163.71499999999997</v>
      </c>
      <c r="I80" s="152">
        <v>250.953</v>
      </c>
      <c r="J80" s="152">
        <v>370.42600000000004</v>
      </c>
      <c r="K80" s="41">
        <v>147.6077193737473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50"/>
      <c r="I81" s="150"/>
      <c r="J81" s="150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123</v>
      </c>
      <c r="F82" s="31"/>
      <c r="G82" s="31"/>
      <c r="H82" s="150">
        <v>0.19</v>
      </c>
      <c r="I82" s="150">
        <v>0.19</v>
      </c>
      <c r="J82" s="150">
        <v>0.192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50">
        <v>0.051</v>
      </c>
      <c r="I83" s="150">
        <v>0.051</v>
      </c>
      <c r="J83" s="150">
        <v>0.05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173</v>
      </c>
      <c r="F84" s="39">
        <v>101.16959064327486</v>
      </c>
      <c r="G84" s="40"/>
      <c r="H84" s="151">
        <v>0.241</v>
      </c>
      <c r="I84" s="152">
        <v>0.241</v>
      </c>
      <c r="J84" s="152">
        <v>0.242</v>
      </c>
      <c r="K84" s="41">
        <v>100.4149377593361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50"/>
      <c r="I85" s="150"/>
      <c r="J85" s="150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3"/>
      <c r="I86" s="154"/>
      <c r="J86" s="154"/>
      <c r="K86" s="50"/>
    </row>
    <row r="87" spans="1:11" s="42" customFormat="1" ht="11.25" customHeight="1">
      <c r="A87" s="51" t="s">
        <v>67</v>
      </c>
      <c r="B87" s="52"/>
      <c r="C87" s="53">
        <v>2563195</v>
      </c>
      <c r="D87" s="53">
        <v>2597569</v>
      </c>
      <c r="E87" s="53">
        <v>2579956</v>
      </c>
      <c r="F87" s="54">
        <f>IF(D87&gt;0,100*E87/D87,0)</f>
        <v>99.32194293972556</v>
      </c>
      <c r="G87" s="40"/>
      <c r="H87" s="155">
        <v>9176.159000000001</v>
      </c>
      <c r="I87" s="156">
        <v>5939.60975</v>
      </c>
      <c r="J87" s="156">
        <v>9218.681999999999</v>
      </c>
      <c r="K87" s="54">
        <f>IF(I87&gt;0,100*J87/I87,0)</f>
        <v>155.20686354856898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2018-09-24T09:38:59Z</cp:lastPrinted>
  <dcterms:created xsi:type="dcterms:W3CDTF">2018-09-17T10:04:52Z</dcterms:created>
  <dcterms:modified xsi:type="dcterms:W3CDTF">2018-09-28T06:27:09Z</dcterms:modified>
  <cp:category/>
  <cp:version/>
  <cp:contentType/>
  <cp:contentStatus/>
</cp:coreProperties>
</file>