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textos\memo2022\"/>
    </mc:Choice>
  </mc:AlternateContent>
  <xr:revisionPtr revIDLastSave="0" documentId="13_ncr:1_{AF583503-2EA8-48F4-BC02-311BF8AB906C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3.6.1" sheetId="1" r:id="rId1"/>
    <sheet name="3.6.2.1 Barbecho" sheetId="4" r:id="rId2"/>
    <sheet name="3.6.2.2 Cultivos leñosos" sheetId="7" r:id="rId3"/>
    <sheet name="3.6.3.1" sheetId="6" r:id="rId4"/>
    <sheet name="3.6.3.2" sheetId="8" r:id="rId5"/>
    <sheet name="3.6.3.3" sheetId="9" r:id="rId6"/>
  </sheets>
  <definedNames>
    <definedName name="_xlnm.Print_Area" localSheetId="0">'3.6.1'!$A$1:$S$82</definedName>
    <definedName name="_xlnm.Print_Area" localSheetId="1">'3.6.2.1 Barbecho'!$A$1:$H$65</definedName>
    <definedName name="Print_Area" localSheetId="1">'3.6.2.1 Barbecho'!#REF!</definedName>
    <definedName name="Print_Area" localSheetId="2">'3.6.2.2 Cultivos leñosos'!#REF!</definedName>
    <definedName name="Print_Area" localSheetId="4">'3.6.3.2'!#REF!</definedName>
    <definedName name="Print_Area" localSheetId="5">'3.6.3.3'!#REF!</definedName>
    <definedName name="Print_Titles" localSheetId="0">'3.6.1'!$A:$A,'3.6.1'!$3:$3</definedName>
    <definedName name="_xlnm.Print_Titles" localSheetId="0">'3.6.1'!$A:$A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4" i="7" l="1"/>
  <c r="G8" i="6"/>
  <c r="G7" i="6"/>
  <c r="G6" i="6"/>
  <c r="G5" i="6"/>
  <c r="G4" i="6"/>
  <c r="E8" i="6"/>
  <c r="E7" i="6"/>
  <c r="E6" i="6"/>
  <c r="E5" i="6"/>
  <c r="E4" i="6"/>
  <c r="C8" i="6"/>
  <c r="C7" i="6"/>
  <c r="C6" i="6"/>
  <c r="C5" i="6"/>
  <c r="C4" i="6"/>
  <c r="B94" i="1" l="1"/>
  <c r="I65" i="4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C4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I64" i="9"/>
  <c r="C64" i="9"/>
  <c r="I63" i="9"/>
  <c r="C63" i="9"/>
  <c r="I62" i="9"/>
  <c r="C62" i="9"/>
  <c r="I61" i="9"/>
  <c r="C61" i="9"/>
  <c r="I60" i="9"/>
  <c r="C60" i="9"/>
  <c r="I59" i="9"/>
  <c r="C59" i="9"/>
  <c r="I58" i="9"/>
  <c r="C58" i="9"/>
  <c r="I57" i="9"/>
  <c r="C57" i="9"/>
  <c r="I56" i="9"/>
  <c r="C56" i="9"/>
  <c r="I55" i="9"/>
  <c r="C55" i="9"/>
  <c r="I54" i="9"/>
  <c r="C54" i="9"/>
  <c r="I53" i="9"/>
  <c r="C53" i="9"/>
  <c r="I52" i="9"/>
  <c r="C52" i="9"/>
  <c r="I51" i="9"/>
  <c r="C51" i="9"/>
  <c r="I50" i="9"/>
  <c r="C50" i="9"/>
  <c r="I49" i="9"/>
  <c r="C49" i="9"/>
  <c r="I48" i="9"/>
  <c r="C48" i="9"/>
  <c r="I47" i="9"/>
  <c r="C47" i="9"/>
  <c r="I46" i="9"/>
  <c r="C46" i="9"/>
  <c r="I45" i="9"/>
  <c r="C45" i="9"/>
  <c r="I44" i="9"/>
  <c r="C44" i="9"/>
  <c r="I43" i="9"/>
  <c r="C43" i="9"/>
  <c r="I42" i="9"/>
  <c r="C42" i="9"/>
  <c r="I41" i="9"/>
  <c r="C41" i="9"/>
  <c r="I40" i="9"/>
  <c r="C40" i="9"/>
  <c r="I39" i="9"/>
  <c r="C39" i="9"/>
  <c r="I38" i="9"/>
  <c r="C38" i="9"/>
  <c r="I37" i="9"/>
  <c r="C37" i="9"/>
  <c r="I36" i="9"/>
  <c r="C36" i="9"/>
  <c r="I35" i="9"/>
  <c r="C35" i="9"/>
  <c r="I34" i="9"/>
  <c r="C34" i="9"/>
  <c r="I33" i="9"/>
  <c r="C33" i="9"/>
  <c r="I32" i="9"/>
  <c r="C32" i="9"/>
  <c r="I31" i="9"/>
  <c r="C31" i="9"/>
  <c r="I30" i="9"/>
  <c r="C30" i="9"/>
  <c r="I29" i="9"/>
  <c r="C29" i="9"/>
  <c r="I28" i="9"/>
  <c r="C28" i="9"/>
  <c r="I27" i="9"/>
  <c r="C27" i="9"/>
  <c r="I26" i="9"/>
  <c r="C26" i="9"/>
  <c r="I25" i="9"/>
  <c r="C25" i="9"/>
  <c r="I24" i="9"/>
  <c r="C24" i="9"/>
  <c r="I23" i="9"/>
  <c r="C23" i="9"/>
  <c r="I22" i="9"/>
  <c r="C22" i="9"/>
  <c r="I21" i="9"/>
  <c r="C21" i="9"/>
  <c r="I20" i="9"/>
  <c r="C20" i="9"/>
  <c r="I19" i="9"/>
  <c r="C19" i="9"/>
  <c r="I18" i="9"/>
  <c r="C18" i="9"/>
  <c r="I17" i="9"/>
  <c r="C17" i="9"/>
  <c r="I16" i="9"/>
  <c r="C16" i="9"/>
  <c r="I15" i="9"/>
  <c r="C15" i="9"/>
  <c r="I14" i="9"/>
  <c r="C14" i="9"/>
  <c r="I13" i="9"/>
  <c r="C13" i="9"/>
  <c r="I12" i="9"/>
  <c r="C12" i="9"/>
  <c r="I11" i="9"/>
  <c r="C11" i="9"/>
  <c r="I10" i="9"/>
  <c r="C10" i="9"/>
  <c r="I9" i="9"/>
  <c r="C9" i="9"/>
  <c r="I8" i="9"/>
  <c r="C8" i="9"/>
  <c r="I7" i="9"/>
  <c r="C7" i="9"/>
  <c r="I6" i="9"/>
  <c r="C6" i="9"/>
  <c r="I5" i="9"/>
  <c r="C5" i="9"/>
  <c r="I4" i="9"/>
  <c r="C4" i="9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V69" i="1"/>
  <c r="V72" i="1" s="1"/>
  <c r="V73" i="1" s="1"/>
  <c r="V70" i="1" l="1"/>
  <c r="V7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tc={71931280-C395-4C6B-BE13-BCF90ECE27D5}</author>
    <author>tc={1E088B8E-8F41-4B6D-8E7E-6E1C7BFD2FA8}</author>
  </authors>
  <commentList>
    <comment ref="H2" authorId="0" shapeId="0" xr:uid="{71931280-C395-4C6B-BE13-BCF90ECE27D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Ojo que está en otro orden en la dinámica</t>
      </text>
    </comment>
    <comment ref="I2" authorId="1" shapeId="0" xr:uid="{1E088B8E-8F41-4B6D-8E7E-6E1C7BFD2FA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Ojo que está en otro orden en la dinámica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P34002</author>
  </authors>
  <commentList>
    <comment ref="H4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Se excluye el arroz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<sst xmlns="http://schemas.openxmlformats.org/spreadsheetml/2006/main" count="406" uniqueCount="127">
  <si>
    <t>Total general</t>
  </si>
  <si>
    <t>BARBECHO</t>
  </si>
  <si>
    <t>CULTIVOS LEÑOSOS</t>
  </si>
  <si>
    <t xml:space="preserve"> GALICIA</t>
  </si>
  <si>
    <t xml:space="preserve"> P.DE ASTURIAS</t>
  </si>
  <si>
    <t xml:space="preserve"> CANTABRIA</t>
  </si>
  <si>
    <t xml:space="preserve"> PAIS VASCO</t>
  </si>
  <si>
    <t xml:space="preserve"> NAVARRA</t>
  </si>
  <si>
    <t xml:space="preserve"> LA RIOJA</t>
  </si>
  <si>
    <t xml:space="preserve"> ARAGON</t>
  </si>
  <si>
    <t xml:space="preserve"> CATALUÑA</t>
  </si>
  <si>
    <t xml:space="preserve"> BALEARES</t>
  </si>
  <si>
    <t xml:space="preserve"> CASTILLA-LEON</t>
  </si>
  <si>
    <t xml:space="preserve"> MADRID</t>
  </si>
  <si>
    <t xml:space="preserve"> CASTILLA LA MANCHA</t>
  </si>
  <si>
    <t xml:space="preserve"> C.VALEN-CIANA</t>
  </si>
  <si>
    <t xml:space="preserve"> R.DE MURCIA</t>
  </si>
  <si>
    <t xml:space="preserve"> EXTREMADU-RA</t>
  </si>
  <si>
    <t xml:space="preserve"> ANDALUCIA</t>
  </si>
  <si>
    <t xml:space="preserve"> CANARIAS</t>
  </si>
  <si>
    <t>ESPAÑA</t>
  </si>
  <si>
    <t>Total BARBECHO</t>
  </si>
  <si>
    <t>CITRICOS</t>
  </si>
  <si>
    <t>Total CITRICOS</t>
  </si>
  <si>
    <t>FRUTALES DE PEPITA</t>
  </si>
  <si>
    <t>Total FRUTALES DE PEPITA</t>
  </si>
  <si>
    <t>FRUTALES DE HUESO</t>
  </si>
  <si>
    <t>Total FRUTALES DE HUESO</t>
  </si>
  <si>
    <t>VIÑEDO</t>
  </si>
  <si>
    <t>Total VIÑEDO</t>
  </si>
  <si>
    <t>OLIVAR</t>
  </si>
  <si>
    <t>Total OLIVAR</t>
  </si>
  <si>
    <t>OTROS LEÑOSOS</t>
  </si>
  <si>
    <t>Total OTROS LEÑOSOS</t>
  </si>
  <si>
    <t>Total OTROS FRUTALES</t>
  </si>
  <si>
    <t>TECNICAS DE MANTENIMIENTO DEL SUELO</t>
  </si>
  <si>
    <t>Laboreo tradicional</t>
  </si>
  <si>
    <t>Laboreo mínimo</t>
  </si>
  <si>
    <t>Cubierta vegetal espontánea</t>
  </si>
  <si>
    <t>Cubierta vegetal sembrada</t>
  </si>
  <si>
    <t>Cubierta inerte</t>
  </si>
  <si>
    <t>Sin mantenimiento</t>
  </si>
  <si>
    <t>No laboreo</t>
  </si>
  <si>
    <t>GALICIA</t>
  </si>
  <si>
    <t>P.DE ASTURIAS</t>
  </si>
  <si>
    <t>CANTABRIA</t>
  </si>
  <si>
    <t>PAIS VASCO</t>
  </si>
  <si>
    <t>NAVARRA</t>
  </si>
  <si>
    <t>LA RIOJA</t>
  </si>
  <si>
    <t>ARAGON</t>
  </si>
  <si>
    <t>CATALUÑA</t>
  </si>
  <si>
    <t>BALEARES</t>
  </si>
  <si>
    <t>CASTILLA Y LEON</t>
  </si>
  <si>
    <t>MADRID</t>
  </si>
  <si>
    <t>CASTILLA LA MANCHA</t>
  </si>
  <si>
    <t>EXTREMADURA</t>
  </si>
  <si>
    <t>ANDALUCIA</t>
  </si>
  <si>
    <t>CANARIAS</t>
  </si>
  <si>
    <t>OTROS FRUTALES</t>
  </si>
  <si>
    <t>Cultivos</t>
  </si>
  <si>
    <t>Ha</t>
  </si>
  <si>
    <t>%</t>
  </si>
  <si>
    <t>CEREALES</t>
  </si>
  <si>
    <t>GIRASOL</t>
  </si>
  <si>
    <t>MAÍZ FORRAJERO</t>
  </si>
  <si>
    <t>OTROS FORRAJES</t>
  </si>
  <si>
    <t>Cereales</t>
  </si>
  <si>
    <t>Girasol</t>
  </si>
  <si>
    <t>Maíz Forrajero</t>
  </si>
  <si>
    <t xml:space="preserve"> Siembra Directa</t>
  </si>
  <si>
    <t xml:space="preserve"> Siembra Tradicional</t>
  </si>
  <si>
    <t>Sin Información</t>
  </si>
  <si>
    <t>Otros cerales forrajeros</t>
  </si>
  <si>
    <t xml:space="preserve"> en Cultivos Leñosos y Barbechos. Distribución por Comunidades Autónomas y Cultivos (ha) (Cont.)</t>
  </si>
  <si>
    <t>3.6.1 Técnicas de Mantenimiento de Suelo en Cultivos Leñosos y Barbechos. Distribución por Comunidades Autónomas y Cultivos (ha).</t>
  </si>
  <si>
    <t>3.6.3.1 Tipo de siembra. Distribución por cultivos (ha)</t>
  </si>
  <si>
    <t>Sin información</t>
  </si>
  <si>
    <t>Provincias y CC.AA</t>
  </si>
  <si>
    <t>A CORUÑA</t>
  </si>
  <si>
    <t>LUGO</t>
  </si>
  <si>
    <t>OURENSE</t>
  </si>
  <si>
    <t>PONTEVEDRA</t>
  </si>
  <si>
    <t>ALAVA</t>
  </si>
  <si>
    <t>GUIPUZCOA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</si>
  <si>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</si>
  <si>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</si>
  <si>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</si>
  <si>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</si>
  <si>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</si>
  <si>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</si>
  <si>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</si>
  <si>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</si>
  <si>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</si>
  <si>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</si>
  <si>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LEON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</si>
  <si>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</si>
  <si>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</si>
  <si>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</si>
  <si>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</si>
  <si>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</si>
  <si>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</si>
  <si>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</si>
  <si>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</si>
  <si>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</si>
  <si>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</si>
  <si>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</si>
  <si>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</si>
  <si>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CASTELLON</t>
  </si>
  <si>
    <t>VALENCIA</t>
  </si>
  <si>
    <t>C. VALENCIANA</t>
  </si>
  <si>
    <t>MURCIA</t>
  </si>
  <si>
    <t>BADAJOZ</t>
  </si>
  <si>
    <t>CACERES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</si>
  <si>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</si>
  <si>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</si>
  <si>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</si>
  <si>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</si>
  <si>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</si>
  <si>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</si>
  <si>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</si>
  <si>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</si>
  <si>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PALMAS (Las)</t>
  </si>
  <si>
    <t>Sta.C.TENERIFE</t>
  </si>
  <si>
    <t/>
  </si>
  <si>
    <t>Siembra directa</t>
  </si>
  <si>
    <t>ha</t>
  </si>
  <si>
    <t>Siembra tradicional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</si>
</sst>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3"/>
      <name val="Arial"/>
      <family val="2"/>
    </font>
    <font>
      <b/>
      <sz val="9"/>
      <color theme="3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b/>
      <i/>
      <sz val="9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3" fontId="0" fillId="0" borderId="1" xfId="0" applyNumberFormat="1" applyBorder="1"/>
    <xf numFmtId="3" fontId="0" fillId="0" borderId="0" xfId="0" applyNumberFormat="1"/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0" fontId="4" fillId="0" borderId="0" xfId="0" applyFont="1"/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" fontId="0" fillId="0" borderId="19" xfId="0" applyNumberFormat="1" applyBorder="1"/>
    <xf numFmtId="3" fontId="0" fillId="0" borderId="22" xfId="0" applyNumberFormat="1" applyBorder="1"/>
    <xf numFmtId="3" fontId="0" fillId="0" borderId="34" xfId="0" applyNumberFormat="1" applyBorder="1"/>
    <xf numFmtId="3" fontId="0" fillId="0" borderId="36" xfId="0" applyNumberFormat="1" applyBorder="1"/>
    <xf numFmtId="3" fontId="0" fillId="0" borderId="37" xfId="0" applyNumberFormat="1" applyBorder="1"/>
    <xf numFmtId="0" fontId="10" fillId="0" borderId="16" xfId="0" applyFont="1" applyBorder="1" applyAlignment="1">
      <alignment horizontal="center"/>
    </xf>
    <xf numFmtId="0" fontId="11" fillId="0" borderId="6" xfId="0" applyFont="1" applyBorder="1"/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/>
    <xf numFmtId="3" fontId="2" fillId="2" borderId="38" xfId="0" applyNumberFormat="1" applyFont="1" applyFill="1" applyBorder="1"/>
    <xf numFmtId="3" fontId="2" fillId="2" borderId="35" xfId="0" applyNumberFormat="1" applyFont="1" applyFill="1" applyBorder="1"/>
    <xf numFmtId="3" fontId="0" fillId="2" borderId="43" xfId="0" applyNumberFormat="1" applyFill="1" applyBorder="1" applyAlignment="1">
      <alignment horizontal="center"/>
    </xf>
    <xf numFmtId="3" fontId="0" fillId="2" borderId="47" xfId="0" applyNumberForma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2" fillId="2" borderId="5" xfId="0" applyFont="1" applyFill="1" applyBorder="1"/>
    <xf numFmtId="3" fontId="2" fillId="2" borderId="5" xfId="0" applyNumberFormat="1" applyFont="1" applyFill="1" applyBorder="1"/>
    <xf numFmtId="3" fontId="2" fillId="2" borderId="1" xfId="0" applyNumberFormat="1" applyFont="1" applyFill="1" applyBorder="1"/>
    <xf numFmtId="3" fontId="2" fillId="2" borderId="13" xfId="0" applyNumberFormat="1" applyFont="1" applyFill="1" applyBorder="1"/>
    <xf numFmtId="3" fontId="2" fillId="2" borderId="19" xfId="0" applyNumberFormat="1" applyFont="1" applyFill="1" applyBorder="1"/>
    <xf numFmtId="3" fontId="2" fillId="2" borderId="8" xfId="0" applyNumberFormat="1" applyFont="1" applyFill="1" applyBorder="1"/>
    <xf numFmtId="0" fontId="12" fillId="2" borderId="28" xfId="0" applyFont="1" applyFill="1" applyBorder="1"/>
    <xf numFmtId="3" fontId="2" fillId="2" borderId="28" xfId="0" applyNumberFormat="1" applyFont="1" applyFill="1" applyBorder="1"/>
    <xf numFmtId="3" fontId="2" fillId="2" borderId="29" xfId="0" applyNumberFormat="1" applyFont="1" applyFill="1" applyBorder="1"/>
    <xf numFmtId="3" fontId="2" fillId="2" borderId="30" xfId="0" applyNumberFormat="1" applyFont="1" applyFill="1" applyBorder="1"/>
    <xf numFmtId="3" fontId="2" fillId="2" borderId="31" xfId="0" applyNumberFormat="1" applyFont="1" applyFill="1" applyBorder="1"/>
    <xf numFmtId="3" fontId="2" fillId="2" borderId="32" xfId="0" applyNumberFormat="1" applyFont="1" applyFill="1" applyBorder="1"/>
    <xf numFmtId="0" fontId="12" fillId="2" borderId="20" xfId="0" applyFont="1" applyFill="1" applyBorder="1"/>
    <xf numFmtId="3" fontId="2" fillId="2" borderId="20" xfId="0" applyNumberFormat="1" applyFont="1" applyFill="1" applyBorder="1"/>
    <xf numFmtId="3" fontId="2" fillId="2" borderId="24" xfId="0" applyNumberFormat="1" applyFont="1" applyFill="1" applyBorder="1"/>
    <xf numFmtId="3" fontId="2" fillId="2" borderId="25" xfId="0" applyNumberFormat="1" applyFont="1" applyFill="1" applyBorder="1"/>
    <xf numFmtId="3" fontId="2" fillId="2" borderId="26" xfId="0" applyNumberFormat="1" applyFont="1" applyFill="1" applyBorder="1"/>
    <xf numFmtId="3" fontId="2" fillId="2" borderId="27" xfId="0" applyNumberFormat="1" applyFont="1" applyFill="1" applyBorder="1"/>
    <xf numFmtId="3" fontId="2" fillId="2" borderId="9" xfId="0" applyNumberFormat="1" applyFont="1" applyFill="1" applyBorder="1"/>
    <xf numFmtId="3" fontId="2" fillId="2" borderId="10" xfId="0" applyNumberFormat="1" applyFont="1" applyFill="1" applyBorder="1"/>
    <xf numFmtId="3" fontId="2" fillId="2" borderId="14" xfId="0" applyNumberFormat="1" applyFont="1" applyFill="1" applyBorder="1"/>
    <xf numFmtId="3" fontId="2" fillId="2" borderId="23" xfId="0" applyNumberFormat="1" applyFont="1" applyFill="1" applyBorder="1"/>
    <xf numFmtId="3" fontId="2" fillId="2" borderId="11" xfId="0" applyNumberFormat="1" applyFont="1" applyFill="1" applyBorder="1"/>
    <xf numFmtId="0" fontId="8" fillId="0" borderId="0" xfId="0" applyFont="1"/>
    <xf numFmtId="10" fontId="0" fillId="0" borderId="36" xfId="0" applyNumberFormat="1" applyBorder="1"/>
    <xf numFmtId="10" fontId="2" fillId="2" borderId="38" xfId="0" applyNumberFormat="1" applyFont="1" applyFill="1" applyBorder="1"/>
    <xf numFmtId="0" fontId="10" fillId="2" borderId="50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3" fontId="5" fillId="0" borderId="52" xfId="0" applyNumberFormat="1" applyFont="1" applyBorder="1"/>
    <xf numFmtId="3" fontId="5" fillId="0" borderId="53" xfId="0" applyNumberFormat="1" applyFont="1" applyBorder="1"/>
    <xf numFmtId="3" fontId="5" fillId="0" borderId="51" xfId="0" applyNumberFormat="1" applyFont="1" applyBorder="1"/>
    <xf numFmtId="3" fontId="5" fillId="0" borderId="0" xfId="0" applyNumberFormat="1" applyFont="1"/>
    <xf numFmtId="0" fontId="11" fillId="3" borderId="34" xfId="0" applyFont="1" applyFill="1" applyBorder="1"/>
    <xf numFmtId="3" fontId="5" fillId="0" borderId="57" xfId="0" applyNumberFormat="1" applyFont="1" applyBorder="1"/>
    <xf numFmtId="3" fontId="5" fillId="0" borderId="12" xfId="0" applyNumberFormat="1" applyFont="1" applyBorder="1"/>
    <xf numFmtId="0" fontId="10" fillId="3" borderId="59" xfId="0" applyFont="1" applyFill="1" applyBorder="1"/>
    <xf numFmtId="3" fontId="5" fillId="0" borderId="60" xfId="0" applyNumberFormat="1" applyFont="1" applyBorder="1"/>
    <xf numFmtId="3" fontId="5" fillId="0" borderId="58" xfId="0" applyNumberFormat="1" applyFont="1" applyBorder="1"/>
    <xf numFmtId="0" fontId="10" fillId="3" borderId="61" xfId="0" applyFont="1" applyFill="1" applyBorder="1"/>
    <xf numFmtId="0" fontId="10" fillId="2" borderId="33" xfId="0" applyFont="1" applyFill="1" applyBorder="1"/>
    <xf numFmtId="3" fontId="2" fillId="2" borderId="62" xfId="0" applyNumberFormat="1" applyFont="1" applyFill="1" applyBorder="1"/>
    <xf numFmtId="3" fontId="2" fillId="2" borderId="2" xfId="0" applyNumberFormat="1" applyFont="1" applyFill="1" applyBorder="1"/>
    <xf numFmtId="3" fontId="2" fillId="2" borderId="63" xfId="0" applyNumberFormat="1" applyFont="1" applyFill="1" applyBorder="1"/>
    <xf numFmtId="0" fontId="10" fillId="2" borderId="58" xfId="0" applyFont="1" applyFill="1" applyBorder="1" applyAlignment="1">
      <alignment horizontal="center" vertical="center" wrapText="1"/>
    </xf>
    <xf numFmtId="3" fontId="5" fillId="0" borderId="55" xfId="0" applyNumberFormat="1" applyFont="1" applyBorder="1"/>
    <xf numFmtId="3" fontId="5" fillId="0" borderId="72" xfId="0" applyNumberFormat="1" applyFont="1" applyBorder="1"/>
    <xf numFmtId="3" fontId="5" fillId="0" borderId="74" xfId="0" applyNumberFormat="1" applyFont="1" applyBorder="1"/>
    <xf numFmtId="3" fontId="5" fillId="0" borderId="50" xfId="0" applyNumberFormat="1" applyFont="1" applyBorder="1"/>
    <xf numFmtId="3" fontId="2" fillId="2" borderId="76" xfId="0" applyNumberFormat="1" applyFont="1" applyFill="1" applyBorder="1"/>
    <xf numFmtId="0" fontId="10" fillId="2" borderId="70" xfId="0" applyFont="1" applyFill="1" applyBorder="1" applyAlignment="1">
      <alignment horizontal="center" vertical="center" wrapText="1"/>
    </xf>
    <xf numFmtId="10" fontId="5" fillId="0" borderId="71" xfId="0" applyNumberFormat="1" applyFont="1" applyBorder="1"/>
    <xf numFmtId="10" fontId="5" fillId="0" borderId="73" xfId="0" applyNumberFormat="1" applyFont="1" applyBorder="1"/>
    <xf numFmtId="10" fontId="5" fillId="0" borderId="75" xfId="0" applyNumberFormat="1" applyFont="1" applyBorder="1"/>
    <xf numFmtId="10" fontId="5" fillId="0" borderId="70" xfId="0" applyNumberFormat="1" applyFont="1" applyBorder="1"/>
    <xf numFmtId="10" fontId="2" fillId="2" borderId="77" xfId="0" applyNumberFormat="1" applyFont="1" applyFill="1" applyBorder="1"/>
    <xf numFmtId="10" fontId="5" fillId="0" borderId="57" xfId="0" applyNumberFormat="1" applyFont="1" applyBorder="1"/>
    <xf numFmtId="10" fontId="5" fillId="0" borderId="12" xfId="0" applyNumberFormat="1" applyFont="1" applyBorder="1"/>
    <xf numFmtId="10" fontId="5" fillId="0" borderId="60" xfId="0" applyNumberFormat="1" applyFont="1" applyBorder="1"/>
    <xf numFmtId="10" fontId="5" fillId="0" borderId="58" xfId="0" applyNumberFormat="1" applyFont="1" applyBorder="1"/>
    <xf numFmtId="10" fontId="2" fillId="2" borderId="63" xfId="0" applyNumberFormat="1" applyFont="1" applyFill="1" applyBorder="1"/>
    <xf numFmtId="10" fontId="5" fillId="0" borderId="52" xfId="0" applyNumberFormat="1" applyFont="1" applyBorder="1"/>
    <xf numFmtId="10" fontId="5" fillId="0" borderId="0" xfId="0" applyNumberFormat="1" applyFont="1"/>
    <xf numFmtId="10" fontId="5" fillId="0" borderId="53" xfId="0" applyNumberFormat="1" applyFont="1" applyBorder="1"/>
    <xf numFmtId="10" fontId="5" fillId="0" borderId="51" xfId="0" applyNumberFormat="1" applyFont="1" applyBorder="1"/>
    <xf numFmtId="10" fontId="2" fillId="2" borderId="62" xfId="0" applyNumberFormat="1" applyFont="1" applyFill="1" applyBorder="1"/>
    <xf numFmtId="10" fontId="2" fillId="2" borderId="3" xfId="0" applyNumberFormat="1" applyFont="1" applyFill="1" applyBorder="1"/>
    <xf numFmtId="0" fontId="5" fillId="0" borderId="0" xfId="0" applyFont="1"/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2" borderId="44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65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9" fillId="2" borderId="44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80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10" fillId="2" borderId="69" xfId="0" applyFont="1" applyFill="1" applyBorder="1" applyAlignment="1">
      <alignment horizontal="center" vertical="center" wrapText="1"/>
    </xf>
    <xf numFmtId="0" fontId="10" fillId="2" borderId="70" xfId="0" applyFont="1" applyFill="1" applyBorder="1" applyAlignment="1">
      <alignment horizontal="center" vertical="center" wrapText="1"/>
    </xf>
    <xf numFmtId="0" fontId="10" fillId="2" borderId="66" xfId="0" applyFont="1" applyFill="1" applyBorder="1" applyAlignment="1">
      <alignment horizontal="center" vertical="center" wrapText="1"/>
    </xf>
    <xf numFmtId="0" fontId="10" fillId="2" borderId="68" xfId="0" applyFont="1" applyFill="1" applyBorder="1" applyAlignment="1">
      <alignment horizontal="center" vertical="center" wrapText="1"/>
    </xf>
    <xf numFmtId="0" fontId="10" fillId="2" borderId="67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64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7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olores Martínez" id="{2DAE1B20-8E87-4035-A00C-378A7FE22307}" userId="S::doloresmartinez@cotesa.onmicrosoft.com::3d75056c-2d52-4cc7-8923-170b8a0717e5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2" dT="2022-02-16T17:20:11.49" personId="{2DAE1B20-8E87-4035-A00C-378A7FE22307}" id="{71931280-C395-4C6B-BE13-BCF90ECE27D5}">
    <text>Ojo que está en otro orden en la dinámica</text>
  </threadedComment>
  <threadedComment ref="I2" dT="2022-02-16T17:20:11.49" personId="{2DAE1B20-8E87-4035-A00C-378A7FE22307}" id="{1E088B8E-8F41-4B6D-8E7E-6E1C7BFD2FA8}">
    <text>Ojo que está en otro orden en la dinámica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6"/>
  <sheetViews>
    <sheetView showZeros="0" zoomScaleNormal="100" workbookViewId="0">
      <pane xSplit="2" ySplit="3" topLeftCell="C62" activePane="bottomRight" state="frozen"/>
      <selection activeCell="B5" sqref="B5:B12"/>
      <selection pane="topRight" activeCell="B5" sqref="B5:B12"/>
      <selection pane="bottomLeft" activeCell="B5" sqref="B5:B12"/>
      <selection pane="bottomRight" activeCell="B74" sqref="B74:S82"/>
    </sheetView>
  </sheetViews>
  <sheetFormatPr baseColWidth="10" defaultRowHeight="12.75" x14ac:dyDescent="0.2"/>
  <cols>
    <col min="1" max="1" width="39" customWidth="1"/>
    <col min="2" max="2" width="14.42578125" customWidth="1"/>
    <col min="3" max="9" width="13.5703125" customWidth="1"/>
    <col min="10" max="10" width="11.28515625" customWidth="1"/>
    <col min="11" max="16" width="10" customWidth="1"/>
    <col min="17" max="17" width="11" customWidth="1"/>
    <col min="18" max="18" width="10.42578125" customWidth="1"/>
    <col min="19" max="19" width="10" customWidth="1"/>
    <col min="20" max="20" width="11.5703125" customWidth="1"/>
  </cols>
  <sheetData>
    <row r="1" spans="1:20" ht="15" x14ac:dyDescent="0.25">
      <c r="A1" s="99" t="s">
        <v>74</v>
      </c>
      <c r="B1" s="100"/>
      <c r="C1" s="100"/>
      <c r="D1" s="100"/>
      <c r="E1" s="100"/>
      <c r="F1" s="100"/>
      <c r="G1" s="100"/>
      <c r="H1" s="100"/>
      <c r="I1" s="100"/>
      <c r="J1" s="55" t="s">
        <v>73</v>
      </c>
      <c r="K1" s="55"/>
      <c r="L1" s="9"/>
      <c r="M1" s="9"/>
      <c r="N1" s="9"/>
      <c r="O1" s="9"/>
      <c r="P1" s="9"/>
      <c r="Q1" s="9"/>
      <c r="R1" s="9"/>
    </row>
    <row r="2" spans="1:20" ht="13.5" thickBot="1" x14ac:dyDescent="0.25"/>
    <row r="3" spans="1:20" ht="37.5" customHeight="1" thickBot="1" x14ac:dyDescent="0.25">
      <c r="A3" s="23" t="s">
        <v>35</v>
      </c>
      <c r="B3" s="23" t="s">
        <v>20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  <c r="H3" s="29" t="s">
        <v>8</v>
      </c>
      <c r="I3" s="30" t="s">
        <v>9</v>
      </c>
      <c r="J3" s="31" t="s">
        <v>10</v>
      </c>
      <c r="K3" s="29" t="s">
        <v>11</v>
      </c>
      <c r="L3" s="29" t="s">
        <v>12</v>
      </c>
      <c r="M3" s="29" t="s">
        <v>13</v>
      </c>
      <c r="N3" s="29" t="s">
        <v>14</v>
      </c>
      <c r="O3" s="29" t="s">
        <v>15</v>
      </c>
      <c r="P3" s="29" t="s">
        <v>16</v>
      </c>
      <c r="Q3" s="29" t="s">
        <v>17</v>
      </c>
      <c r="R3" s="29" t="s">
        <v>18</v>
      </c>
      <c r="S3" s="30" t="s">
        <v>19</v>
      </c>
    </row>
    <row r="4" spans="1:20" ht="17.25" customHeight="1" x14ac:dyDescent="0.2">
      <c r="A4" s="19" t="s">
        <v>1</v>
      </c>
      <c r="B4" s="11"/>
      <c r="C4" s="13"/>
      <c r="D4" s="10"/>
      <c r="E4" s="10"/>
      <c r="F4" s="10"/>
      <c r="G4" s="10"/>
      <c r="H4" s="10"/>
      <c r="I4" s="12"/>
      <c r="J4" s="13"/>
      <c r="K4" s="10"/>
      <c r="L4" s="10"/>
      <c r="M4" s="10"/>
      <c r="N4" s="10"/>
      <c r="O4" s="10"/>
      <c r="P4" s="10"/>
      <c r="Q4" s="10"/>
      <c r="R4" s="10"/>
      <c r="S4" s="12"/>
    </row>
    <row r="5" spans="1:20" ht="15.75" customHeight="1" x14ac:dyDescent="0.2">
      <c r="A5" s="20" t="s">
        <v>36</v>
      </c>
      <c r="B5" s="4">
        <v>1127717.1764</v>
      </c>
      <c r="C5" s="2">
        <v>794.74809999999991</v>
      </c>
      <c r="D5" s="2">
        <v>40.323399999999999</v>
      </c>
      <c r="E5" s="2">
        <v>64.353200000000001</v>
      </c>
      <c r="F5" s="2">
        <v>0</v>
      </c>
      <c r="G5" s="2">
        <v>13437.305900000001</v>
      </c>
      <c r="H5" s="2">
        <v>7192.5535</v>
      </c>
      <c r="I5" s="7">
        <v>240761.86309999999</v>
      </c>
      <c r="J5" s="15">
        <v>11459.990099999999</v>
      </c>
      <c r="K5" s="2">
        <v>6687.9159999999993</v>
      </c>
      <c r="L5" s="2">
        <v>277959.34129999997</v>
      </c>
      <c r="M5" s="2">
        <v>52915.0144</v>
      </c>
      <c r="N5" s="2">
        <v>335732.01280000003</v>
      </c>
      <c r="O5" s="2">
        <v>8263.9205999999995</v>
      </c>
      <c r="P5" s="2">
        <v>26047.647199999999</v>
      </c>
      <c r="Q5" s="2">
        <v>61318.808399999994</v>
      </c>
      <c r="R5" s="2">
        <v>84741.666200000007</v>
      </c>
      <c r="S5" s="5">
        <v>299.7122</v>
      </c>
      <c r="T5" s="2"/>
    </row>
    <row r="6" spans="1:20" ht="15.75" customHeight="1" x14ac:dyDescent="0.2">
      <c r="A6" s="20" t="s">
        <v>37</v>
      </c>
      <c r="B6" s="4">
        <v>509509.92300000001</v>
      </c>
      <c r="C6" s="2">
        <v>5459.8162000000002</v>
      </c>
      <c r="D6" s="2">
        <v>0</v>
      </c>
      <c r="E6" s="2">
        <v>0</v>
      </c>
      <c r="F6" s="2">
        <v>995.12850000000003</v>
      </c>
      <c r="G6" s="2">
        <v>4640.3279999999995</v>
      </c>
      <c r="H6" s="2">
        <v>4824.3077000000003</v>
      </c>
      <c r="I6" s="7">
        <v>79215.550699999993</v>
      </c>
      <c r="J6" s="15">
        <v>9121.494200000001</v>
      </c>
      <c r="K6" s="2">
        <v>4189.9809999999998</v>
      </c>
      <c r="L6" s="2">
        <v>73157.543300000005</v>
      </c>
      <c r="M6" s="2">
        <v>3837.6108999999997</v>
      </c>
      <c r="N6" s="2">
        <v>230001.04569999999</v>
      </c>
      <c r="O6" s="2">
        <v>11622.495500000001</v>
      </c>
      <c r="P6" s="2">
        <v>10333.693499999999</v>
      </c>
      <c r="Q6" s="2">
        <v>18936.442600000002</v>
      </c>
      <c r="R6" s="2">
        <v>51662.643899999995</v>
      </c>
      <c r="S6" s="5">
        <v>1511.8413</v>
      </c>
      <c r="T6" s="2"/>
    </row>
    <row r="7" spans="1:20" ht="15.75" customHeight="1" x14ac:dyDescent="0.2">
      <c r="A7" s="20" t="s">
        <v>38</v>
      </c>
      <c r="B7" s="4">
        <v>800420.35869999998</v>
      </c>
      <c r="C7" s="2">
        <v>8849.5730999999996</v>
      </c>
      <c r="D7" s="2">
        <v>28.846499999999999</v>
      </c>
      <c r="E7" s="2">
        <v>488.21859999999998</v>
      </c>
      <c r="F7" s="2">
        <v>86.344200000000001</v>
      </c>
      <c r="G7" s="2">
        <v>24068.340200000002</v>
      </c>
      <c r="H7" s="2">
        <v>3579.7496000000001</v>
      </c>
      <c r="I7" s="7">
        <v>84561.152000000002</v>
      </c>
      <c r="J7" s="15">
        <v>23393.880700000002</v>
      </c>
      <c r="K7" s="2">
        <v>17293.7955</v>
      </c>
      <c r="L7" s="2">
        <v>107869.5638</v>
      </c>
      <c r="M7" s="2">
        <v>12574.076700000001</v>
      </c>
      <c r="N7" s="2">
        <v>172948.28690000001</v>
      </c>
      <c r="O7" s="2">
        <v>21567.7824</v>
      </c>
      <c r="P7" s="2">
        <v>56415.373299999999</v>
      </c>
      <c r="Q7" s="2">
        <v>136892.81940000001</v>
      </c>
      <c r="R7" s="2">
        <v>125862.8106</v>
      </c>
      <c r="S7" s="5">
        <v>3939.7452000000003</v>
      </c>
      <c r="T7" s="2"/>
    </row>
    <row r="8" spans="1:20" ht="15.75" customHeight="1" x14ac:dyDescent="0.2">
      <c r="A8" s="20" t="s">
        <v>39</v>
      </c>
      <c r="B8" s="4">
        <v>2194.7496000000001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51.872500000000002</v>
      </c>
      <c r="I8" s="7">
        <v>23.0334</v>
      </c>
      <c r="J8" s="15">
        <v>0</v>
      </c>
      <c r="K8" s="2">
        <v>1910.6628000000001</v>
      </c>
      <c r="L8" s="2">
        <v>42.251800000000003</v>
      </c>
      <c r="M8" s="2">
        <v>0</v>
      </c>
      <c r="N8" s="2">
        <v>33.924900000000001</v>
      </c>
      <c r="O8" s="2">
        <v>13.756600000000001</v>
      </c>
      <c r="P8" s="2">
        <v>13.4201</v>
      </c>
      <c r="Q8" s="2">
        <v>0</v>
      </c>
      <c r="R8" s="2">
        <v>105.8275</v>
      </c>
      <c r="S8" s="5">
        <v>0</v>
      </c>
      <c r="T8" s="2"/>
    </row>
    <row r="9" spans="1:20" ht="15.75" customHeight="1" x14ac:dyDescent="0.2">
      <c r="A9" s="20" t="s">
        <v>40</v>
      </c>
      <c r="B9" s="4">
        <v>5173.3621000000003</v>
      </c>
      <c r="C9" s="2">
        <v>1.0731999999999999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7">
        <v>65.172499999999999</v>
      </c>
      <c r="J9" s="15">
        <v>20.613399999999999</v>
      </c>
      <c r="K9" s="2">
        <v>298.39170000000001</v>
      </c>
      <c r="L9" s="2">
        <v>3435.2649000000001</v>
      </c>
      <c r="M9" s="2">
        <v>0</v>
      </c>
      <c r="N9" s="2">
        <v>72.404399999999995</v>
      </c>
      <c r="O9" s="2">
        <v>224.2645</v>
      </c>
      <c r="P9" s="2">
        <v>23.040599999999998</v>
      </c>
      <c r="Q9" s="2">
        <v>0</v>
      </c>
      <c r="R9" s="2">
        <v>25.474</v>
      </c>
      <c r="S9" s="5">
        <v>1007.6629</v>
      </c>
      <c r="T9" s="2"/>
    </row>
    <row r="10" spans="1:20" ht="15.75" customHeight="1" x14ac:dyDescent="0.2">
      <c r="A10" s="20" t="s">
        <v>41</v>
      </c>
      <c r="B10" s="4">
        <v>218946.886</v>
      </c>
      <c r="C10" s="2">
        <v>739.8306</v>
      </c>
      <c r="D10" s="2">
        <v>15.559699999999999</v>
      </c>
      <c r="E10" s="2">
        <v>0</v>
      </c>
      <c r="F10" s="2">
        <v>0.4012</v>
      </c>
      <c r="G10" s="2">
        <v>4524.5717000000004</v>
      </c>
      <c r="H10" s="2">
        <v>861.1798</v>
      </c>
      <c r="I10" s="7">
        <v>47299.175000000003</v>
      </c>
      <c r="J10" s="15">
        <v>7568.7923000000001</v>
      </c>
      <c r="K10" s="2">
        <v>2888.9618999999998</v>
      </c>
      <c r="L10" s="2">
        <v>35288.387699999999</v>
      </c>
      <c r="M10" s="2">
        <v>1238.9213999999999</v>
      </c>
      <c r="N10" s="2">
        <v>71625.493000000002</v>
      </c>
      <c r="O10" s="2">
        <v>9556.982</v>
      </c>
      <c r="P10" s="2">
        <v>7474.9018999999998</v>
      </c>
      <c r="Q10" s="2">
        <v>20178.584699999999</v>
      </c>
      <c r="R10" s="2">
        <v>9166.1280999999999</v>
      </c>
      <c r="S10" s="5">
        <v>519.01499999999999</v>
      </c>
      <c r="T10" s="2"/>
    </row>
    <row r="11" spans="1:20" ht="15.75" customHeight="1" x14ac:dyDescent="0.2">
      <c r="A11" s="20" t="s">
        <v>76</v>
      </c>
      <c r="B11" s="4">
        <v>1301.1035999999999</v>
      </c>
      <c r="C11" s="2">
        <v>1191.3469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7">
        <v>6.1783000000000001</v>
      </c>
      <c r="J11" s="15">
        <v>17.1297</v>
      </c>
      <c r="K11" s="2">
        <v>0</v>
      </c>
      <c r="L11" s="2">
        <v>0</v>
      </c>
      <c r="M11" s="2">
        <v>0</v>
      </c>
      <c r="N11" s="2">
        <v>11.109500000000001</v>
      </c>
      <c r="O11" s="2">
        <v>0</v>
      </c>
      <c r="P11" s="2">
        <v>18.871200000000002</v>
      </c>
      <c r="Q11" s="2">
        <v>0</v>
      </c>
      <c r="R11" s="2">
        <v>56.467999999999996</v>
      </c>
      <c r="S11" s="5">
        <v>0</v>
      </c>
      <c r="T11" s="2"/>
    </row>
    <row r="12" spans="1:20" ht="15.75" customHeight="1" x14ac:dyDescent="0.2">
      <c r="A12" s="32" t="s">
        <v>21</v>
      </c>
      <c r="B12" s="33">
        <v>2665263.5594000001</v>
      </c>
      <c r="C12" s="34">
        <v>17036.3881</v>
      </c>
      <c r="D12" s="34">
        <v>84.729600000000005</v>
      </c>
      <c r="E12" s="34">
        <v>552.57179999999994</v>
      </c>
      <c r="F12" s="34">
        <v>1081.8739</v>
      </c>
      <c r="G12" s="34">
        <v>46670.545800000007</v>
      </c>
      <c r="H12" s="34">
        <v>16509.663099999998</v>
      </c>
      <c r="I12" s="35">
        <v>451932.125</v>
      </c>
      <c r="J12" s="36">
        <v>51581.900400000006</v>
      </c>
      <c r="K12" s="34">
        <v>33269.708899999998</v>
      </c>
      <c r="L12" s="34">
        <v>497752.35280000005</v>
      </c>
      <c r="M12" s="34">
        <v>70565.623400000011</v>
      </c>
      <c r="N12" s="34">
        <v>810424.27720000001</v>
      </c>
      <c r="O12" s="34">
        <v>51249.2016</v>
      </c>
      <c r="P12" s="34">
        <v>100326.94779999999</v>
      </c>
      <c r="Q12" s="34">
        <v>237326.6551</v>
      </c>
      <c r="R12" s="34">
        <v>271621.01829999994</v>
      </c>
      <c r="S12" s="37">
        <v>7277.9766000000009</v>
      </c>
      <c r="T12" s="2"/>
    </row>
    <row r="13" spans="1:20" ht="15.75" customHeight="1" x14ac:dyDescent="0.2">
      <c r="A13" s="21" t="s">
        <v>22</v>
      </c>
      <c r="B13" s="3"/>
      <c r="C13" s="1"/>
      <c r="D13" s="1"/>
      <c r="E13" s="1"/>
      <c r="F13" s="1"/>
      <c r="G13" s="1"/>
      <c r="H13" s="1"/>
      <c r="I13" s="8"/>
      <c r="J13" s="14"/>
      <c r="K13" s="1"/>
      <c r="L13" s="1"/>
      <c r="M13" s="1"/>
      <c r="N13" s="1"/>
      <c r="O13" s="1"/>
      <c r="P13" s="1"/>
      <c r="Q13" s="1"/>
      <c r="R13" s="1"/>
      <c r="S13" s="6"/>
      <c r="T13" s="2"/>
    </row>
    <row r="14" spans="1:20" ht="15.75" customHeight="1" x14ac:dyDescent="0.2">
      <c r="A14" s="20" t="s">
        <v>36</v>
      </c>
      <c r="B14" s="4">
        <v>10836.245699999999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7">
        <v>0</v>
      </c>
      <c r="J14" s="15">
        <v>0</v>
      </c>
      <c r="K14" s="2">
        <v>69.664400000000001</v>
      </c>
      <c r="L14" s="2">
        <v>0</v>
      </c>
      <c r="M14" s="2">
        <v>0</v>
      </c>
      <c r="N14" s="2">
        <v>0</v>
      </c>
      <c r="O14" s="2">
        <v>3956.3144000000002</v>
      </c>
      <c r="P14" s="2">
        <v>4622.7450999999992</v>
      </c>
      <c r="Q14" s="2">
        <v>0</v>
      </c>
      <c r="R14" s="2">
        <v>2086.1523999999999</v>
      </c>
      <c r="S14" s="5">
        <v>101.36940000000001</v>
      </c>
      <c r="T14" s="2"/>
    </row>
    <row r="15" spans="1:20" ht="15.75" customHeight="1" x14ac:dyDescent="0.2">
      <c r="A15" s="20" t="s">
        <v>37</v>
      </c>
      <c r="B15" s="4">
        <v>59447.732000000004</v>
      </c>
      <c r="C15" s="2">
        <v>2.4339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7">
        <v>0</v>
      </c>
      <c r="J15" s="15">
        <v>284.42340000000002</v>
      </c>
      <c r="K15" s="2">
        <v>91.214600000000004</v>
      </c>
      <c r="L15" s="2">
        <v>0</v>
      </c>
      <c r="M15" s="2">
        <v>0</v>
      </c>
      <c r="N15" s="2">
        <v>0</v>
      </c>
      <c r="O15" s="2">
        <v>24343.729299999999</v>
      </c>
      <c r="P15" s="2">
        <v>13605.122800000001</v>
      </c>
      <c r="Q15" s="2">
        <v>0</v>
      </c>
      <c r="R15" s="2">
        <v>20903.483600000003</v>
      </c>
      <c r="S15" s="5">
        <v>217.3244</v>
      </c>
    </row>
    <row r="16" spans="1:20" ht="15.75" customHeight="1" x14ac:dyDescent="0.2">
      <c r="A16" s="20" t="s">
        <v>38</v>
      </c>
      <c r="B16" s="4">
        <v>113160.21470000001</v>
      </c>
      <c r="C16" s="2">
        <v>166.27889999999999</v>
      </c>
      <c r="D16" s="2">
        <v>0</v>
      </c>
      <c r="E16" s="2">
        <v>0</v>
      </c>
      <c r="F16" s="2">
        <v>11.665699999999999</v>
      </c>
      <c r="G16" s="2">
        <v>0</v>
      </c>
      <c r="H16" s="2">
        <v>0</v>
      </c>
      <c r="I16" s="7">
        <v>0</v>
      </c>
      <c r="J16" s="15">
        <v>7568.3104999999996</v>
      </c>
      <c r="K16" s="2">
        <v>142.32769999999999</v>
      </c>
      <c r="L16" s="2">
        <v>0</v>
      </c>
      <c r="M16" s="2">
        <v>0</v>
      </c>
      <c r="N16" s="2">
        <v>0</v>
      </c>
      <c r="O16" s="2">
        <v>41253.441700000003</v>
      </c>
      <c r="P16" s="2">
        <v>18264.8789</v>
      </c>
      <c r="Q16" s="2">
        <v>66.061899999999994</v>
      </c>
      <c r="R16" s="2">
        <v>45126.111599999997</v>
      </c>
      <c r="S16" s="5">
        <v>561.13779999999997</v>
      </c>
    </row>
    <row r="17" spans="1:21" ht="15.75" customHeight="1" x14ac:dyDescent="0.2">
      <c r="A17" s="20" t="s">
        <v>39</v>
      </c>
      <c r="B17" s="4">
        <v>425.68880000000001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7">
        <v>0</v>
      </c>
      <c r="J17" s="15">
        <v>0</v>
      </c>
      <c r="K17" s="2">
        <v>0</v>
      </c>
      <c r="L17" s="2">
        <v>0</v>
      </c>
      <c r="M17" s="2">
        <v>0</v>
      </c>
      <c r="N17" s="2">
        <v>0</v>
      </c>
      <c r="O17" s="2">
        <v>222.5136</v>
      </c>
      <c r="P17" s="2">
        <v>0</v>
      </c>
      <c r="Q17" s="2">
        <v>0</v>
      </c>
      <c r="R17" s="2">
        <v>203.17519999999999</v>
      </c>
      <c r="S17" s="5">
        <v>0</v>
      </c>
    </row>
    <row r="18" spans="1:21" ht="15.75" customHeight="1" x14ac:dyDescent="0.2">
      <c r="A18" s="20" t="s">
        <v>40</v>
      </c>
      <c r="B18" s="4">
        <v>28398.054700000001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7">
        <v>0</v>
      </c>
      <c r="J18" s="15">
        <v>265.66460000000001</v>
      </c>
      <c r="K18" s="2">
        <v>0</v>
      </c>
      <c r="L18" s="2">
        <v>0</v>
      </c>
      <c r="M18" s="2">
        <v>0</v>
      </c>
      <c r="N18" s="2">
        <v>0</v>
      </c>
      <c r="O18" s="2">
        <v>24969.727999999999</v>
      </c>
      <c r="P18" s="2">
        <v>1872.6439</v>
      </c>
      <c r="Q18" s="2">
        <v>0</v>
      </c>
      <c r="R18" s="2">
        <v>1235.2251000000001</v>
      </c>
      <c r="S18" s="5">
        <v>54.793099999999995</v>
      </c>
    </row>
    <row r="19" spans="1:21" ht="15.75" customHeight="1" x14ac:dyDescent="0.2">
      <c r="A19" s="20" t="s">
        <v>41</v>
      </c>
      <c r="B19" s="4">
        <v>18870.257300000001</v>
      </c>
      <c r="C19" s="2">
        <v>2.7473000000000001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7">
        <v>0</v>
      </c>
      <c r="J19" s="15">
        <v>1433.2820999999999</v>
      </c>
      <c r="K19" s="2">
        <v>334.1377</v>
      </c>
      <c r="L19" s="2">
        <v>0</v>
      </c>
      <c r="M19" s="2">
        <v>0</v>
      </c>
      <c r="N19" s="2">
        <v>0</v>
      </c>
      <c r="O19" s="2">
        <v>11127.608999999999</v>
      </c>
      <c r="P19" s="2">
        <v>1753.7191</v>
      </c>
      <c r="Q19" s="2">
        <v>0</v>
      </c>
      <c r="R19" s="2">
        <v>3978.3960000000002</v>
      </c>
      <c r="S19" s="5">
        <v>240.36609999999999</v>
      </c>
    </row>
    <row r="20" spans="1:21" ht="15.75" customHeight="1" x14ac:dyDescent="0.2">
      <c r="A20" s="20" t="s">
        <v>42</v>
      </c>
      <c r="B20" s="4">
        <v>78070.267399999997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7">
        <v>0</v>
      </c>
      <c r="J20" s="15">
        <v>239.60769999999999</v>
      </c>
      <c r="K20" s="2">
        <v>324.63499999999999</v>
      </c>
      <c r="L20" s="2">
        <v>0</v>
      </c>
      <c r="M20" s="2">
        <v>0</v>
      </c>
      <c r="N20" s="2">
        <v>0</v>
      </c>
      <c r="O20" s="2">
        <v>49987.884999999995</v>
      </c>
      <c r="P20" s="2">
        <v>5607.7435000000005</v>
      </c>
      <c r="Q20" s="2">
        <v>0</v>
      </c>
      <c r="R20" s="2">
        <v>21908.278699999999</v>
      </c>
      <c r="S20" s="5">
        <v>2.1175000000000002</v>
      </c>
    </row>
    <row r="21" spans="1:21" ht="15.75" customHeight="1" x14ac:dyDescent="0.2">
      <c r="A21" s="20" t="s">
        <v>76</v>
      </c>
      <c r="B21" s="4">
        <v>111.43790000000001</v>
      </c>
      <c r="C21" s="2">
        <v>4.2655000000000003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7">
        <v>0</v>
      </c>
      <c r="J21" s="15">
        <v>0</v>
      </c>
      <c r="K21" s="2">
        <v>0</v>
      </c>
      <c r="L21" s="2">
        <v>0</v>
      </c>
      <c r="M21" s="2">
        <v>0</v>
      </c>
      <c r="N21" s="2">
        <v>0</v>
      </c>
      <c r="O21" s="2">
        <v>32.228200000000001</v>
      </c>
      <c r="P21" s="2">
        <v>0</v>
      </c>
      <c r="Q21" s="2">
        <v>0</v>
      </c>
      <c r="R21" s="2">
        <v>0</v>
      </c>
      <c r="S21" s="5">
        <v>74.944200000000009</v>
      </c>
    </row>
    <row r="22" spans="1:21" ht="15.75" customHeight="1" x14ac:dyDescent="0.2">
      <c r="A22" s="32" t="s">
        <v>23</v>
      </c>
      <c r="B22" s="33">
        <v>309319.89850000001</v>
      </c>
      <c r="C22" s="34">
        <v>175.72559999999999</v>
      </c>
      <c r="D22" s="34">
        <v>0</v>
      </c>
      <c r="E22" s="34">
        <v>0</v>
      </c>
      <c r="F22" s="34">
        <v>11.665699999999999</v>
      </c>
      <c r="G22" s="34">
        <v>0</v>
      </c>
      <c r="H22" s="34">
        <v>0</v>
      </c>
      <c r="I22" s="35">
        <v>0</v>
      </c>
      <c r="J22" s="36">
        <v>9791.2883000000002</v>
      </c>
      <c r="K22" s="34">
        <v>961.97939999999994</v>
      </c>
      <c r="L22" s="34">
        <v>0</v>
      </c>
      <c r="M22" s="34">
        <v>0</v>
      </c>
      <c r="N22" s="34">
        <v>0</v>
      </c>
      <c r="O22" s="34">
        <v>155893.44920000003</v>
      </c>
      <c r="P22" s="34">
        <v>45726.853300000002</v>
      </c>
      <c r="Q22" s="34">
        <v>66.061899999999994</v>
      </c>
      <c r="R22" s="34">
        <v>95440.822599999985</v>
      </c>
      <c r="S22" s="37">
        <v>1252.0525</v>
      </c>
    </row>
    <row r="23" spans="1:21" ht="15.75" customHeight="1" x14ac:dyDescent="0.2">
      <c r="A23" s="21" t="s">
        <v>24</v>
      </c>
      <c r="B23" s="3"/>
      <c r="C23" s="1"/>
      <c r="D23" s="1"/>
      <c r="E23" s="1"/>
      <c r="F23" s="1"/>
      <c r="G23" s="1"/>
      <c r="H23" s="1"/>
      <c r="I23" s="8"/>
      <c r="J23" s="14"/>
      <c r="K23" s="1"/>
      <c r="L23" s="1"/>
      <c r="M23" s="1"/>
      <c r="N23" s="1"/>
      <c r="O23" s="1"/>
      <c r="P23" s="1"/>
      <c r="Q23" s="1"/>
      <c r="R23" s="1"/>
      <c r="S23" s="6"/>
    </row>
    <row r="24" spans="1:21" ht="15.75" customHeight="1" x14ac:dyDescent="0.2">
      <c r="A24" s="20" t="s">
        <v>36</v>
      </c>
      <c r="B24" s="4">
        <v>1380.7302999999999</v>
      </c>
      <c r="C24" s="2">
        <v>7.0712999999999999</v>
      </c>
      <c r="D24" s="2">
        <v>23.895299999999999</v>
      </c>
      <c r="E24" s="2">
        <v>0</v>
      </c>
      <c r="F24" s="2">
        <v>0</v>
      </c>
      <c r="G24" s="2">
        <v>24.5654</v>
      </c>
      <c r="H24" s="2">
        <v>78.485500000000002</v>
      </c>
      <c r="I24" s="7">
        <v>610.17430000000002</v>
      </c>
      <c r="J24" s="15">
        <v>45.929899999999996</v>
      </c>
      <c r="K24" s="2">
        <v>33.540999999999997</v>
      </c>
      <c r="L24" s="2">
        <v>5.9352</v>
      </c>
      <c r="M24" s="2">
        <v>0</v>
      </c>
      <c r="N24" s="2">
        <v>9.8713999999999995</v>
      </c>
      <c r="O24" s="2">
        <v>84.588699999999989</v>
      </c>
      <c r="P24" s="2">
        <v>309.88240000000002</v>
      </c>
      <c r="Q24" s="2">
        <v>0</v>
      </c>
      <c r="R24" s="2">
        <v>116.5322</v>
      </c>
      <c r="S24" s="5">
        <v>30.2577</v>
      </c>
    </row>
    <row r="25" spans="1:21" ht="15.75" customHeight="1" x14ac:dyDescent="0.2">
      <c r="A25" s="20" t="s">
        <v>37</v>
      </c>
      <c r="B25" s="4">
        <v>3266.9533000000001</v>
      </c>
      <c r="C25" s="2">
        <v>77.927300000000002</v>
      </c>
      <c r="D25" s="2">
        <v>0</v>
      </c>
      <c r="E25" s="2">
        <v>0</v>
      </c>
      <c r="F25" s="2">
        <v>71.860500000000002</v>
      </c>
      <c r="G25" s="2">
        <v>60.7864</v>
      </c>
      <c r="H25" s="2">
        <v>206.82840000000002</v>
      </c>
      <c r="I25" s="7">
        <v>589.54769999999996</v>
      </c>
      <c r="J25" s="15">
        <v>510.07400000000001</v>
      </c>
      <c r="K25" s="2">
        <v>169.2706</v>
      </c>
      <c r="L25" s="2">
        <v>714.904</v>
      </c>
      <c r="M25" s="2">
        <v>0</v>
      </c>
      <c r="N25" s="2">
        <v>48.476700000000001</v>
      </c>
      <c r="O25" s="2">
        <v>160.87549999999999</v>
      </c>
      <c r="P25" s="2">
        <v>249.37559999999999</v>
      </c>
      <c r="Q25" s="2">
        <v>32.777000000000001</v>
      </c>
      <c r="R25" s="2">
        <v>233.17760000000001</v>
      </c>
      <c r="S25" s="5">
        <v>141.072</v>
      </c>
    </row>
    <row r="26" spans="1:21" ht="15.75" customHeight="1" x14ac:dyDescent="0.2">
      <c r="A26" s="20" t="s">
        <v>38</v>
      </c>
      <c r="B26" s="4">
        <v>38738.524000000005</v>
      </c>
      <c r="C26" s="2">
        <v>4422.3218999999999</v>
      </c>
      <c r="D26" s="2">
        <v>3009.1322999999998</v>
      </c>
      <c r="E26" s="2">
        <v>6.6349999999999998</v>
      </c>
      <c r="F26" s="2">
        <v>1698.3114</v>
      </c>
      <c r="G26" s="2">
        <v>1075.9314999999999</v>
      </c>
      <c r="H26" s="2">
        <v>1800.3348000000001</v>
      </c>
      <c r="I26" s="7">
        <v>5503.9497000000001</v>
      </c>
      <c r="J26" s="15">
        <v>17160.289000000001</v>
      </c>
      <c r="K26" s="2">
        <v>4.2733999999999996</v>
      </c>
      <c r="L26" s="2">
        <v>1980.8552</v>
      </c>
      <c r="M26" s="2">
        <v>0</v>
      </c>
      <c r="N26" s="2">
        <v>19.969500000000004</v>
      </c>
      <c r="O26" s="2">
        <v>954.96129999999994</v>
      </c>
      <c r="P26" s="2">
        <v>324.07730000000004</v>
      </c>
      <c r="Q26" s="2">
        <v>92.360399999999998</v>
      </c>
      <c r="R26" s="2">
        <v>638.60029999999995</v>
      </c>
      <c r="S26" s="5">
        <v>46.521000000000001</v>
      </c>
    </row>
    <row r="27" spans="1:21" ht="15.75" customHeight="1" x14ac:dyDescent="0.2">
      <c r="A27" s="20" t="s">
        <v>39</v>
      </c>
      <c r="B27" s="4">
        <v>1550.1704</v>
      </c>
      <c r="C27" s="2">
        <v>0</v>
      </c>
      <c r="D27" s="2">
        <v>30.193000000000001</v>
      </c>
      <c r="E27" s="2">
        <v>0</v>
      </c>
      <c r="F27" s="2">
        <v>2.8660000000000001</v>
      </c>
      <c r="G27" s="2">
        <v>211.0762</v>
      </c>
      <c r="H27" s="2">
        <v>978.28219999999999</v>
      </c>
      <c r="I27" s="7">
        <v>154.38999999999999</v>
      </c>
      <c r="J27" s="15">
        <v>125.30579999999999</v>
      </c>
      <c r="K27" s="2">
        <v>1.4048</v>
      </c>
      <c r="L27" s="2">
        <v>36.966699999999996</v>
      </c>
      <c r="M27" s="2">
        <v>0</v>
      </c>
      <c r="N27" s="2">
        <v>0</v>
      </c>
      <c r="O27" s="2">
        <v>0</v>
      </c>
      <c r="P27" s="2">
        <v>0</v>
      </c>
      <c r="Q27" s="2">
        <v>7.6115000000000004</v>
      </c>
      <c r="R27" s="2">
        <v>2.0741999999999998</v>
      </c>
      <c r="S27" s="5">
        <v>0</v>
      </c>
    </row>
    <row r="28" spans="1:21" ht="15.75" customHeight="1" x14ac:dyDescent="0.2">
      <c r="A28" s="20" t="s">
        <v>40</v>
      </c>
      <c r="B28" s="4">
        <v>1.3614999999999999</v>
      </c>
      <c r="C28" s="2">
        <v>0</v>
      </c>
      <c r="D28" s="2">
        <v>0</v>
      </c>
      <c r="E28" s="2">
        <v>0</v>
      </c>
      <c r="F28" s="2">
        <v>0</v>
      </c>
      <c r="G28" s="2">
        <v>0.66220000000000001</v>
      </c>
      <c r="H28" s="2">
        <v>0</v>
      </c>
      <c r="I28" s="7">
        <v>0</v>
      </c>
      <c r="J28" s="15">
        <v>0</v>
      </c>
      <c r="K28" s="2">
        <v>0</v>
      </c>
      <c r="L28" s="2">
        <v>0</v>
      </c>
      <c r="M28" s="2">
        <v>0</v>
      </c>
      <c r="N28" s="2">
        <v>0</v>
      </c>
      <c r="O28" s="2">
        <v>0.69930000000000003</v>
      </c>
      <c r="P28" s="2">
        <v>0</v>
      </c>
      <c r="Q28" s="2">
        <v>0</v>
      </c>
      <c r="R28" s="2">
        <v>0</v>
      </c>
      <c r="S28" s="5">
        <v>0</v>
      </c>
    </row>
    <row r="29" spans="1:21" ht="15.75" customHeight="1" x14ac:dyDescent="0.2">
      <c r="A29" s="20" t="s">
        <v>41</v>
      </c>
      <c r="B29" s="4">
        <v>3592.2354999999998</v>
      </c>
      <c r="C29" s="2">
        <v>316.74010000000004</v>
      </c>
      <c r="D29" s="2">
        <v>200.71170000000001</v>
      </c>
      <c r="E29" s="2">
        <v>0</v>
      </c>
      <c r="F29" s="2">
        <v>9.2158999999999995</v>
      </c>
      <c r="G29" s="2">
        <v>107.3463</v>
      </c>
      <c r="H29" s="2">
        <v>284.95759999999996</v>
      </c>
      <c r="I29" s="7">
        <v>742.01169999999991</v>
      </c>
      <c r="J29" s="15">
        <v>257.54399999999998</v>
      </c>
      <c r="K29" s="2">
        <v>60.672299999999993</v>
      </c>
      <c r="L29" s="2">
        <v>991.52910000000008</v>
      </c>
      <c r="M29" s="2">
        <v>0</v>
      </c>
      <c r="N29" s="2">
        <v>62.640600000000006</v>
      </c>
      <c r="O29" s="2">
        <v>297.10000000000002</v>
      </c>
      <c r="P29" s="2">
        <v>42.0839</v>
      </c>
      <c r="Q29" s="2">
        <v>50.273600000000002</v>
      </c>
      <c r="R29" s="2">
        <v>113.1955</v>
      </c>
      <c r="S29" s="5">
        <v>56.213200000000001</v>
      </c>
    </row>
    <row r="30" spans="1:21" ht="15.75" customHeight="1" x14ac:dyDescent="0.2">
      <c r="A30" s="20" t="s">
        <v>42</v>
      </c>
      <c r="B30" s="4">
        <v>939.49129999999991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7">
        <v>207.29410000000001</v>
      </c>
      <c r="J30" s="15">
        <v>7.7079000000000004</v>
      </c>
      <c r="K30" s="2">
        <v>0</v>
      </c>
      <c r="L30" s="2">
        <v>39.122099999999996</v>
      </c>
      <c r="M30" s="2">
        <v>0</v>
      </c>
      <c r="N30" s="2">
        <v>1.9294</v>
      </c>
      <c r="O30" s="2">
        <v>393.68439999999998</v>
      </c>
      <c r="P30" s="2">
        <v>213.49700000000001</v>
      </c>
      <c r="Q30" s="2">
        <v>0</v>
      </c>
      <c r="R30" s="2">
        <v>76.256399999999999</v>
      </c>
      <c r="S30" s="5">
        <v>0</v>
      </c>
    </row>
    <row r="31" spans="1:21" ht="15.75" customHeight="1" x14ac:dyDescent="0.2">
      <c r="A31" s="20" t="s">
        <v>76</v>
      </c>
      <c r="B31" s="4">
        <v>1041.5622000000001</v>
      </c>
      <c r="C31" s="2">
        <v>42.632399999999997</v>
      </c>
      <c r="D31" s="2">
        <v>920.0172</v>
      </c>
      <c r="E31" s="2">
        <v>0</v>
      </c>
      <c r="F31" s="2">
        <v>16.508500000000002</v>
      </c>
      <c r="G31" s="2">
        <v>0</v>
      </c>
      <c r="H31" s="2">
        <v>0</v>
      </c>
      <c r="I31" s="7">
        <v>0</v>
      </c>
      <c r="J31" s="15">
        <v>2.6103000000000001</v>
      </c>
      <c r="K31" s="2">
        <v>0</v>
      </c>
      <c r="L31" s="2">
        <v>47.615699999999997</v>
      </c>
      <c r="M31" s="2">
        <v>0</v>
      </c>
      <c r="N31" s="2">
        <v>0</v>
      </c>
      <c r="O31" s="2">
        <v>0.46729999999999999</v>
      </c>
      <c r="P31" s="2">
        <v>0</v>
      </c>
      <c r="Q31" s="2">
        <v>0</v>
      </c>
      <c r="R31" s="2">
        <v>5.4383999999999997</v>
      </c>
      <c r="S31" s="5">
        <v>6.2724000000000002</v>
      </c>
    </row>
    <row r="32" spans="1:21" ht="15.75" customHeight="1" x14ac:dyDescent="0.2">
      <c r="A32" s="38" t="s">
        <v>25</v>
      </c>
      <c r="B32" s="39">
        <v>50511.028500000015</v>
      </c>
      <c r="C32" s="40">
        <v>4866.6930000000002</v>
      </c>
      <c r="D32" s="40">
        <v>4183.9494999999997</v>
      </c>
      <c r="E32" s="40">
        <v>6.6349999999999998</v>
      </c>
      <c r="F32" s="40">
        <v>1798.7622999999999</v>
      </c>
      <c r="G32" s="40">
        <v>1480.3679999999997</v>
      </c>
      <c r="H32" s="40">
        <v>3348.8885</v>
      </c>
      <c r="I32" s="41">
        <v>7807.3675000000003</v>
      </c>
      <c r="J32" s="42">
        <v>18109.460900000002</v>
      </c>
      <c r="K32" s="40">
        <v>269.16210000000001</v>
      </c>
      <c r="L32" s="40">
        <v>3816.9279999999999</v>
      </c>
      <c r="M32" s="40">
        <v>0</v>
      </c>
      <c r="N32" s="40">
        <v>142.88759999999999</v>
      </c>
      <c r="O32" s="40">
        <v>1892.3765000000001</v>
      </c>
      <c r="P32" s="40">
        <v>1138.9162000000001</v>
      </c>
      <c r="Q32" s="40">
        <v>183.02249999999998</v>
      </c>
      <c r="R32" s="40">
        <v>1185.2746</v>
      </c>
      <c r="S32" s="43">
        <v>280.33629999999999</v>
      </c>
      <c r="U32" s="2"/>
    </row>
    <row r="33" spans="1:21" ht="15.75" customHeight="1" x14ac:dyDescent="0.2">
      <c r="A33" s="22" t="s">
        <v>26</v>
      </c>
      <c r="B33" s="4"/>
      <c r="C33" s="2"/>
      <c r="D33" s="2"/>
      <c r="E33" s="2"/>
      <c r="F33" s="2"/>
      <c r="G33" s="2"/>
      <c r="H33" s="2"/>
      <c r="I33" s="7"/>
      <c r="J33" s="15"/>
      <c r="K33" s="2"/>
      <c r="L33" s="2"/>
      <c r="M33" s="2"/>
      <c r="N33" s="2"/>
      <c r="O33" s="2"/>
      <c r="P33" s="2"/>
      <c r="Q33" s="2"/>
      <c r="R33" s="2"/>
      <c r="S33" s="5"/>
      <c r="U33" s="2"/>
    </row>
    <row r="34" spans="1:21" ht="15.75" customHeight="1" x14ac:dyDescent="0.2">
      <c r="A34" s="20" t="s">
        <v>36</v>
      </c>
      <c r="B34" s="4">
        <v>9851.0713999999989</v>
      </c>
      <c r="C34" s="2">
        <v>15.1412</v>
      </c>
      <c r="D34" s="2">
        <v>0</v>
      </c>
      <c r="E34" s="2">
        <v>0</v>
      </c>
      <c r="F34" s="2">
        <v>0</v>
      </c>
      <c r="G34" s="2">
        <v>25.981000000000002</v>
      </c>
      <c r="H34" s="2">
        <v>0</v>
      </c>
      <c r="I34" s="7">
        <v>1360.3798000000002</v>
      </c>
      <c r="J34" s="15">
        <v>445.45819999999998</v>
      </c>
      <c r="K34" s="2">
        <v>0.67600000000000005</v>
      </c>
      <c r="L34" s="2">
        <v>30.471399999999999</v>
      </c>
      <c r="M34" s="2">
        <v>0</v>
      </c>
      <c r="N34" s="2">
        <v>1424.2511</v>
      </c>
      <c r="O34" s="2">
        <v>756.64049999999997</v>
      </c>
      <c r="P34" s="2">
        <v>3866.0686000000001</v>
      </c>
      <c r="Q34" s="2">
        <v>1818.059</v>
      </c>
      <c r="R34" s="2">
        <v>76.80919999999999</v>
      </c>
      <c r="S34" s="5">
        <v>31.135400000000001</v>
      </c>
    </row>
    <row r="35" spans="1:21" ht="15.75" customHeight="1" x14ac:dyDescent="0.2">
      <c r="A35" s="20" t="s">
        <v>37</v>
      </c>
      <c r="B35" s="4">
        <v>32936.886499999993</v>
      </c>
      <c r="C35" s="2">
        <v>38.836400000000005</v>
      </c>
      <c r="D35" s="2">
        <v>0</v>
      </c>
      <c r="E35" s="2">
        <v>0</v>
      </c>
      <c r="F35" s="2">
        <v>0.14410000000000001</v>
      </c>
      <c r="G35" s="2">
        <v>298.42140000000001</v>
      </c>
      <c r="H35" s="2">
        <v>69.064799999999991</v>
      </c>
      <c r="I35" s="7">
        <v>8230.8244999999988</v>
      </c>
      <c r="J35" s="15">
        <v>1391.8276000000001</v>
      </c>
      <c r="K35" s="2">
        <v>151.82069999999999</v>
      </c>
      <c r="L35" s="2">
        <v>192.5307</v>
      </c>
      <c r="M35" s="2">
        <v>177.97049999999999</v>
      </c>
      <c r="N35" s="2">
        <v>1435.6659000000002</v>
      </c>
      <c r="O35" s="2">
        <v>5719.6369999999997</v>
      </c>
      <c r="P35" s="2">
        <v>6855.6388999999999</v>
      </c>
      <c r="Q35" s="2">
        <v>6697.0174000000006</v>
      </c>
      <c r="R35" s="2">
        <v>1547.4161999999999</v>
      </c>
      <c r="S35" s="5">
        <v>130.07040000000001</v>
      </c>
    </row>
    <row r="36" spans="1:21" ht="15.75" customHeight="1" x14ac:dyDescent="0.2">
      <c r="A36" s="20" t="s">
        <v>38</v>
      </c>
      <c r="B36" s="4">
        <v>68079.354800000001</v>
      </c>
      <c r="C36" s="2">
        <v>1400.4875</v>
      </c>
      <c r="D36" s="2">
        <v>10.615500000000001</v>
      </c>
      <c r="E36" s="2">
        <v>2.4548999999999999</v>
      </c>
      <c r="F36" s="2">
        <v>2.8039000000000001</v>
      </c>
      <c r="G36" s="2">
        <v>376.97580000000005</v>
      </c>
      <c r="H36" s="2">
        <v>514.18100000000004</v>
      </c>
      <c r="I36" s="7">
        <v>24532.372100000001</v>
      </c>
      <c r="J36" s="15">
        <v>18986.202999999998</v>
      </c>
      <c r="K36" s="2">
        <v>80.491299999999995</v>
      </c>
      <c r="L36" s="2">
        <v>1019.9518</v>
      </c>
      <c r="M36" s="2">
        <v>62.403700000000001</v>
      </c>
      <c r="N36" s="2">
        <v>458.5677</v>
      </c>
      <c r="O36" s="2">
        <v>2554.8696</v>
      </c>
      <c r="P36" s="2">
        <v>3151.2708000000002</v>
      </c>
      <c r="Q36" s="2">
        <v>12123.4476</v>
      </c>
      <c r="R36" s="2">
        <v>2764.4369999999999</v>
      </c>
      <c r="S36" s="5">
        <v>37.821600000000004</v>
      </c>
    </row>
    <row r="37" spans="1:21" ht="15.75" customHeight="1" x14ac:dyDescent="0.2">
      <c r="A37" s="20" t="s">
        <v>39</v>
      </c>
      <c r="B37" s="4">
        <v>475.03799999999995</v>
      </c>
      <c r="C37" s="2">
        <v>0.52910000000000001</v>
      </c>
      <c r="D37" s="2">
        <v>0</v>
      </c>
      <c r="E37" s="2">
        <v>0</v>
      </c>
      <c r="F37" s="2">
        <v>0</v>
      </c>
      <c r="G37" s="2">
        <v>0</v>
      </c>
      <c r="H37" s="2">
        <v>108.4221</v>
      </c>
      <c r="I37" s="7">
        <v>165.1301</v>
      </c>
      <c r="J37" s="15">
        <v>21.230499999999999</v>
      </c>
      <c r="K37" s="2">
        <v>13.344799999999999</v>
      </c>
      <c r="L37" s="2">
        <v>0</v>
      </c>
      <c r="M37" s="2">
        <v>0</v>
      </c>
      <c r="N37" s="2">
        <v>42.5428</v>
      </c>
      <c r="O37" s="2">
        <v>0</v>
      </c>
      <c r="P37" s="2">
        <v>0</v>
      </c>
      <c r="Q37" s="2">
        <v>107.0307</v>
      </c>
      <c r="R37" s="2">
        <v>9.4614999999999991</v>
      </c>
      <c r="S37" s="5">
        <v>7.3464</v>
      </c>
    </row>
    <row r="38" spans="1:21" ht="15.75" customHeight="1" x14ac:dyDescent="0.2">
      <c r="A38" s="20" t="s">
        <v>40</v>
      </c>
      <c r="B38" s="4">
        <v>1047.6913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7">
        <v>35.443199999999997</v>
      </c>
      <c r="J38" s="15">
        <v>88.423000000000002</v>
      </c>
      <c r="K38" s="2">
        <v>0</v>
      </c>
      <c r="L38" s="2">
        <v>0</v>
      </c>
      <c r="M38" s="2">
        <v>0</v>
      </c>
      <c r="N38" s="2">
        <v>0</v>
      </c>
      <c r="O38" s="2">
        <v>363.44960000000003</v>
      </c>
      <c r="P38" s="2">
        <v>93.723699999999994</v>
      </c>
      <c r="Q38" s="2">
        <v>286.61559999999997</v>
      </c>
      <c r="R38" s="2">
        <v>180.03620000000001</v>
      </c>
      <c r="S38" s="5">
        <v>0</v>
      </c>
    </row>
    <row r="39" spans="1:21" ht="15.75" customHeight="1" x14ac:dyDescent="0.2">
      <c r="A39" s="20" t="s">
        <v>41</v>
      </c>
      <c r="B39" s="4">
        <v>7844.7109</v>
      </c>
      <c r="C39" s="2">
        <v>108.08620000000001</v>
      </c>
      <c r="D39" s="2">
        <v>1.4832000000000001</v>
      </c>
      <c r="E39" s="2">
        <v>0</v>
      </c>
      <c r="F39" s="2">
        <v>0</v>
      </c>
      <c r="G39" s="2">
        <v>67.388500000000008</v>
      </c>
      <c r="H39" s="2">
        <v>119.36089999999999</v>
      </c>
      <c r="I39" s="7">
        <v>1905.8589000000002</v>
      </c>
      <c r="J39" s="15">
        <v>991.16489999999999</v>
      </c>
      <c r="K39" s="2">
        <v>60.827799999999996</v>
      </c>
      <c r="L39" s="2">
        <v>296.20979999999997</v>
      </c>
      <c r="M39" s="2">
        <v>0</v>
      </c>
      <c r="N39" s="2">
        <v>769.36609999999996</v>
      </c>
      <c r="O39" s="2">
        <v>1501.3062</v>
      </c>
      <c r="P39" s="2">
        <v>1269.2847000000002</v>
      </c>
      <c r="Q39" s="2">
        <v>335.71880000000004</v>
      </c>
      <c r="R39" s="2">
        <v>397.38169999999997</v>
      </c>
      <c r="S39" s="5">
        <v>21.273199999999999</v>
      </c>
    </row>
    <row r="40" spans="1:21" ht="15.75" customHeight="1" x14ac:dyDescent="0.2">
      <c r="A40" s="20" t="s">
        <v>42</v>
      </c>
      <c r="B40" s="4">
        <v>15852.171200000001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7.5771999999999995</v>
      </c>
      <c r="I40" s="7">
        <v>3796.4842000000003</v>
      </c>
      <c r="J40" s="15">
        <v>0</v>
      </c>
      <c r="K40" s="2">
        <v>0</v>
      </c>
      <c r="L40" s="2">
        <v>0</v>
      </c>
      <c r="M40" s="2">
        <v>38.402500000000003</v>
      </c>
      <c r="N40" s="2">
        <v>181.49210000000002</v>
      </c>
      <c r="O40" s="2">
        <v>711.82729999999992</v>
      </c>
      <c r="P40" s="2">
        <v>9376.6246999999985</v>
      </c>
      <c r="Q40" s="2">
        <v>504.2364</v>
      </c>
      <c r="R40" s="2">
        <v>1235.5268000000001</v>
      </c>
      <c r="S40" s="5">
        <v>0</v>
      </c>
    </row>
    <row r="41" spans="1:21" ht="15.75" customHeight="1" x14ac:dyDescent="0.2">
      <c r="A41" s="20" t="s">
        <v>76</v>
      </c>
      <c r="B41" s="4">
        <v>109.1721</v>
      </c>
      <c r="C41" s="2">
        <v>25.130199999999995</v>
      </c>
      <c r="D41" s="2">
        <v>16.349899999999998</v>
      </c>
      <c r="E41" s="2">
        <v>0</v>
      </c>
      <c r="F41" s="2">
        <v>0</v>
      </c>
      <c r="G41" s="2">
        <v>4.0388000000000002</v>
      </c>
      <c r="H41" s="2">
        <v>0</v>
      </c>
      <c r="I41" s="7">
        <v>0</v>
      </c>
      <c r="J41" s="15">
        <v>56.717100000000002</v>
      </c>
      <c r="K41" s="2">
        <v>0</v>
      </c>
      <c r="L41" s="2">
        <v>5.7673000000000005</v>
      </c>
      <c r="M41" s="2">
        <v>0</v>
      </c>
      <c r="N41" s="2">
        <v>0</v>
      </c>
      <c r="O41" s="2">
        <v>1.1688000000000001</v>
      </c>
      <c r="P41" s="2">
        <v>0</v>
      </c>
      <c r="Q41" s="2">
        <v>0</v>
      </c>
      <c r="R41" s="2">
        <v>0</v>
      </c>
      <c r="S41" s="5">
        <v>0</v>
      </c>
    </row>
    <row r="42" spans="1:21" ht="15.75" customHeight="1" thickBot="1" x14ac:dyDescent="0.25">
      <c r="A42" s="44" t="s">
        <v>27</v>
      </c>
      <c r="B42" s="45">
        <v>136196.0962</v>
      </c>
      <c r="C42" s="46">
        <v>1588.2105999999999</v>
      </c>
      <c r="D42" s="46">
        <v>28.448599999999999</v>
      </c>
      <c r="E42" s="46">
        <v>2.4548999999999999</v>
      </c>
      <c r="F42" s="46">
        <v>2.948</v>
      </c>
      <c r="G42" s="46">
        <v>772.80550000000017</v>
      </c>
      <c r="H42" s="46">
        <v>818.60599999999999</v>
      </c>
      <c r="I42" s="47">
        <v>40026.4928</v>
      </c>
      <c r="J42" s="48">
        <v>21981.024300000001</v>
      </c>
      <c r="K42" s="46">
        <v>307.16059999999993</v>
      </c>
      <c r="L42" s="46">
        <v>1544.931</v>
      </c>
      <c r="M42" s="46">
        <v>278.77670000000001</v>
      </c>
      <c r="N42" s="46">
        <v>4311.8857000000007</v>
      </c>
      <c r="O42" s="46">
        <v>11608.899000000001</v>
      </c>
      <c r="P42" s="46">
        <v>24612.611400000002</v>
      </c>
      <c r="Q42" s="46">
        <v>21872.125499999998</v>
      </c>
      <c r="R42" s="46">
        <v>6211.0685999999987</v>
      </c>
      <c r="S42" s="49">
        <v>227.64699999999999</v>
      </c>
    </row>
    <row r="43" spans="1:21" ht="15.75" customHeight="1" x14ac:dyDescent="0.2">
      <c r="A43" s="22" t="s">
        <v>58</v>
      </c>
      <c r="B43" s="4"/>
      <c r="C43" s="2"/>
      <c r="D43" s="2"/>
      <c r="E43" s="2"/>
      <c r="F43" s="2"/>
      <c r="G43" s="2"/>
      <c r="H43" s="2"/>
      <c r="I43" s="7"/>
      <c r="J43" s="15"/>
      <c r="K43" s="2"/>
      <c r="L43" s="2"/>
      <c r="M43" s="2"/>
      <c r="N43" s="2"/>
      <c r="O43" s="2"/>
      <c r="P43" s="2"/>
      <c r="Q43" s="2"/>
      <c r="R43" s="2"/>
      <c r="S43" s="5"/>
    </row>
    <row r="44" spans="1:21" ht="15.75" customHeight="1" x14ac:dyDescent="0.2">
      <c r="A44" s="20" t="s">
        <v>36</v>
      </c>
      <c r="B44" s="4">
        <v>239850.13669999994</v>
      </c>
      <c r="C44" s="2">
        <v>418.58260000000001</v>
      </c>
      <c r="D44" s="2">
        <v>0</v>
      </c>
      <c r="E44" s="2">
        <v>0</v>
      </c>
      <c r="F44" s="2">
        <v>0</v>
      </c>
      <c r="G44" s="2">
        <v>789.34799999999996</v>
      </c>
      <c r="H44" s="2">
        <v>1190.2851000000001</v>
      </c>
      <c r="I44" s="7">
        <v>9553.3576000000012</v>
      </c>
      <c r="J44" s="15">
        <v>2910.2685000000001</v>
      </c>
      <c r="K44" s="2">
        <v>4326.0104000000001</v>
      </c>
      <c r="L44" s="2">
        <v>3580.4045999999998</v>
      </c>
      <c r="M44" s="2">
        <v>461.39469999999994</v>
      </c>
      <c r="N44" s="2">
        <v>70909.808499999999</v>
      </c>
      <c r="O44" s="2">
        <v>33304.816899999998</v>
      </c>
      <c r="P44" s="2">
        <v>35814.362500000003</v>
      </c>
      <c r="Q44" s="2">
        <v>8472.1283000000003</v>
      </c>
      <c r="R44" s="2">
        <v>67766.477599999998</v>
      </c>
      <c r="S44" s="5">
        <v>352.89139999999998</v>
      </c>
    </row>
    <row r="45" spans="1:21" ht="15.75" customHeight="1" x14ac:dyDescent="0.2">
      <c r="A45" s="20" t="s">
        <v>37</v>
      </c>
      <c r="B45" s="4">
        <v>450613.51560000004</v>
      </c>
      <c r="C45" s="2">
        <v>602.56170000000009</v>
      </c>
      <c r="D45" s="2">
        <v>0</v>
      </c>
      <c r="E45" s="2">
        <v>0</v>
      </c>
      <c r="F45" s="2">
        <v>20.263100000000001</v>
      </c>
      <c r="G45" s="2">
        <v>1890.3251999999998</v>
      </c>
      <c r="H45" s="2">
        <v>6022.589500000001</v>
      </c>
      <c r="I45" s="7">
        <v>61511.0069</v>
      </c>
      <c r="J45" s="15">
        <v>23576.434399999998</v>
      </c>
      <c r="K45" s="2">
        <v>6606.6385</v>
      </c>
      <c r="L45" s="2">
        <v>2800.6522</v>
      </c>
      <c r="M45" s="2">
        <v>386.70549999999997</v>
      </c>
      <c r="N45" s="2">
        <v>123171.21209999999</v>
      </c>
      <c r="O45" s="2">
        <v>47517.536800000002</v>
      </c>
      <c r="P45" s="2">
        <v>63536.592199999999</v>
      </c>
      <c r="Q45" s="2">
        <v>10108.348299999998</v>
      </c>
      <c r="R45" s="2">
        <v>101926.71410000003</v>
      </c>
      <c r="S45" s="5">
        <v>935.93509999999981</v>
      </c>
    </row>
    <row r="46" spans="1:21" ht="15.75" customHeight="1" x14ac:dyDescent="0.2">
      <c r="A46" s="20" t="s">
        <v>38</v>
      </c>
      <c r="B46" s="4">
        <v>202432.87849999999</v>
      </c>
      <c r="C46" s="2">
        <v>7538.6979000000001</v>
      </c>
      <c r="D46" s="2">
        <v>489.21839999999997</v>
      </c>
      <c r="E46" s="2">
        <v>24.088000000000001</v>
      </c>
      <c r="F46" s="2">
        <v>628.36979999999994</v>
      </c>
      <c r="G46" s="2">
        <v>1380.2701</v>
      </c>
      <c r="H46" s="2">
        <v>1500.4902000000002</v>
      </c>
      <c r="I46" s="7">
        <v>20879.2107</v>
      </c>
      <c r="J46" s="15">
        <v>22265.359100000001</v>
      </c>
      <c r="K46" s="2">
        <v>6242.5914999999995</v>
      </c>
      <c r="L46" s="2">
        <v>5725.2495999999992</v>
      </c>
      <c r="M46" s="2">
        <v>359.01530000000002</v>
      </c>
      <c r="N46" s="2">
        <v>17261.8747</v>
      </c>
      <c r="O46" s="2">
        <v>19032.546899999994</v>
      </c>
      <c r="P46" s="2">
        <v>11754.534299999999</v>
      </c>
      <c r="Q46" s="2">
        <v>16763.765499999998</v>
      </c>
      <c r="R46" s="2">
        <v>68440.183000000005</v>
      </c>
      <c r="S46" s="5">
        <v>2147.4135000000001</v>
      </c>
    </row>
    <row r="47" spans="1:21" ht="15.75" customHeight="1" x14ac:dyDescent="0.2">
      <c r="A47" s="20" t="s">
        <v>39</v>
      </c>
      <c r="B47" s="4">
        <v>8841.7781000000032</v>
      </c>
      <c r="C47" s="2">
        <v>2.1951999999999998</v>
      </c>
      <c r="D47" s="2">
        <v>0</v>
      </c>
      <c r="E47" s="2">
        <v>0</v>
      </c>
      <c r="F47" s="2">
        <v>0</v>
      </c>
      <c r="G47" s="2">
        <v>0</v>
      </c>
      <c r="H47" s="2">
        <v>27.403100000000002</v>
      </c>
      <c r="I47" s="7">
        <v>724.476</v>
      </c>
      <c r="J47" s="15">
        <v>39.7211</v>
      </c>
      <c r="K47" s="2">
        <v>3559.4656</v>
      </c>
      <c r="L47" s="2">
        <v>756.62779999999998</v>
      </c>
      <c r="M47" s="2">
        <v>0</v>
      </c>
      <c r="N47" s="2">
        <v>169.6258</v>
      </c>
      <c r="O47" s="2">
        <v>96.776899999999998</v>
      </c>
      <c r="P47" s="2">
        <v>0</v>
      </c>
      <c r="Q47" s="2">
        <v>2696.3263999999999</v>
      </c>
      <c r="R47" s="2">
        <v>769.16019999999992</v>
      </c>
      <c r="S47" s="5">
        <v>0</v>
      </c>
    </row>
    <row r="48" spans="1:21" ht="15.75" customHeight="1" x14ac:dyDescent="0.2">
      <c r="A48" s="20" t="s">
        <v>40</v>
      </c>
      <c r="B48" s="4">
        <v>15451.982299999998</v>
      </c>
      <c r="C48" s="2">
        <v>1.5255000000000001</v>
      </c>
      <c r="D48" s="2">
        <v>2.6015999999999999</v>
      </c>
      <c r="E48" s="2">
        <v>0</v>
      </c>
      <c r="F48" s="2">
        <v>0</v>
      </c>
      <c r="G48" s="2">
        <v>0</v>
      </c>
      <c r="H48" s="2">
        <v>11.3726</v>
      </c>
      <c r="I48" s="7">
        <v>172.53790000000001</v>
      </c>
      <c r="J48" s="15">
        <v>712.28749999999991</v>
      </c>
      <c r="K48" s="2">
        <v>76.935599999999994</v>
      </c>
      <c r="L48" s="2">
        <v>54.716799999999999</v>
      </c>
      <c r="M48" s="2">
        <v>0</v>
      </c>
      <c r="N48" s="2">
        <v>513.90820000000008</v>
      </c>
      <c r="O48" s="2">
        <v>2497.3908000000001</v>
      </c>
      <c r="P48" s="2">
        <v>1083.4864</v>
      </c>
      <c r="Q48" s="2">
        <v>764.90779999999995</v>
      </c>
      <c r="R48" s="2">
        <v>88.9375</v>
      </c>
      <c r="S48" s="5">
        <v>9471.3741000000009</v>
      </c>
    </row>
    <row r="49" spans="1:19" ht="15.75" customHeight="1" x14ac:dyDescent="0.2">
      <c r="A49" s="20" t="s">
        <v>41</v>
      </c>
      <c r="B49" s="4">
        <v>142842.46239999999</v>
      </c>
      <c r="C49" s="2">
        <v>4562.9811999999993</v>
      </c>
      <c r="D49" s="2">
        <v>37.783900000000003</v>
      </c>
      <c r="E49" s="2">
        <v>0</v>
      </c>
      <c r="F49" s="2">
        <v>50.897400000000005</v>
      </c>
      <c r="G49" s="2">
        <v>1280.8949</v>
      </c>
      <c r="H49" s="2">
        <v>6114.2956000000004</v>
      </c>
      <c r="I49" s="7">
        <v>21101.531800000004</v>
      </c>
      <c r="J49" s="15">
        <v>19131.834800000001</v>
      </c>
      <c r="K49" s="2">
        <v>6625.6734999999999</v>
      </c>
      <c r="L49" s="2">
        <v>2731.9654</v>
      </c>
      <c r="M49" s="2">
        <v>937.93460000000005</v>
      </c>
      <c r="N49" s="2">
        <v>10586.5954</v>
      </c>
      <c r="O49" s="2">
        <v>26295.249400000001</v>
      </c>
      <c r="P49" s="2">
        <v>11892.308700000001</v>
      </c>
      <c r="Q49" s="2">
        <v>4116.6562000000004</v>
      </c>
      <c r="R49" s="2">
        <v>26807.793699999998</v>
      </c>
      <c r="S49" s="5">
        <v>568.06590000000006</v>
      </c>
    </row>
    <row r="50" spans="1:19" ht="15.75" customHeight="1" x14ac:dyDescent="0.2">
      <c r="A50" s="20" t="s">
        <v>42</v>
      </c>
      <c r="B50" s="4">
        <v>37620.3675</v>
      </c>
      <c r="C50" s="2">
        <v>0</v>
      </c>
      <c r="D50" s="2">
        <v>0</v>
      </c>
      <c r="E50" s="2">
        <v>0</v>
      </c>
      <c r="F50" s="2">
        <v>0</v>
      </c>
      <c r="G50" s="2">
        <v>133.8852</v>
      </c>
      <c r="H50" s="2">
        <v>50.999700000000004</v>
      </c>
      <c r="I50" s="7">
        <v>1167.4467999999999</v>
      </c>
      <c r="J50" s="15">
        <v>3455.9814999999999</v>
      </c>
      <c r="K50" s="2">
        <v>219.20099999999999</v>
      </c>
      <c r="L50" s="2">
        <v>120.4652</v>
      </c>
      <c r="M50" s="2">
        <v>0</v>
      </c>
      <c r="N50" s="2">
        <v>2910.4627000000005</v>
      </c>
      <c r="O50" s="2">
        <v>10210.027</v>
      </c>
      <c r="P50" s="2">
        <v>389.45499999999998</v>
      </c>
      <c r="Q50" s="2">
        <v>277.416</v>
      </c>
      <c r="R50" s="2">
        <v>18678.585899999998</v>
      </c>
      <c r="S50" s="5">
        <v>6.4414999999999996</v>
      </c>
    </row>
    <row r="51" spans="1:19" ht="15.75" customHeight="1" x14ac:dyDescent="0.2">
      <c r="A51" s="20" t="s">
        <v>76</v>
      </c>
      <c r="B51" s="4">
        <v>1061.2389000000001</v>
      </c>
      <c r="C51" s="2">
        <v>180.93550000000002</v>
      </c>
      <c r="D51" s="2">
        <v>14.5937</v>
      </c>
      <c r="E51" s="2">
        <v>0</v>
      </c>
      <c r="F51" s="2">
        <v>0</v>
      </c>
      <c r="G51" s="2">
        <v>0</v>
      </c>
      <c r="H51" s="2">
        <v>0</v>
      </c>
      <c r="I51" s="7">
        <v>46.3367</v>
      </c>
      <c r="J51" s="15">
        <v>73.588300000000004</v>
      </c>
      <c r="K51" s="2">
        <v>441.75490000000002</v>
      </c>
      <c r="L51" s="2">
        <v>10.4809</v>
      </c>
      <c r="M51" s="2">
        <v>0</v>
      </c>
      <c r="N51" s="2">
        <v>68.552700000000002</v>
      </c>
      <c r="O51" s="2">
        <v>65.713899999999995</v>
      </c>
      <c r="P51" s="2">
        <v>3.5728</v>
      </c>
      <c r="Q51" s="2">
        <v>22.012599999999999</v>
      </c>
      <c r="R51" s="2">
        <v>28.976500000000001</v>
      </c>
      <c r="S51" s="5">
        <v>104.72040000000001</v>
      </c>
    </row>
    <row r="52" spans="1:19" ht="15.75" customHeight="1" x14ac:dyDescent="0.2">
      <c r="A52" s="32" t="s">
        <v>34</v>
      </c>
      <c r="B52" s="33">
        <v>1098714.3599999999</v>
      </c>
      <c r="C52" s="34">
        <v>13307.479599999999</v>
      </c>
      <c r="D52" s="34">
        <v>544.19759999999997</v>
      </c>
      <c r="E52" s="34">
        <v>24.088000000000001</v>
      </c>
      <c r="F52" s="34">
        <v>699.5302999999999</v>
      </c>
      <c r="G52" s="34">
        <v>5474.7233999999999</v>
      </c>
      <c r="H52" s="34">
        <v>14917.435800000003</v>
      </c>
      <c r="I52" s="35">
        <v>115155.90439999998</v>
      </c>
      <c r="J52" s="36">
        <v>72165.475200000001</v>
      </c>
      <c r="K52" s="34">
        <v>28098.271000000001</v>
      </c>
      <c r="L52" s="34">
        <v>15780.5625</v>
      </c>
      <c r="M52" s="34">
        <v>2145.0500999999999</v>
      </c>
      <c r="N52" s="34">
        <v>225592.04009999998</v>
      </c>
      <c r="O52" s="34">
        <v>139020.05859999999</v>
      </c>
      <c r="P52" s="34">
        <v>124474.31189999999</v>
      </c>
      <c r="Q52" s="34">
        <v>43221.561099999992</v>
      </c>
      <c r="R52" s="34">
        <v>284506.82850000006</v>
      </c>
      <c r="S52" s="37">
        <v>13586.841900000001</v>
      </c>
    </row>
    <row r="53" spans="1:19" ht="15.75" customHeight="1" x14ac:dyDescent="0.2">
      <c r="A53" s="21" t="s">
        <v>28</v>
      </c>
      <c r="B53" s="3"/>
      <c r="C53" s="1"/>
      <c r="D53" s="1"/>
      <c r="E53" s="1"/>
      <c r="F53" s="1"/>
      <c r="G53" s="1"/>
      <c r="H53" s="1"/>
      <c r="I53" s="8"/>
      <c r="J53" s="14"/>
      <c r="K53" s="1"/>
      <c r="L53" s="1"/>
      <c r="M53" s="1"/>
      <c r="N53" s="1"/>
      <c r="O53" s="1"/>
      <c r="P53" s="1"/>
      <c r="Q53" s="1"/>
      <c r="R53" s="1"/>
      <c r="S53" s="6"/>
    </row>
    <row r="54" spans="1:19" ht="15.75" customHeight="1" x14ac:dyDescent="0.2">
      <c r="A54" s="20" t="s">
        <v>36</v>
      </c>
      <c r="B54" s="4">
        <v>255570.58</v>
      </c>
      <c r="C54" s="2">
        <v>1112.8125</v>
      </c>
      <c r="D54" s="2">
        <v>0</v>
      </c>
      <c r="E54" s="2">
        <v>0</v>
      </c>
      <c r="F54" s="2">
        <v>1.2551000000000001</v>
      </c>
      <c r="G54" s="2">
        <v>5666.2993999999999</v>
      </c>
      <c r="H54" s="2">
        <v>20154.718799999999</v>
      </c>
      <c r="I54" s="7">
        <v>6693.7175999999999</v>
      </c>
      <c r="J54" s="15">
        <v>2754.7141000000001</v>
      </c>
      <c r="K54" s="2">
        <v>396.13799999999998</v>
      </c>
      <c r="L54" s="2">
        <v>15321.9858</v>
      </c>
      <c r="M54" s="2">
        <v>93.498999999999995</v>
      </c>
      <c r="N54" s="2">
        <v>106259.1819</v>
      </c>
      <c r="O54" s="2">
        <v>10024.077799999999</v>
      </c>
      <c r="P54" s="2">
        <v>13372.8125</v>
      </c>
      <c r="Q54" s="2">
        <v>63531.215600000003</v>
      </c>
      <c r="R54" s="2">
        <v>7789.1670999999997</v>
      </c>
      <c r="S54" s="5">
        <v>2398.9848000000002</v>
      </c>
    </row>
    <row r="55" spans="1:19" ht="15.75" customHeight="1" x14ac:dyDescent="0.2">
      <c r="A55" s="20" t="s">
        <v>37</v>
      </c>
      <c r="B55" s="4">
        <v>582700.16209999996</v>
      </c>
      <c r="C55" s="2">
        <v>5895.5144</v>
      </c>
      <c r="D55" s="2">
        <v>1.0098</v>
      </c>
      <c r="E55" s="2">
        <v>0</v>
      </c>
      <c r="F55" s="2">
        <v>10916.7088</v>
      </c>
      <c r="G55" s="2">
        <v>10891.685600000001</v>
      </c>
      <c r="H55" s="2">
        <v>29032.055899999999</v>
      </c>
      <c r="I55" s="7">
        <v>23595.808199999999</v>
      </c>
      <c r="J55" s="15">
        <v>45223.407399999996</v>
      </c>
      <c r="K55" s="2">
        <v>695.45799999999997</v>
      </c>
      <c r="L55" s="2">
        <v>45804.677799999998</v>
      </c>
      <c r="M55" s="2">
        <v>5221.8177999999998</v>
      </c>
      <c r="N55" s="2">
        <v>327444.59580000001</v>
      </c>
      <c r="O55" s="2">
        <v>45722.148800000003</v>
      </c>
      <c r="P55" s="2">
        <v>6875.0267999999996</v>
      </c>
      <c r="Q55" s="2">
        <v>15739.4575</v>
      </c>
      <c r="R55" s="2">
        <v>7823.0009</v>
      </c>
      <c r="S55" s="5">
        <v>1817.7886000000001</v>
      </c>
    </row>
    <row r="56" spans="1:19" ht="15.75" customHeight="1" x14ac:dyDescent="0.2">
      <c r="A56" s="20" t="s">
        <v>38</v>
      </c>
      <c r="B56" s="4">
        <v>56549.918400000002</v>
      </c>
      <c r="C56" s="2">
        <v>14624.527099999999</v>
      </c>
      <c r="D56" s="2">
        <v>1.71</v>
      </c>
      <c r="E56" s="2">
        <v>21.1434</v>
      </c>
      <c r="F56" s="2">
        <v>1986.5804000000001</v>
      </c>
      <c r="G56" s="2">
        <v>1967.2418</v>
      </c>
      <c r="H56" s="2">
        <v>2158.3006</v>
      </c>
      <c r="I56" s="7">
        <v>2483.5621999999998</v>
      </c>
      <c r="J56" s="15">
        <v>6627.6495999999997</v>
      </c>
      <c r="K56" s="2">
        <v>1795.2646999999999</v>
      </c>
      <c r="L56" s="2">
        <v>7001.4467999999997</v>
      </c>
      <c r="M56" s="2">
        <v>227.5812</v>
      </c>
      <c r="N56" s="2">
        <v>5030.4838</v>
      </c>
      <c r="O56" s="2">
        <v>2192.7361999999998</v>
      </c>
      <c r="P56" s="2">
        <v>3137.1921000000002</v>
      </c>
      <c r="Q56" s="2">
        <v>2119.2703000000001</v>
      </c>
      <c r="R56" s="2">
        <v>3635.7748000000001</v>
      </c>
      <c r="S56" s="5">
        <v>1539.4534000000001</v>
      </c>
    </row>
    <row r="57" spans="1:19" ht="15.75" customHeight="1" x14ac:dyDescent="0.2">
      <c r="A57" s="20" t="s">
        <v>39</v>
      </c>
      <c r="B57" s="4">
        <v>1723.527</v>
      </c>
      <c r="C57" s="2">
        <v>7.8426999999999998</v>
      </c>
      <c r="D57" s="2">
        <v>0</v>
      </c>
      <c r="E57" s="2">
        <v>0</v>
      </c>
      <c r="F57" s="2">
        <v>260.95569999999998</v>
      </c>
      <c r="G57" s="2">
        <v>0</v>
      </c>
      <c r="H57" s="2">
        <v>1055.0743</v>
      </c>
      <c r="I57" s="7">
        <v>0</v>
      </c>
      <c r="J57" s="15">
        <v>0</v>
      </c>
      <c r="K57" s="2">
        <v>0</v>
      </c>
      <c r="L57" s="2">
        <v>354.44009999999997</v>
      </c>
      <c r="M57" s="2">
        <v>0</v>
      </c>
      <c r="N57" s="2">
        <v>45.214199999999998</v>
      </c>
      <c r="O57" s="2">
        <v>0</v>
      </c>
      <c r="P57" s="2">
        <v>0</v>
      </c>
      <c r="Q57" s="2">
        <v>0</v>
      </c>
      <c r="R57" s="2">
        <v>0</v>
      </c>
      <c r="S57" s="5">
        <v>0</v>
      </c>
    </row>
    <row r="58" spans="1:19" ht="15.75" customHeight="1" x14ac:dyDescent="0.2">
      <c r="A58" s="20" t="s">
        <v>40</v>
      </c>
      <c r="B58" s="4">
        <v>3228.7941999999998</v>
      </c>
      <c r="C58" s="2">
        <v>53.331400000000002</v>
      </c>
      <c r="D58" s="2">
        <v>0</v>
      </c>
      <c r="E58" s="2">
        <v>0</v>
      </c>
      <c r="F58" s="2">
        <v>0</v>
      </c>
      <c r="G58" s="2">
        <v>0</v>
      </c>
      <c r="H58" s="2">
        <v>61.984099999999998</v>
      </c>
      <c r="I58" s="7">
        <v>0</v>
      </c>
      <c r="J58" s="15">
        <v>1040.0527999999999</v>
      </c>
      <c r="K58" s="2">
        <v>0</v>
      </c>
      <c r="L58" s="2">
        <v>204.34639999999999</v>
      </c>
      <c r="M58" s="2">
        <v>0</v>
      </c>
      <c r="N58" s="2">
        <v>0</v>
      </c>
      <c r="O58" s="2">
        <v>837.67690000000005</v>
      </c>
      <c r="P58" s="2">
        <v>4.7758000000000003</v>
      </c>
      <c r="Q58" s="2">
        <v>0</v>
      </c>
      <c r="R58" s="2">
        <v>30.8962</v>
      </c>
      <c r="S58" s="5">
        <v>995.73059999999998</v>
      </c>
    </row>
    <row r="59" spans="1:19" ht="15.75" customHeight="1" x14ac:dyDescent="0.2">
      <c r="A59" s="20" t="s">
        <v>41</v>
      </c>
      <c r="B59" s="4">
        <v>39528.634400000003</v>
      </c>
      <c r="C59" s="2">
        <v>909.08500000000004</v>
      </c>
      <c r="D59" s="2">
        <v>0</v>
      </c>
      <c r="E59" s="2">
        <v>0</v>
      </c>
      <c r="F59" s="2">
        <v>152.22059999999999</v>
      </c>
      <c r="G59" s="2">
        <v>125.99930000000001</v>
      </c>
      <c r="H59" s="2">
        <v>308.71859999999998</v>
      </c>
      <c r="I59" s="7">
        <v>2516.348</v>
      </c>
      <c r="J59" s="15">
        <v>1378.7723000000001</v>
      </c>
      <c r="K59" s="2">
        <v>128.0745</v>
      </c>
      <c r="L59" s="2">
        <v>5787.0072</v>
      </c>
      <c r="M59" s="2">
        <v>3135.4767999999999</v>
      </c>
      <c r="N59" s="2">
        <v>13956.877699999999</v>
      </c>
      <c r="O59" s="2">
        <v>5264.3972000000003</v>
      </c>
      <c r="P59" s="2">
        <v>1328.7329</v>
      </c>
      <c r="Q59" s="2">
        <v>1413.0147999999999</v>
      </c>
      <c r="R59" s="2">
        <v>2386.4852999999998</v>
      </c>
      <c r="S59" s="5">
        <v>737.42420000000004</v>
      </c>
    </row>
    <row r="60" spans="1:19" ht="15.75" customHeight="1" x14ac:dyDescent="0.2">
      <c r="A60" s="20" t="s">
        <v>42</v>
      </c>
      <c r="B60" s="4">
        <v>6054.3523999999998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35.339100000000002</v>
      </c>
      <c r="I60" s="7">
        <v>444.72430000000003</v>
      </c>
      <c r="J60" s="15">
        <v>0</v>
      </c>
      <c r="K60" s="2">
        <v>0</v>
      </c>
      <c r="L60" s="2">
        <v>653.77390000000003</v>
      </c>
      <c r="M60" s="2">
        <v>0</v>
      </c>
      <c r="N60" s="2">
        <v>2784.7282</v>
      </c>
      <c r="O60" s="2">
        <v>275.23219999999998</v>
      </c>
      <c r="P60" s="2">
        <v>545.08799999999997</v>
      </c>
      <c r="Q60" s="2">
        <v>17.782900000000001</v>
      </c>
      <c r="R60" s="2">
        <v>1193.4372000000001</v>
      </c>
      <c r="S60" s="5">
        <v>104.2466</v>
      </c>
    </row>
    <row r="61" spans="1:19" ht="15.75" customHeight="1" x14ac:dyDescent="0.2">
      <c r="A61" s="20" t="s">
        <v>76</v>
      </c>
      <c r="B61" s="4">
        <v>2667.7673</v>
      </c>
      <c r="C61" s="2">
        <v>2437.7969000000003</v>
      </c>
      <c r="D61" s="2">
        <v>0</v>
      </c>
      <c r="E61" s="2">
        <v>0</v>
      </c>
      <c r="F61" s="2">
        <v>12.8399</v>
      </c>
      <c r="G61" s="2">
        <v>0</v>
      </c>
      <c r="H61" s="2">
        <v>0</v>
      </c>
      <c r="I61" s="7">
        <v>0</v>
      </c>
      <c r="J61" s="15">
        <v>1.5058</v>
      </c>
      <c r="K61" s="2">
        <v>0</v>
      </c>
      <c r="L61" s="2">
        <v>0</v>
      </c>
      <c r="M61" s="2">
        <v>0</v>
      </c>
      <c r="N61" s="2">
        <v>11.826599999999999</v>
      </c>
      <c r="O61" s="2">
        <v>0</v>
      </c>
      <c r="P61" s="2">
        <v>0</v>
      </c>
      <c r="Q61" s="2">
        <v>126.396</v>
      </c>
      <c r="R61" s="2">
        <v>0</v>
      </c>
      <c r="S61" s="5">
        <v>77.402100000000004</v>
      </c>
    </row>
    <row r="62" spans="1:19" ht="15.75" customHeight="1" x14ac:dyDescent="0.2">
      <c r="A62" s="32" t="s">
        <v>29</v>
      </c>
      <c r="B62" s="33">
        <v>948023.73579999979</v>
      </c>
      <c r="C62" s="34">
        <v>25040.91</v>
      </c>
      <c r="D62" s="34">
        <v>2.7198000000000002</v>
      </c>
      <c r="E62" s="34">
        <v>21.1434</v>
      </c>
      <c r="F62" s="34">
        <v>13330.560500000003</v>
      </c>
      <c r="G62" s="34">
        <v>18651.2261</v>
      </c>
      <c r="H62" s="34">
        <v>52806.191399999996</v>
      </c>
      <c r="I62" s="35">
        <v>35734.160299999996</v>
      </c>
      <c r="J62" s="36">
        <v>57026.101999999984</v>
      </c>
      <c r="K62" s="34">
        <v>3014.9352000000003</v>
      </c>
      <c r="L62" s="34">
        <v>75127.678000000014</v>
      </c>
      <c r="M62" s="34">
        <v>8678.3747999999996</v>
      </c>
      <c r="N62" s="34">
        <v>455532.90819999995</v>
      </c>
      <c r="O62" s="34">
        <v>64316.269099999998</v>
      </c>
      <c r="P62" s="34">
        <v>25263.628099999998</v>
      </c>
      <c r="Q62" s="34">
        <v>82947.137100000007</v>
      </c>
      <c r="R62" s="34">
        <v>22858.761500000001</v>
      </c>
      <c r="S62" s="37">
        <v>7671.0303000000013</v>
      </c>
    </row>
    <row r="63" spans="1:19" ht="15.75" customHeight="1" x14ac:dyDescent="0.2">
      <c r="A63" s="21" t="s">
        <v>30</v>
      </c>
      <c r="B63" s="3"/>
      <c r="C63" s="1"/>
      <c r="D63" s="1"/>
      <c r="E63" s="1"/>
      <c r="F63" s="1"/>
      <c r="G63" s="1"/>
      <c r="H63" s="1"/>
      <c r="I63" s="8"/>
      <c r="J63" s="14"/>
      <c r="K63" s="1"/>
      <c r="L63" s="1"/>
      <c r="M63" s="1"/>
      <c r="N63" s="1"/>
      <c r="O63" s="1"/>
      <c r="P63" s="1"/>
      <c r="Q63" s="1"/>
      <c r="R63" s="1"/>
      <c r="S63" s="6"/>
    </row>
    <row r="64" spans="1:19" ht="15.75" customHeight="1" x14ac:dyDescent="0.2">
      <c r="A64" s="20" t="s">
        <v>36</v>
      </c>
      <c r="B64" s="4">
        <v>300566.97690000001</v>
      </c>
      <c r="C64" s="2">
        <v>0.22939999999999999</v>
      </c>
      <c r="D64" s="2">
        <v>0</v>
      </c>
      <c r="E64" s="2">
        <v>0</v>
      </c>
      <c r="F64" s="2">
        <v>0</v>
      </c>
      <c r="G64" s="2">
        <v>3092.9938000000002</v>
      </c>
      <c r="H64" s="2">
        <v>231.8646</v>
      </c>
      <c r="I64" s="7">
        <v>2185.4252000000001</v>
      </c>
      <c r="J64" s="15">
        <v>2806.3966999999998</v>
      </c>
      <c r="K64" s="2">
        <v>2905.5453000000002</v>
      </c>
      <c r="L64" s="2">
        <v>1655.3779</v>
      </c>
      <c r="M64" s="2">
        <v>1880.1394</v>
      </c>
      <c r="N64" s="2">
        <v>59449.620600000002</v>
      </c>
      <c r="O64" s="2">
        <v>15338.560799999999</v>
      </c>
      <c r="P64" s="2">
        <v>7943.9781000000003</v>
      </c>
      <c r="Q64" s="2">
        <v>92479.946599999996</v>
      </c>
      <c r="R64" s="2">
        <v>110578.0537</v>
      </c>
      <c r="S64" s="5">
        <v>18.844799999999999</v>
      </c>
    </row>
    <row r="65" spans="1:22" ht="15.75" customHeight="1" x14ac:dyDescent="0.2">
      <c r="A65" s="20" t="s">
        <v>37</v>
      </c>
      <c r="B65" s="4">
        <v>1037785.2688</v>
      </c>
      <c r="C65" s="2">
        <v>3.3759000000000001</v>
      </c>
      <c r="D65" s="2">
        <v>0</v>
      </c>
      <c r="E65" s="2">
        <v>0</v>
      </c>
      <c r="F65" s="2">
        <v>140.0692</v>
      </c>
      <c r="G65" s="2">
        <v>2305.3604</v>
      </c>
      <c r="H65" s="2">
        <v>1518.3775000000001</v>
      </c>
      <c r="I65" s="7">
        <v>35423.253599999996</v>
      </c>
      <c r="J65" s="15">
        <v>28740.565200000001</v>
      </c>
      <c r="K65" s="2">
        <v>4530.7223999999997</v>
      </c>
      <c r="L65" s="2">
        <v>1493.5554999999999</v>
      </c>
      <c r="M65" s="2">
        <v>17996.222900000001</v>
      </c>
      <c r="N65" s="2">
        <v>261646.1759</v>
      </c>
      <c r="O65" s="2">
        <v>27774.647499999999</v>
      </c>
      <c r="P65" s="2">
        <v>11450.2955</v>
      </c>
      <c r="Q65" s="2">
        <v>88307.304499999998</v>
      </c>
      <c r="R65" s="2">
        <v>556328.44649999996</v>
      </c>
      <c r="S65" s="5">
        <v>126.8963</v>
      </c>
    </row>
    <row r="66" spans="1:22" ht="15.75" customHeight="1" x14ac:dyDescent="0.2">
      <c r="A66" s="20" t="s">
        <v>38</v>
      </c>
      <c r="B66" s="4">
        <v>850262.85560000001</v>
      </c>
      <c r="C66" s="2">
        <v>53.077800000000003</v>
      </c>
      <c r="D66" s="2">
        <v>0</v>
      </c>
      <c r="E66" s="2">
        <v>0</v>
      </c>
      <c r="F66" s="2">
        <v>181.7611</v>
      </c>
      <c r="G66" s="2">
        <v>4120.9643999999998</v>
      </c>
      <c r="H66" s="2">
        <v>740.72289999999998</v>
      </c>
      <c r="I66" s="7">
        <v>8446.1167000000005</v>
      </c>
      <c r="J66" s="15">
        <v>25258.3914</v>
      </c>
      <c r="K66" s="2">
        <v>1242.3497</v>
      </c>
      <c r="L66" s="2">
        <v>2980.2885999999999</v>
      </c>
      <c r="M66" s="2">
        <v>3363.1507000000001</v>
      </c>
      <c r="N66" s="2">
        <v>47312.453000000001</v>
      </c>
      <c r="O66" s="2">
        <v>15303.175999999999</v>
      </c>
      <c r="P66" s="2">
        <v>3543.223</v>
      </c>
      <c r="Q66" s="2">
        <v>63658.199500000002</v>
      </c>
      <c r="R66" s="2">
        <v>673673.09629999998</v>
      </c>
      <c r="S66" s="5">
        <v>385.8845</v>
      </c>
    </row>
    <row r="67" spans="1:22" ht="15.75" customHeight="1" x14ac:dyDescent="0.2">
      <c r="A67" s="20" t="s">
        <v>39</v>
      </c>
      <c r="B67" s="4">
        <v>11807.4622</v>
      </c>
      <c r="C67" s="2">
        <v>0.40949999999999998</v>
      </c>
      <c r="D67" s="2">
        <v>0</v>
      </c>
      <c r="E67" s="2">
        <v>0</v>
      </c>
      <c r="F67" s="2">
        <v>0</v>
      </c>
      <c r="G67" s="2">
        <v>0</v>
      </c>
      <c r="H67" s="2">
        <v>78.076800000000006</v>
      </c>
      <c r="I67" s="7">
        <v>47.5075</v>
      </c>
      <c r="J67" s="15">
        <v>0</v>
      </c>
      <c r="K67" s="2">
        <v>0</v>
      </c>
      <c r="L67" s="2">
        <v>0</v>
      </c>
      <c r="M67" s="2">
        <v>0</v>
      </c>
      <c r="N67" s="2">
        <v>1635.84</v>
      </c>
      <c r="O67" s="2">
        <v>307.67860000000002</v>
      </c>
      <c r="P67" s="2">
        <v>15.8475</v>
      </c>
      <c r="Q67" s="2">
        <v>353.17680000000001</v>
      </c>
      <c r="R67" s="2">
        <v>9368.9254999999994</v>
      </c>
      <c r="S67" s="5">
        <v>0</v>
      </c>
    </row>
    <row r="68" spans="1:22" ht="15.75" customHeight="1" x14ac:dyDescent="0.2">
      <c r="A68" s="20" t="s">
        <v>40</v>
      </c>
      <c r="B68" s="4">
        <v>46385.297400000003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55.240499999999997</v>
      </c>
      <c r="I68" s="7">
        <v>75.591300000000004</v>
      </c>
      <c r="J68" s="15">
        <v>2061.9185000000002</v>
      </c>
      <c r="K68" s="2">
        <v>0</v>
      </c>
      <c r="L68" s="2">
        <v>0</v>
      </c>
      <c r="M68" s="2">
        <v>0</v>
      </c>
      <c r="N68" s="2">
        <v>889.51769999999999</v>
      </c>
      <c r="O68" s="2">
        <v>837.21460000000002</v>
      </c>
      <c r="P68" s="2">
        <v>130.40539999999999</v>
      </c>
      <c r="Q68" s="2">
        <v>3097.4448000000002</v>
      </c>
      <c r="R68" s="2">
        <v>39175.290699999998</v>
      </c>
      <c r="S68" s="5">
        <v>62.673900000000003</v>
      </c>
    </row>
    <row r="69" spans="1:22" ht="15.75" customHeight="1" x14ac:dyDescent="0.2">
      <c r="A69" s="20" t="s">
        <v>41</v>
      </c>
      <c r="B69" s="4">
        <v>193252.1526</v>
      </c>
      <c r="C69" s="2">
        <v>1.6137999999999999</v>
      </c>
      <c r="D69" s="2">
        <v>0</v>
      </c>
      <c r="E69" s="2">
        <v>0</v>
      </c>
      <c r="F69" s="2">
        <v>0</v>
      </c>
      <c r="G69" s="2">
        <v>448.08229999999998</v>
      </c>
      <c r="H69" s="2">
        <v>839.07159999999999</v>
      </c>
      <c r="I69" s="7">
        <v>13860.7618</v>
      </c>
      <c r="J69" s="15">
        <v>36991.293700000002</v>
      </c>
      <c r="K69" s="2">
        <v>393.85039999999998</v>
      </c>
      <c r="L69" s="2">
        <v>441.19439999999997</v>
      </c>
      <c r="M69" s="2">
        <v>6622.3004000000001</v>
      </c>
      <c r="N69" s="2">
        <v>29611.3698</v>
      </c>
      <c r="O69" s="2">
        <v>17836.2667</v>
      </c>
      <c r="P69" s="2">
        <v>3986.3292000000001</v>
      </c>
      <c r="Q69" s="2">
        <v>29454.819299999999</v>
      </c>
      <c r="R69" s="2">
        <v>52762.6083</v>
      </c>
      <c r="S69" s="5">
        <v>2.5909</v>
      </c>
      <c r="V69">
        <f>83.6+47.41</f>
        <v>131.01</v>
      </c>
    </row>
    <row r="70" spans="1:22" ht="15.75" customHeight="1" x14ac:dyDescent="0.2">
      <c r="A70" s="20" t="s">
        <v>42</v>
      </c>
      <c r="B70" s="4">
        <v>327176.16899999999</v>
      </c>
      <c r="C70" s="2">
        <v>0</v>
      </c>
      <c r="D70" s="2">
        <v>0</v>
      </c>
      <c r="E70" s="2">
        <v>0</v>
      </c>
      <c r="F70" s="2">
        <v>0</v>
      </c>
      <c r="G70" s="2">
        <v>47.529400000000003</v>
      </c>
      <c r="H70" s="2">
        <v>17.650099999999998</v>
      </c>
      <c r="I70" s="7">
        <v>857.16970000000003</v>
      </c>
      <c r="J70" s="15">
        <v>18383.84</v>
      </c>
      <c r="K70" s="2">
        <v>6.7603999999999997</v>
      </c>
      <c r="L70" s="2">
        <v>62.851900000000001</v>
      </c>
      <c r="M70" s="2">
        <v>76.212699999999998</v>
      </c>
      <c r="N70" s="2">
        <v>46497.473400000003</v>
      </c>
      <c r="O70" s="2">
        <v>16306.9854</v>
      </c>
      <c r="P70" s="2">
        <v>1403.0024000000001</v>
      </c>
      <c r="Q70" s="2">
        <v>14292.882600000001</v>
      </c>
      <c r="R70" s="2">
        <v>229223.81099999999</v>
      </c>
      <c r="S70" s="5">
        <v>0</v>
      </c>
      <c r="V70">
        <f>200-V69</f>
        <v>68.990000000000009</v>
      </c>
    </row>
    <row r="71" spans="1:22" ht="15.75" customHeight="1" x14ac:dyDescent="0.2">
      <c r="A71" s="20" t="s">
        <v>76</v>
      </c>
      <c r="B71" s="4">
        <v>1030.4905000000001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7">
        <v>155.2364</v>
      </c>
      <c r="J71" s="15">
        <v>29.8401</v>
      </c>
      <c r="K71" s="2">
        <v>0</v>
      </c>
      <c r="L71" s="2">
        <v>0</v>
      </c>
      <c r="M71" s="2">
        <v>0</v>
      </c>
      <c r="N71" s="2">
        <v>0</v>
      </c>
      <c r="O71" s="2">
        <v>22.535599999999999</v>
      </c>
      <c r="P71" s="2">
        <v>0</v>
      </c>
      <c r="Q71" s="2">
        <v>752.27459999999996</v>
      </c>
      <c r="R71" s="2">
        <v>70.087999999999994</v>
      </c>
      <c r="S71" s="5">
        <v>0.51580000000000004</v>
      </c>
      <c r="V71">
        <f>+V70/V69</f>
        <v>0.52660102282268539</v>
      </c>
    </row>
    <row r="72" spans="1:22" ht="15.75" customHeight="1" x14ac:dyDescent="0.2">
      <c r="A72" s="32" t="s">
        <v>31</v>
      </c>
      <c r="B72" s="33">
        <v>2768266.673</v>
      </c>
      <c r="C72" s="34">
        <v>58.706400000000002</v>
      </c>
      <c r="D72" s="34">
        <v>0</v>
      </c>
      <c r="E72" s="34">
        <v>0</v>
      </c>
      <c r="F72" s="34">
        <v>321.83029999999997</v>
      </c>
      <c r="G72" s="34">
        <v>10014.930299999998</v>
      </c>
      <c r="H72" s="34">
        <v>3481.0039999999999</v>
      </c>
      <c r="I72" s="35">
        <v>61051.062199999993</v>
      </c>
      <c r="J72" s="36">
        <v>114272.24559999999</v>
      </c>
      <c r="K72" s="34">
        <v>9079.2281999999996</v>
      </c>
      <c r="L72" s="34">
        <v>6633.2682999999997</v>
      </c>
      <c r="M72" s="34">
        <v>29938.026099999999</v>
      </c>
      <c r="N72" s="34">
        <v>447042.45040000003</v>
      </c>
      <c r="O72" s="34">
        <v>93727.065200000012</v>
      </c>
      <c r="P72" s="34">
        <v>28473.081099999999</v>
      </c>
      <c r="Q72" s="34">
        <v>292396.04869999998</v>
      </c>
      <c r="R72" s="34">
        <v>1671180.3199999998</v>
      </c>
      <c r="S72" s="37">
        <v>597.40620000000001</v>
      </c>
      <c r="V72">
        <f>150-V69</f>
        <v>18.990000000000009</v>
      </c>
    </row>
    <row r="73" spans="1:22" ht="15.75" customHeight="1" x14ac:dyDescent="0.2">
      <c r="A73" s="21" t="s">
        <v>32</v>
      </c>
      <c r="B73" s="3"/>
      <c r="C73" s="14"/>
      <c r="D73" s="1"/>
      <c r="E73" s="1"/>
      <c r="F73" s="1"/>
      <c r="G73" s="1"/>
      <c r="H73" s="1"/>
      <c r="I73" s="8"/>
      <c r="J73" s="14"/>
      <c r="K73" s="1"/>
      <c r="L73" s="1"/>
      <c r="M73" s="1"/>
      <c r="N73" s="1"/>
      <c r="O73" s="1"/>
      <c r="P73" s="1"/>
      <c r="Q73" s="1"/>
      <c r="R73" s="1"/>
      <c r="S73" s="6"/>
      <c r="V73">
        <f>+V72/V69</f>
        <v>0.14495076711701405</v>
      </c>
    </row>
    <row r="74" spans="1:22" ht="15.75" customHeight="1" x14ac:dyDescent="0.2">
      <c r="A74" s="20" t="s">
        <v>36</v>
      </c>
      <c r="B74" s="4">
        <v>3423.2443000000003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7">
        <v>0</v>
      </c>
      <c r="J74" s="15">
        <v>97.028199999999998</v>
      </c>
      <c r="K74" s="2">
        <v>1785.1424999999999</v>
      </c>
      <c r="L74" s="2">
        <v>0</v>
      </c>
      <c r="M74" s="2">
        <v>0</v>
      </c>
      <c r="N74" s="2">
        <v>205.54150000000001</v>
      </c>
      <c r="O74" s="2">
        <v>726.45760000000007</v>
      </c>
      <c r="P74" s="2">
        <v>316.3648</v>
      </c>
      <c r="Q74" s="2">
        <v>43.0015</v>
      </c>
      <c r="R74" s="2">
        <v>249.70820000000001</v>
      </c>
      <c r="S74" s="5">
        <v>0</v>
      </c>
      <c r="T74">
        <v>0</v>
      </c>
    </row>
    <row r="75" spans="1:22" ht="15.75" customHeight="1" x14ac:dyDescent="0.2">
      <c r="A75" s="20" t="s">
        <v>37</v>
      </c>
      <c r="B75" s="4">
        <v>13187.596299999999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7">
        <v>0</v>
      </c>
      <c r="J75" s="15">
        <v>2598.7327</v>
      </c>
      <c r="K75" s="2">
        <v>4202.3482999999997</v>
      </c>
      <c r="L75" s="2">
        <v>0</v>
      </c>
      <c r="M75" s="2">
        <v>0</v>
      </c>
      <c r="N75" s="2">
        <v>0</v>
      </c>
      <c r="O75" s="2">
        <v>5674.5545999999995</v>
      </c>
      <c r="P75" s="2">
        <v>544.85389999999995</v>
      </c>
      <c r="Q75" s="2">
        <v>0</v>
      </c>
      <c r="R75" s="2">
        <v>167.10679999999999</v>
      </c>
      <c r="S75" s="5">
        <v>0</v>
      </c>
      <c r="T75">
        <v>0</v>
      </c>
    </row>
    <row r="76" spans="1:22" ht="15.75" customHeight="1" x14ac:dyDescent="0.2">
      <c r="A76" s="20" t="s">
        <v>38</v>
      </c>
      <c r="B76" s="4">
        <v>7489.2815000000001</v>
      </c>
      <c r="C76" s="2">
        <v>0.99439999999999995</v>
      </c>
      <c r="D76" s="2">
        <v>0</v>
      </c>
      <c r="E76" s="2">
        <v>0</v>
      </c>
      <c r="F76" s="2">
        <v>0</v>
      </c>
      <c r="G76" s="2">
        <v>8.5061999999999998</v>
      </c>
      <c r="H76" s="2">
        <v>0</v>
      </c>
      <c r="I76" s="7">
        <v>121.9366</v>
      </c>
      <c r="J76" s="15">
        <v>521.91800000000001</v>
      </c>
      <c r="K76" s="2">
        <v>3408.0614</v>
      </c>
      <c r="L76" s="2">
        <v>9.6270000000000007</v>
      </c>
      <c r="M76" s="2">
        <v>0</v>
      </c>
      <c r="N76" s="2">
        <v>20.395900000000001</v>
      </c>
      <c r="O76" s="2">
        <v>1927.6844000000001</v>
      </c>
      <c r="P76" s="2">
        <v>181.18600000000001</v>
      </c>
      <c r="Q76" s="2">
        <v>0</v>
      </c>
      <c r="R76" s="2">
        <v>1288.9716000000001</v>
      </c>
      <c r="S76" s="5">
        <v>0</v>
      </c>
      <c r="T76">
        <v>0</v>
      </c>
    </row>
    <row r="77" spans="1:22" ht="15.75" customHeight="1" x14ac:dyDescent="0.2">
      <c r="A77" s="20" t="s">
        <v>39</v>
      </c>
      <c r="B77" s="4">
        <v>1620.0627999999999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7">
        <v>0</v>
      </c>
      <c r="J77" s="15">
        <v>0</v>
      </c>
      <c r="K77" s="2">
        <v>1620.0627999999999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5">
        <v>0</v>
      </c>
      <c r="T77">
        <v>0</v>
      </c>
    </row>
    <row r="78" spans="1:22" ht="15.75" customHeight="1" x14ac:dyDescent="0.2">
      <c r="A78" s="20" t="s">
        <v>40</v>
      </c>
      <c r="B78" s="4">
        <v>561.00279999999998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7">
        <v>0</v>
      </c>
      <c r="J78" s="15">
        <v>424.62360000000001</v>
      </c>
      <c r="K78" s="2">
        <v>0</v>
      </c>
      <c r="L78" s="2">
        <v>0</v>
      </c>
      <c r="M78" s="2">
        <v>0</v>
      </c>
      <c r="N78" s="2">
        <v>0</v>
      </c>
      <c r="O78" s="2">
        <v>6.43</v>
      </c>
      <c r="P78" s="2">
        <v>129.94919999999999</v>
      </c>
      <c r="Q78" s="2">
        <v>0</v>
      </c>
      <c r="R78" s="2">
        <v>0</v>
      </c>
      <c r="S78" s="5">
        <v>0</v>
      </c>
      <c r="T78">
        <v>0</v>
      </c>
    </row>
    <row r="79" spans="1:22" ht="15.75" customHeight="1" x14ac:dyDescent="0.2">
      <c r="A79" s="20" t="s">
        <v>41</v>
      </c>
      <c r="B79" s="4">
        <v>13070.443800000001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7">
        <v>0</v>
      </c>
      <c r="J79" s="15">
        <v>2926.5727000000002</v>
      </c>
      <c r="K79" s="2">
        <v>2797.3613999999998</v>
      </c>
      <c r="L79" s="2">
        <v>0.61519999999999997</v>
      </c>
      <c r="M79" s="2">
        <v>0</v>
      </c>
      <c r="N79" s="2">
        <v>12.959899999999999</v>
      </c>
      <c r="O79" s="2">
        <v>5962.9841999999999</v>
      </c>
      <c r="P79" s="2">
        <v>563.19799999999998</v>
      </c>
      <c r="Q79" s="2">
        <v>0</v>
      </c>
      <c r="R79" s="2">
        <v>806.75239999999997</v>
      </c>
      <c r="S79" s="5">
        <v>0</v>
      </c>
      <c r="T79">
        <v>0</v>
      </c>
    </row>
    <row r="80" spans="1:22" ht="15.75" customHeight="1" x14ac:dyDescent="0.2">
      <c r="A80" s="20" t="s">
        <v>42</v>
      </c>
      <c r="B80" s="4">
        <v>2865.8737000000001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7">
        <v>0</v>
      </c>
      <c r="J80" s="15">
        <v>963.14229999999998</v>
      </c>
      <c r="K80" s="2">
        <v>319.98110000000003</v>
      </c>
      <c r="L80" s="2">
        <v>0</v>
      </c>
      <c r="M80" s="2">
        <v>0</v>
      </c>
      <c r="N80" s="2">
        <v>0</v>
      </c>
      <c r="O80" s="2">
        <v>1550.8797</v>
      </c>
      <c r="P80" s="2">
        <v>25.1494</v>
      </c>
      <c r="Q80" s="2">
        <v>0</v>
      </c>
      <c r="R80" s="2">
        <v>6.7211999999999996</v>
      </c>
      <c r="S80" s="5">
        <v>0</v>
      </c>
      <c r="T80">
        <v>0</v>
      </c>
    </row>
    <row r="81" spans="1:20" ht="15.75" customHeight="1" x14ac:dyDescent="0.2">
      <c r="A81" s="20" t="s">
        <v>76</v>
      </c>
      <c r="B81" s="4">
        <v>1047.1913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7">
        <v>0</v>
      </c>
      <c r="J81" s="15">
        <v>0</v>
      </c>
      <c r="K81" s="2">
        <v>416.61880000000002</v>
      </c>
      <c r="L81" s="2">
        <v>0</v>
      </c>
      <c r="M81" s="2">
        <v>0</v>
      </c>
      <c r="N81" s="2">
        <v>0</v>
      </c>
      <c r="O81" s="2">
        <v>17.870999999999999</v>
      </c>
      <c r="P81" s="2">
        <v>0</v>
      </c>
      <c r="Q81" s="2">
        <v>0</v>
      </c>
      <c r="R81" s="2">
        <v>612.70150000000001</v>
      </c>
      <c r="S81" s="5">
        <v>0</v>
      </c>
      <c r="T81">
        <v>0</v>
      </c>
    </row>
    <row r="82" spans="1:20" ht="15.75" customHeight="1" thickBot="1" x14ac:dyDescent="0.25">
      <c r="A82" s="44" t="s">
        <v>33</v>
      </c>
      <c r="B82" s="50">
        <v>43264.696499999998</v>
      </c>
      <c r="C82" s="51">
        <v>0.99439999999999995</v>
      </c>
      <c r="D82" s="51">
        <v>0</v>
      </c>
      <c r="E82" s="51">
        <v>0</v>
      </c>
      <c r="F82" s="51">
        <v>0</v>
      </c>
      <c r="G82" s="51">
        <v>8.5061999999999998</v>
      </c>
      <c r="H82" s="51">
        <v>0</v>
      </c>
      <c r="I82" s="52">
        <v>121.9366</v>
      </c>
      <c r="J82" s="53">
        <v>7532.0174999999999</v>
      </c>
      <c r="K82" s="51">
        <v>14549.576300000001</v>
      </c>
      <c r="L82" s="51">
        <v>10.2422</v>
      </c>
      <c r="M82" s="51">
        <v>0</v>
      </c>
      <c r="N82" s="51">
        <v>238.89730000000003</v>
      </c>
      <c r="O82" s="51">
        <v>15866.861499999997</v>
      </c>
      <c r="P82" s="51">
        <v>1760.7012999999999</v>
      </c>
      <c r="Q82" s="51">
        <v>43.0015</v>
      </c>
      <c r="R82" s="51">
        <v>3131.9617000000003</v>
      </c>
      <c r="S82" s="54">
        <v>0</v>
      </c>
      <c r="T82">
        <v>0</v>
      </c>
    </row>
    <row r="84" spans="1:20" x14ac:dyDescent="0.2">
      <c r="B84" s="2"/>
      <c r="O84" s="98"/>
      <c r="P84" s="2"/>
      <c r="Q84" s="2"/>
      <c r="R84" s="2"/>
      <c r="S84" s="2"/>
    </row>
    <row r="85" spans="1:20" x14ac:dyDescent="0.2">
      <c r="B85" s="2"/>
      <c r="O85" s="98"/>
      <c r="P85" s="2"/>
      <c r="Q85" s="2"/>
      <c r="R85" s="2"/>
      <c r="S85" s="2"/>
      <c r="T85" s="2"/>
    </row>
    <row r="86" spans="1:20" x14ac:dyDescent="0.2">
      <c r="B86" s="2"/>
    </row>
    <row r="87" spans="1:20" x14ac:dyDescent="0.2">
      <c r="B87" s="2"/>
    </row>
    <row r="88" spans="1:20" x14ac:dyDescent="0.2">
      <c r="B88" s="2"/>
    </row>
    <row r="89" spans="1:20" x14ac:dyDescent="0.2">
      <c r="B89" s="2"/>
    </row>
    <row r="90" spans="1:20" x14ac:dyDescent="0.2">
      <c r="B90" s="2"/>
    </row>
    <row r="91" spans="1:20" x14ac:dyDescent="0.2">
      <c r="B91" s="2"/>
    </row>
    <row r="92" spans="1:20" x14ac:dyDescent="0.2">
      <c r="B92" s="2"/>
    </row>
    <row r="93" spans="1:20" x14ac:dyDescent="0.2">
      <c r="B93" s="2"/>
    </row>
    <row r="94" spans="1:20" x14ac:dyDescent="0.2">
      <c r="B94" s="2">
        <f t="shared" ref="B94" si="0">+B23+B33+B43+B53+B63+B73+B83</f>
        <v>0</v>
      </c>
    </row>
    <row r="95" spans="1:20" x14ac:dyDescent="0.2">
      <c r="B95" s="2"/>
    </row>
    <row r="96" spans="1:20" x14ac:dyDescent="0.2">
      <c r="B96" s="2"/>
    </row>
  </sheetData>
  <mergeCells count="1">
    <mergeCell ref="A1:I1"/>
  </mergeCells>
  <phoneticPr fontId="1" type="noConversion"/>
  <printOptions horizontalCentered="1"/>
  <pageMargins left="0.39370078740157483" right="0.39370078740157483" top="0.78740157480314965" bottom="0.39370078740157483" header="0" footer="0"/>
  <pageSetup paperSize="9" scale="55" fitToWidth="2" fitToHeight="2" orientation="portrait" horizontalDpi="300" verticalDpi="300" r:id="rId1"/>
  <headerFooter alignWithMargins="0">
    <oddHeader xml:space="preserve">&amp;C&amp;K000000
</oddHead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6"/>
  <sheetViews>
    <sheetView showZeros="0" topLeftCell="A35" zoomScaleNormal="100" workbookViewId="0">
      <selection activeCell="B4" sqref="B4:H64"/>
    </sheetView>
  </sheetViews>
  <sheetFormatPr baseColWidth="10" defaultRowHeight="12.75" x14ac:dyDescent="0.2"/>
  <cols>
    <col min="1" max="1" width="26.140625" customWidth="1"/>
    <col min="2" max="6" width="13.140625" customWidth="1"/>
    <col min="7" max="7" width="15" customWidth="1"/>
    <col min="8" max="8" width="13.140625" customWidth="1"/>
    <col min="9" max="9" width="12.5703125" bestFit="1" customWidth="1"/>
    <col min="10" max="10" width="17.140625" bestFit="1" customWidth="1"/>
    <col min="11" max="11" width="25.42578125" hidden="1" customWidth="1"/>
    <col min="12" max="12" width="20.5703125" customWidth="1"/>
    <col min="13" max="13" width="18" customWidth="1"/>
    <col min="14" max="14" width="19.28515625" customWidth="1"/>
    <col min="15" max="15" width="18.28515625" customWidth="1"/>
    <col min="16" max="16" width="13.85546875" customWidth="1"/>
    <col min="17" max="17" width="19.7109375" customWidth="1"/>
    <col min="18" max="18" width="21.28515625" customWidth="1"/>
    <col min="19" max="19" width="17" customWidth="1"/>
    <col min="20" max="20" width="19.140625" customWidth="1"/>
    <col min="21" max="21" width="40.42578125" customWidth="1"/>
    <col min="22" max="22" width="22.5703125" customWidth="1"/>
    <col min="23" max="23" width="18.7109375" customWidth="1"/>
    <col min="24" max="24" width="27.85546875" customWidth="1"/>
    <col min="25" max="25" width="18.28515625" customWidth="1"/>
    <col min="26" max="26" width="23.28515625" customWidth="1"/>
    <col min="27" max="27" width="16.7109375" customWidth="1"/>
    <col min="28" max="28" width="25.5703125" customWidth="1"/>
    <col min="29" max="29" width="36" customWidth="1"/>
    <col min="30" max="30" width="26.85546875" customWidth="1"/>
    <col min="31" max="31" width="17.7109375" customWidth="1"/>
    <col min="32" max="32" width="16.140625" customWidth="1"/>
    <col min="33" max="33" width="14.140625" customWidth="1"/>
    <col min="34" max="34" width="21" customWidth="1"/>
    <col min="35" max="35" width="18" customWidth="1"/>
    <col min="36" max="36" width="38.5703125" customWidth="1"/>
    <col min="37" max="37" width="17" customWidth="1"/>
    <col min="38" max="38" width="11.5703125" bestFit="1" customWidth="1"/>
  </cols>
  <sheetData>
    <row r="1" spans="1:9" x14ac:dyDescent="0.2">
      <c r="A1" s="101" t="s">
        <v>77</v>
      </c>
      <c r="B1" s="110" t="s">
        <v>1</v>
      </c>
      <c r="C1" s="111"/>
      <c r="D1" s="111"/>
      <c r="E1" s="111"/>
      <c r="F1" s="111"/>
      <c r="G1" s="111"/>
      <c r="H1" s="112"/>
    </row>
    <row r="2" spans="1:9" x14ac:dyDescent="0.2">
      <c r="A2" s="102"/>
      <c r="B2" s="104" t="s">
        <v>36</v>
      </c>
      <c r="C2" s="106" t="s">
        <v>37</v>
      </c>
      <c r="D2" s="106" t="s">
        <v>38</v>
      </c>
      <c r="E2" s="106" t="s">
        <v>39</v>
      </c>
      <c r="F2" s="106" t="s">
        <v>40</v>
      </c>
      <c r="G2" s="106" t="s">
        <v>41</v>
      </c>
      <c r="H2" s="108" t="s">
        <v>76</v>
      </c>
    </row>
    <row r="3" spans="1:9" ht="28.5" customHeight="1" x14ac:dyDescent="0.2">
      <c r="A3" s="103"/>
      <c r="B3" s="105"/>
      <c r="C3" s="107"/>
      <c r="D3" s="107"/>
      <c r="E3" s="107"/>
      <c r="F3" s="107"/>
      <c r="G3" s="107"/>
      <c r="H3" s="109"/>
    </row>
    <row r="4" spans="1:9" x14ac:dyDescent="0.2">
      <c r="A4" s="64" t="s">
        <v>78</v>
      </c>
      <c r="B4" s="60">
        <v>103.2424</v>
      </c>
      <c r="C4" s="60">
        <v>1374.5423000000001</v>
      </c>
      <c r="D4" s="60">
        <v>3512.2118999999998</v>
      </c>
      <c r="E4" s="60">
        <v>0</v>
      </c>
      <c r="F4" s="60">
        <v>0</v>
      </c>
      <c r="G4" s="60">
        <v>583.07140000000004</v>
      </c>
      <c r="H4" s="65">
        <v>404.1386</v>
      </c>
      <c r="I4" s="2"/>
    </row>
    <row r="5" spans="1:9" x14ac:dyDescent="0.2">
      <c r="A5" s="64" t="s">
        <v>79</v>
      </c>
      <c r="B5" s="63">
        <v>492.64909999999998</v>
      </c>
      <c r="C5" s="63">
        <v>748.63480000000004</v>
      </c>
      <c r="D5" s="63">
        <v>2026.0316</v>
      </c>
      <c r="E5" s="63">
        <v>0</v>
      </c>
      <c r="F5" s="63">
        <v>0</v>
      </c>
      <c r="G5" s="63">
        <v>26.231400000000001</v>
      </c>
      <c r="H5" s="66">
        <v>158.36619999999999</v>
      </c>
      <c r="I5" s="2"/>
    </row>
    <row r="6" spans="1:9" x14ac:dyDescent="0.2">
      <c r="A6" s="64" t="s">
        <v>80</v>
      </c>
      <c r="B6" s="63">
        <v>190.0531</v>
      </c>
      <c r="C6" s="63">
        <v>2444.6107999999999</v>
      </c>
      <c r="D6" s="63">
        <v>2087.2058999999999</v>
      </c>
      <c r="E6" s="63">
        <v>0</v>
      </c>
      <c r="F6" s="63">
        <v>0</v>
      </c>
      <c r="G6" s="63">
        <v>111.2183</v>
      </c>
      <c r="H6" s="66">
        <v>338.75819999999999</v>
      </c>
      <c r="I6" s="2"/>
    </row>
    <row r="7" spans="1:9" x14ac:dyDescent="0.2">
      <c r="A7" s="64" t="s">
        <v>81</v>
      </c>
      <c r="B7" s="63">
        <v>8.8034999999999997</v>
      </c>
      <c r="C7" s="63">
        <v>892.02829999999994</v>
      </c>
      <c r="D7" s="63">
        <v>1224.1237000000001</v>
      </c>
      <c r="E7" s="63">
        <v>0</v>
      </c>
      <c r="F7" s="63">
        <v>1.0731999999999999</v>
      </c>
      <c r="G7" s="63">
        <v>19.3095</v>
      </c>
      <c r="H7" s="66">
        <v>290.08389999999997</v>
      </c>
      <c r="I7" s="2"/>
    </row>
    <row r="8" spans="1:9" x14ac:dyDescent="0.2">
      <c r="A8" s="67" t="s">
        <v>43</v>
      </c>
      <c r="B8" s="61">
        <v>794.74809999999991</v>
      </c>
      <c r="C8" s="61">
        <v>5459.8162000000002</v>
      </c>
      <c r="D8" s="61">
        <v>8849.5730999999996</v>
      </c>
      <c r="E8" s="61">
        <v>0</v>
      </c>
      <c r="F8" s="61">
        <v>1.0731999999999999</v>
      </c>
      <c r="G8" s="61">
        <v>739.8306</v>
      </c>
      <c r="H8" s="68">
        <v>1191.3469</v>
      </c>
      <c r="I8" s="2"/>
    </row>
    <row r="9" spans="1:9" x14ac:dyDescent="0.2">
      <c r="A9" s="67" t="s">
        <v>44</v>
      </c>
      <c r="B9" s="62">
        <v>40.323399999999999</v>
      </c>
      <c r="C9" s="62">
        <v>0</v>
      </c>
      <c r="D9" s="62">
        <v>28.846499999999999</v>
      </c>
      <c r="E9" s="62">
        <v>0</v>
      </c>
      <c r="F9" s="62">
        <v>0</v>
      </c>
      <c r="G9" s="62">
        <v>15.559699999999999</v>
      </c>
      <c r="H9" s="69">
        <v>0</v>
      </c>
      <c r="I9" s="2"/>
    </row>
    <row r="10" spans="1:9" x14ac:dyDescent="0.2">
      <c r="A10" s="67" t="s">
        <v>45</v>
      </c>
      <c r="B10" s="61">
        <v>64.353200000000001</v>
      </c>
      <c r="C10" s="61">
        <v>0</v>
      </c>
      <c r="D10" s="61">
        <v>488.21859999999998</v>
      </c>
      <c r="E10" s="61">
        <v>0</v>
      </c>
      <c r="F10" s="61">
        <v>0</v>
      </c>
      <c r="G10" s="61">
        <v>0</v>
      </c>
      <c r="H10" s="68">
        <v>0</v>
      </c>
      <c r="I10" s="2"/>
    </row>
    <row r="11" spans="1:9" x14ac:dyDescent="0.2">
      <c r="A11" s="64" t="s">
        <v>82</v>
      </c>
      <c r="B11" s="63">
        <v>0</v>
      </c>
      <c r="C11" s="63">
        <v>979.17880000000002</v>
      </c>
      <c r="D11" s="63">
        <v>83.348500000000001</v>
      </c>
      <c r="E11" s="63">
        <v>0</v>
      </c>
      <c r="F11" s="63">
        <v>0</v>
      </c>
      <c r="G11" s="63">
        <v>0</v>
      </c>
      <c r="H11" s="66">
        <v>0</v>
      </c>
      <c r="I11" s="2"/>
    </row>
    <row r="12" spans="1:9" x14ac:dyDescent="0.2">
      <c r="A12" s="64" t="s">
        <v>83</v>
      </c>
      <c r="B12" s="63">
        <v>0</v>
      </c>
      <c r="C12" s="63">
        <v>0.90339999999999998</v>
      </c>
      <c r="D12" s="63">
        <v>2.2755999999999998</v>
      </c>
      <c r="E12" s="63">
        <v>0</v>
      </c>
      <c r="F12" s="63">
        <v>0</v>
      </c>
      <c r="G12" s="63">
        <v>0.4012</v>
      </c>
      <c r="H12" s="66">
        <v>0</v>
      </c>
      <c r="I12" s="2"/>
    </row>
    <row r="13" spans="1:9" x14ac:dyDescent="0.2">
      <c r="A13" s="64" t="s">
        <v>84</v>
      </c>
      <c r="B13" s="63">
        <v>0</v>
      </c>
      <c r="C13" s="63">
        <v>15.0463</v>
      </c>
      <c r="D13" s="63">
        <v>0.72009999999999996</v>
      </c>
      <c r="E13" s="63">
        <v>0</v>
      </c>
      <c r="F13" s="63">
        <v>0</v>
      </c>
      <c r="G13" s="63">
        <v>0</v>
      </c>
      <c r="H13" s="66">
        <v>0</v>
      </c>
      <c r="I13" s="2"/>
    </row>
    <row r="14" spans="1:9" x14ac:dyDescent="0.2">
      <c r="A14" s="67" t="s">
        <v>46</v>
      </c>
      <c r="B14" s="61">
        <v>0</v>
      </c>
      <c r="C14" s="61">
        <v>995.12850000000003</v>
      </c>
      <c r="D14" s="61">
        <v>86.344200000000001</v>
      </c>
      <c r="E14" s="61">
        <v>0</v>
      </c>
      <c r="F14" s="61">
        <v>0</v>
      </c>
      <c r="G14" s="61">
        <v>0.4012</v>
      </c>
      <c r="H14" s="68">
        <v>0</v>
      </c>
      <c r="I14" s="2"/>
    </row>
    <row r="15" spans="1:9" x14ac:dyDescent="0.2">
      <c r="A15" s="67" t="s">
        <v>47</v>
      </c>
      <c r="B15" s="62">
        <v>13437.305900000001</v>
      </c>
      <c r="C15" s="62">
        <v>4640.3279999999995</v>
      </c>
      <c r="D15" s="62">
        <v>24068.340200000002</v>
      </c>
      <c r="E15" s="62">
        <v>0</v>
      </c>
      <c r="F15" s="62">
        <v>0</v>
      </c>
      <c r="G15" s="62">
        <v>4524.5717000000004</v>
      </c>
      <c r="H15" s="69">
        <v>0</v>
      </c>
      <c r="I15" s="2"/>
    </row>
    <row r="16" spans="1:9" x14ac:dyDescent="0.2">
      <c r="A16" s="67" t="s">
        <v>48</v>
      </c>
      <c r="B16" s="62">
        <v>7192.5535</v>
      </c>
      <c r="C16" s="62">
        <v>4824.3077000000003</v>
      </c>
      <c r="D16" s="62">
        <v>3579.7496000000001</v>
      </c>
      <c r="E16" s="62">
        <v>51.872500000000002</v>
      </c>
      <c r="F16" s="62">
        <v>0</v>
      </c>
      <c r="G16" s="62">
        <v>861.1798</v>
      </c>
      <c r="H16" s="69">
        <v>0</v>
      </c>
      <c r="I16" s="2"/>
    </row>
    <row r="17" spans="1:9" x14ac:dyDescent="0.2">
      <c r="A17" s="64" t="s">
        <v>85</v>
      </c>
      <c r="B17" s="63">
        <v>27921.476900000001</v>
      </c>
      <c r="C17" s="63">
        <v>8830.968499999999</v>
      </c>
      <c r="D17" s="63">
        <v>14270.517400000001</v>
      </c>
      <c r="E17" s="63">
        <v>0</v>
      </c>
      <c r="F17" s="63">
        <v>0</v>
      </c>
      <c r="G17" s="63">
        <v>11034.2621</v>
      </c>
      <c r="H17" s="66">
        <v>6.1783000000000001</v>
      </c>
      <c r="I17" s="2"/>
    </row>
    <row r="18" spans="1:9" x14ac:dyDescent="0.2">
      <c r="A18" s="64" t="s">
        <v>86</v>
      </c>
      <c r="B18" s="63">
        <v>96457.395300000004</v>
      </c>
      <c r="C18" s="63">
        <v>12329.1988</v>
      </c>
      <c r="D18" s="63">
        <v>25981.676599999999</v>
      </c>
      <c r="E18" s="63">
        <v>0</v>
      </c>
      <c r="F18" s="63">
        <v>0</v>
      </c>
      <c r="G18" s="63">
        <v>15085.782099999999</v>
      </c>
      <c r="H18" s="66">
        <v>0</v>
      </c>
      <c r="I18" s="2"/>
    </row>
    <row r="19" spans="1:9" x14ac:dyDescent="0.2">
      <c r="A19" s="64" t="s">
        <v>87</v>
      </c>
      <c r="B19" s="63">
        <v>116382.99089999999</v>
      </c>
      <c r="C19" s="63">
        <v>58055.383399999999</v>
      </c>
      <c r="D19" s="63">
        <v>44308.957999999999</v>
      </c>
      <c r="E19" s="63">
        <v>23.0334</v>
      </c>
      <c r="F19" s="63">
        <v>65.172499999999999</v>
      </c>
      <c r="G19" s="63">
        <v>21179.130799999999</v>
      </c>
      <c r="H19" s="66">
        <v>0</v>
      </c>
      <c r="I19" s="2"/>
    </row>
    <row r="20" spans="1:9" x14ac:dyDescent="0.2">
      <c r="A20" s="67" t="s">
        <v>49</v>
      </c>
      <c r="B20" s="61">
        <v>240761.86309999999</v>
      </c>
      <c r="C20" s="61">
        <v>79215.550699999993</v>
      </c>
      <c r="D20" s="61">
        <v>84561.152000000002</v>
      </c>
      <c r="E20" s="61">
        <v>23.0334</v>
      </c>
      <c r="F20" s="61">
        <v>65.172499999999999</v>
      </c>
      <c r="G20" s="61">
        <v>47299.175000000003</v>
      </c>
      <c r="H20" s="68">
        <v>6.1783000000000001</v>
      </c>
      <c r="I20" s="2"/>
    </row>
    <row r="21" spans="1:9" x14ac:dyDescent="0.2">
      <c r="A21" s="64" t="s">
        <v>88</v>
      </c>
      <c r="B21" s="63">
        <v>3712.3359999999998</v>
      </c>
      <c r="C21" s="63">
        <v>1336.2106000000001</v>
      </c>
      <c r="D21" s="63">
        <v>5802.5339000000004</v>
      </c>
      <c r="E21" s="63">
        <v>0</v>
      </c>
      <c r="F21" s="63">
        <v>0</v>
      </c>
      <c r="G21" s="63">
        <v>293.25170000000003</v>
      </c>
      <c r="H21" s="66">
        <v>0</v>
      </c>
      <c r="I21" s="2"/>
    </row>
    <row r="22" spans="1:9" x14ac:dyDescent="0.2">
      <c r="A22" s="64" t="s">
        <v>89</v>
      </c>
      <c r="B22" s="63">
        <v>866.09010000000001</v>
      </c>
      <c r="C22" s="63">
        <v>1054.2352999999998</v>
      </c>
      <c r="D22" s="63">
        <v>2290.5394999999999</v>
      </c>
      <c r="E22" s="63">
        <v>0</v>
      </c>
      <c r="F22" s="63">
        <v>0</v>
      </c>
      <c r="G22" s="63">
        <v>1459.1469</v>
      </c>
      <c r="H22" s="66">
        <v>0</v>
      </c>
      <c r="I22" s="2"/>
    </row>
    <row r="23" spans="1:9" x14ac:dyDescent="0.2">
      <c r="A23" s="64" t="s">
        <v>90</v>
      </c>
      <c r="B23" s="63">
        <v>5233.9024000000009</v>
      </c>
      <c r="C23" s="63">
        <v>3881.3136</v>
      </c>
      <c r="D23" s="63">
        <v>11979.7274</v>
      </c>
      <c r="E23" s="63">
        <v>0</v>
      </c>
      <c r="F23" s="63">
        <v>20.613399999999999</v>
      </c>
      <c r="G23" s="63">
        <v>2734.9558000000002</v>
      </c>
      <c r="H23" s="66">
        <v>17.1297</v>
      </c>
      <c r="I23" s="2"/>
    </row>
    <row r="24" spans="1:9" x14ac:dyDescent="0.2">
      <c r="A24" s="64" t="s">
        <v>91</v>
      </c>
      <c r="B24" s="63">
        <v>1647.6616000000001</v>
      </c>
      <c r="C24" s="63">
        <v>2849.7347</v>
      </c>
      <c r="D24" s="63">
        <v>3321.0799000000002</v>
      </c>
      <c r="E24" s="63">
        <v>0</v>
      </c>
      <c r="F24" s="63">
        <v>0</v>
      </c>
      <c r="G24" s="63">
        <v>3081.4378999999999</v>
      </c>
      <c r="H24" s="66">
        <v>0</v>
      </c>
      <c r="I24" s="2"/>
    </row>
    <row r="25" spans="1:9" x14ac:dyDescent="0.2">
      <c r="A25" s="67" t="s">
        <v>50</v>
      </c>
      <c r="B25" s="61">
        <v>11459.990099999999</v>
      </c>
      <c r="C25" s="61">
        <v>9121.494200000001</v>
      </c>
      <c r="D25" s="61">
        <v>23393.880700000002</v>
      </c>
      <c r="E25" s="61">
        <v>0</v>
      </c>
      <c r="F25" s="61">
        <v>20.613399999999999</v>
      </c>
      <c r="G25" s="61">
        <v>7568.7923000000001</v>
      </c>
      <c r="H25" s="68">
        <v>17.1297</v>
      </c>
      <c r="I25" s="2"/>
    </row>
    <row r="26" spans="1:9" x14ac:dyDescent="0.2">
      <c r="A26" s="67" t="s">
        <v>51</v>
      </c>
      <c r="B26" s="62">
        <v>6687.9159999999993</v>
      </c>
      <c r="C26" s="62">
        <v>4189.9809999999998</v>
      </c>
      <c r="D26" s="62">
        <v>17293.7955</v>
      </c>
      <c r="E26" s="62">
        <v>1910.6628000000001</v>
      </c>
      <c r="F26" s="62">
        <v>298.39170000000001</v>
      </c>
      <c r="G26" s="62">
        <v>2888.9618999999998</v>
      </c>
      <c r="H26" s="69">
        <v>0</v>
      </c>
      <c r="I26" s="2"/>
    </row>
    <row r="27" spans="1:9" x14ac:dyDescent="0.2">
      <c r="A27" s="64" t="s">
        <v>92</v>
      </c>
      <c r="B27" s="63">
        <v>22100.777600000001</v>
      </c>
      <c r="C27" s="63">
        <v>545.91959999999995</v>
      </c>
      <c r="D27" s="63">
        <v>4924.6862000000001</v>
      </c>
      <c r="E27" s="63">
        <v>0</v>
      </c>
      <c r="F27" s="63">
        <v>0</v>
      </c>
      <c r="G27" s="63">
        <v>2652.9379000000004</v>
      </c>
      <c r="H27" s="66">
        <v>0</v>
      </c>
      <c r="I27" s="2"/>
    </row>
    <row r="28" spans="1:9" x14ac:dyDescent="0.2">
      <c r="A28" s="64" t="s">
        <v>93</v>
      </c>
      <c r="B28" s="63">
        <v>27337.6754</v>
      </c>
      <c r="C28" s="63">
        <v>14628.3747</v>
      </c>
      <c r="D28" s="63">
        <v>14893.169400000001</v>
      </c>
      <c r="E28" s="63">
        <v>24.471800000000002</v>
      </c>
      <c r="F28" s="63">
        <v>504.61739999999998</v>
      </c>
      <c r="G28" s="63">
        <v>3899.4135000000001</v>
      </c>
      <c r="H28" s="66">
        <v>0</v>
      </c>
      <c r="I28" s="2"/>
    </row>
    <row r="29" spans="1:9" x14ac:dyDescent="0.2">
      <c r="A29" s="64" t="s">
        <v>94</v>
      </c>
      <c r="B29" s="63">
        <v>33063.220500000003</v>
      </c>
      <c r="C29" s="63">
        <v>3933.9892</v>
      </c>
      <c r="D29" s="63">
        <v>10337.953299999999</v>
      </c>
      <c r="E29" s="63">
        <v>12.9086</v>
      </c>
      <c r="F29" s="63">
        <v>0</v>
      </c>
      <c r="G29" s="63">
        <v>6921.0614000000005</v>
      </c>
      <c r="H29" s="66">
        <v>0</v>
      </c>
      <c r="I29" s="2"/>
    </row>
    <row r="30" spans="1:9" x14ac:dyDescent="0.2">
      <c r="A30" s="64" t="s">
        <v>95</v>
      </c>
      <c r="B30" s="63">
        <v>11586.233700000001</v>
      </c>
      <c r="C30" s="63">
        <v>9915.3011999999999</v>
      </c>
      <c r="D30" s="63">
        <v>9917.7121999999999</v>
      </c>
      <c r="E30" s="63">
        <v>0</v>
      </c>
      <c r="F30" s="63">
        <v>745.81709999999998</v>
      </c>
      <c r="G30" s="63">
        <v>2843.6949</v>
      </c>
      <c r="H30" s="66">
        <v>0</v>
      </c>
      <c r="I30" s="2"/>
    </row>
    <row r="31" spans="1:9" x14ac:dyDescent="0.2">
      <c r="A31" s="64" t="s">
        <v>96</v>
      </c>
      <c r="B31" s="63">
        <v>25300.7091</v>
      </c>
      <c r="C31" s="63">
        <v>5134.6706000000004</v>
      </c>
      <c r="D31" s="63">
        <v>12063.9884</v>
      </c>
      <c r="E31" s="63">
        <v>0</v>
      </c>
      <c r="F31" s="63">
        <v>0</v>
      </c>
      <c r="G31" s="63">
        <v>4518.0325000000003</v>
      </c>
      <c r="H31" s="66">
        <v>0</v>
      </c>
      <c r="I31" s="2"/>
    </row>
    <row r="32" spans="1:9" x14ac:dyDescent="0.2">
      <c r="A32" s="64" t="s">
        <v>97</v>
      </c>
      <c r="B32" s="63">
        <v>20408.464199999999</v>
      </c>
      <c r="C32" s="63">
        <v>7021.8136000000004</v>
      </c>
      <c r="D32" s="63">
        <v>6308.7484000000004</v>
      </c>
      <c r="E32" s="63">
        <v>0</v>
      </c>
      <c r="F32" s="63">
        <v>118.1902</v>
      </c>
      <c r="G32" s="63">
        <v>3870.8802000000001</v>
      </c>
      <c r="H32" s="66">
        <v>0</v>
      </c>
      <c r="I32" s="2"/>
    </row>
    <row r="33" spans="1:9" x14ac:dyDescent="0.2">
      <c r="A33" s="64" t="s">
        <v>98</v>
      </c>
      <c r="B33" s="63">
        <v>36128.694100000001</v>
      </c>
      <c r="C33" s="63">
        <v>19815.372299999999</v>
      </c>
      <c r="D33" s="63">
        <v>23912.6217</v>
      </c>
      <c r="E33" s="63">
        <v>0</v>
      </c>
      <c r="F33" s="63">
        <v>1975.1304</v>
      </c>
      <c r="G33" s="63">
        <v>1338.4721000000002</v>
      </c>
      <c r="H33" s="66">
        <v>0</v>
      </c>
      <c r="I33" s="2"/>
    </row>
    <row r="34" spans="1:9" x14ac:dyDescent="0.2">
      <c r="A34" s="64" t="s">
        <v>99</v>
      </c>
      <c r="B34" s="63">
        <v>28305.578600000001</v>
      </c>
      <c r="C34" s="63">
        <v>7264.5034999999998</v>
      </c>
      <c r="D34" s="63">
        <v>6510.7155000000002</v>
      </c>
      <c r="E34" s="63">
        <v>0</v>
      </c>
      <c r="F34" s="63">
        <v>91.509799999999998</v>
      </c>
      <c r="G34" s="63">
        <v>3898.1192999999998</v>
      </c>
      <c r="H34" s="66">
        <v>0</v>
      </c>
      <c r="I34" s="2"/>
    </row>
    <row r="35" spans="1:9" x14ac:dyDescent="0.2">
      <c r="A35" s="64" t="s">
        <v>100</v>
      </c>
      <c r="B35" s="63">
        <v>73727.988100000002</v>
      </c>
      <c r="C35" s="63">
        <v>4897.5986000000003</v>
      </c>
      <c r="D35" s="63">
        <v>18999.968700000001</v>
      </c>
      <c r="E35" s="63">
        <v>4.8714000000000004</v>
      </c>
      <c r="F35" s="63">
        <v>0</v>
      </c>
      <c r="G35" s="63">
        <v>5345.7759000000005</v>
      </c>
      <c r="H35" s="66">
        <v>0</v>
      </c>
      <c r="I35" s="2"/>
    </row>
    <row r="36" spans="1:9" x14ac:dyDescent="0.2">
      <c r="A36" s="67" t="s">
        <v>52</v>
      </c>
      <c r="B36" s="61">
        <v>277959.34129999997</v>
      </c>
      <c r="C36" s="61">
        <v>73157.543300000005</v>
      </c>
      <c r="D36" s="61">
        <v>107869.5638</v>
      </c>
      <c r="E36" s="61">
        <v>42.251800000000003</v>
      </c>
      <c r="F36" s="61">
        <v>3435.2649000000001</v>
      </c>
      <c r="G36" s="61">
        <v>35288.387699999999</v>
      </c>
      <c r="H36" s="68">
        <v>0</v>
      </c>
      <c r="I36" s="2"/>
    </row>
    <row r="37" spans="1:9" x14ac:dyDescent="0.2">
      <c r="A37" s="67" t="s">
        <v>53</v>
      </c>
      <c r="B37" s="62">
        <v>52915.0144</v>
      </c>
      <c r="C37" s="62">
        <v>3837.6108999999997</v>
      </c>
      <c r="D37" s="62">
        <v>12574.076700000001</v>
      </c>
      <c r="E37" s="62">
        <v>0</v>
      </c>
      <c r="F37" s="62">
        <v>0</v>
      </c>
      <c r="G37" s="62">
        <v>1238.9213999999999</v>
      </c>
      <c r="H37" s="69">
        <v>0</v>
      </c>
      <c r="I37" s="2"/>
    </row>
    <row r="38" spans="1:9" x14ac:dyDescent="0.2">
      <c r="A38" s="64" t="s">
        <v>101</v>
      </c>
      <c r="B38" s="63">
        <v>91634.474300000002</v>
      </c>
      <c r="C38" s="63">
        <v>18306.362499999999</v>
      </c>
      <c r="D38" s="63">
        <v>38357.331899999997</v>
      </c>
      <c r="E38" s="63">
        <v>29.2698</v>
      </c>
      <c r="F38" s="63">
        <v>42.023600000000002</v>
      </c>
      <c r="G38" s="63">
        <v>13164.321899999999</v>
      </c>
      <c r="H38" s="66">
        <v>0</v>
      </c>
      <c r="I38" s="2"/>
    </row>
    <row r="39" spans="1:9" x14ac:dyDescent="0.2">
      <c r="A39" s="64" t="s">
        <v>102</v>
      </c>
      <c r="B39" s="63">
        <v>74781.539699999994</v>
      </c>
      <c r="C39" s="63">
        <v>79957.617700000003</v>
      </c>
      <c r="D39" s="63">
        <v>60948.638400000003</v>
      </c>
      <c r="E39" s="63">
        <v>0.64610000000000001</v>
      </c>
      <c r="F39" s="63">
        <v>30.380800000000001</v>
      </c>
      <c r="G39" s="63">
        <v>35480.562299999998</v>
      </c>
      <c r="H39" s="66">
        <v>11.109500000000001</v>
      </c>
      <c r="I39" s="2"/>
    </row>
    <row r="40" spans="1:9" x14ac:dyDescent="0.2">
      <c r="A40" s="64" t="s">
        <v>103</v>
      </c>
      <c r="B40" s="63">
        <v>21578.893499999998</v>
      </c>
      <c r="C40" s="63">
        <v>48206.5383</v>
      </c>
      <c r="D40" s="63">
        <v>9299.7939000000006</v>
      </c>
      <c r="E40" s="63">
        <v>0</v>
      </c>
      <c r="F40" s="63">
        <v>0</v>
      </c>
      <c r="G40" s="63">
        <v>5714.1804000000002</v>
      </c>
      <c r="H40" s="66">
        <v>0</v>
      </c>
      <c r="I40" s="2"/>
    </row>
    <row r="41" spans="1:9" x14ac:dyDescent="0.2">
      <c r="A41" s="64" t="s">
        <v>104</v>
      </c>
      <c r="B41" s="63">
        <v>48828.010899999994</v>
      </c>
      <c r="C41" s="63">
        <v>8962.8889999999992</v>
      </c>
      <c r="D41" s="63">
        <v>19501.410799999998</v>
      </c>
      <c r="E41" s="63">
        <v>4.0090000000000003</v>
      </c>
      <c r="F41" s="63">
        <v>0</v>
      </c>
      <c r="G41" s="63">
        <v>5075.9274999999998</v>
      </c>
      <c r="H41" s="66">
        <v>0</v>
      </c>
      <c r="I41" s="2"/>
    </row>
    <row r="42" spans="1:9" x14ac:dyDescent="0.2">
      <c r="A42" s="64" t="s">
        <v>105</v>
      </c>
      <c r="B42" s="63">
        <v>98909.094399999987</v>
      </c>
      <c r="C42" s="63">
        <v>74567.638200000001</v>
      </c>
      <c r="D42" s="63">
        <v>44841.111900000004</v>
      </c>
      <c r="E42" s="63">
        <v>0</v>
      </c>
      <c r="F42" s="63">
        <v>0</v>
      </c>
      <c r="G42" s="63">
        <v>12190.500900000001</v>
      </c>
      <c r="H42" s="66">
        <v>0</v>
      </c>
      <c r="I42" s="2"/>
    </row>
    <row r="43" spans="1:9" x14ac:dyDescent="0.2">
      <c r="A43" s="67" t="s">
        <v>54</v>
      </c>
      <c r="B43" s="61">
        <v>335732.01280000003</v>
      </c>
      <c r="C43" s="61">
        <v>230001.04569999999</v>
      </c>
      <c r="D43" s="61">
        <v>172948.28690000001</v>
      </c>
      <c r="E43" s="61">
        <v>33.924900000000001</v>
      </c>
      <c r="F43" s="61">
        <v>72.404399999999995</v>
      </c>
      <c r="G43" s="61">
        <v>71625.493000000002</v>
      </c>
      <c r="H43" s="68">
        <v>11.109500000000001</v>
      </c>
      <c r="I43" s="2"/>
    </row>
    <row r="44" spans="1:9" x14ac:dyDescent="0.2">
      <c r="A44" s="64" t="s">
        <v>106</v>
      </c>
      <c r="B44" s="63">
        <v>2405.4817000000003</v>
      </c>
      <c r="C44" s="63">
        <v>5754.8957</v>
      </c>
      <c r="D44" s="63">
        <v>9509.6561999999994</v>
      </c>
      <c r="E44" s="63">
        <v>0</v>
      </c>
      <c r="F44" s="63">
        <v>0</v>
      </c>
      <c r="G44" s="63">
        <v>1809.9072000000001</v>
      </c>
      <c r="H44" s="66">
        <v>0</v>
      </c>
      <c r="I44" s="2"/>
    </row>
    <row r="45" spans="1:9" x14ac:dyDescent="0.2">
      <c r="A45" s="64" t="s">
        <v>107</v>
      </c>
      <c r="B45" s="63">
        <v>1447.7287000000001</v>
      </c>
      <c r="C45" s="63">
        <v>1961.1603</v>
      </c>
      <c r="D45" s="63">
        <v>2613.2213000000002</v>
      </c>
      <c r="E45" s="63">
        <v>0</v>
      </c>
      <c r="F45" s="63">
        <v>18.266999999999999</v>
      </c>
      <c r="G45" s="63">
        <v>2332.0702000000001</v>
      </c>
      <c r="H45" s="66">
        <v>0</v>
      </c>
      <c r="I45" s="2"/>
    </row>
    <row r="46" spans="1:9" x14ac:dyDescent="0.2">
      <c r="A46" s="64" t="s">
        <v>108</v>
      </c>
      <c r="B46" s="63">
        <v>4410.7101999999995</v>
      </c>
      <c r="C46" s="63">
        <v>3906.4395</v>
      </c>
      <c r="D46" s="63">
        <v>9444.9048999999995</v>
      </c>
      <c r="E46" s="63">
        <v>13.756600000000001</v>
      </c>
      <c r="F46" s="63">
        <v>205.9975</v>
      </c>
      <c r="G46" s="63">
        <v>5415.0045999999993</v>
      </c>
      <c r="H46" s="66">
        <v>0</v>
      </c>
      <c r="I46" s="2"/>
    </row>
    <row r="47" spans="1:9" x14ac:dyDescent="0.2">
      <c r="A47" s="67" t="s">
        <v>109</v>
      </c>
      <c r="B47" s="61">
        <v>8263.9205999999995</v>
      </c>
      <c r="C47" s="61">
        <v>11622.495500000001</v>
      </c>
      <c r="D47" s="61">
        <v>21567.7824</v>
      </c>
      <c r="E47" s="61">
        <v>13.756600000000001</v>
      </c>
      <c r="F47" s="61">
        <v>224.2645</v>
      </c>
      <c r="G47" s="61">
        <v>9556.982</v>
      </c>
      <c r="H47" s="68">
        <v>0</v>
      </c>
      <c r="I47" s="2"/>
    </row>
    <row r="48" spans="1:9" x14ac:dyDescent="0.2">
      <c r="A48" s="67" t="s">
        <v>110</v>
      </c>
      <c r="B48" s="62">
        <v>26047.647199999999</v>
      </c>
      <c r="C48" s="62">
        <v>10333.693499999999</v>
      </c>
      <c r="D48" s="62">
        <v>56415.373299999999</v>
      </c>
      <c r="E48" s="62">
        <v>13.4201</v>
      </c>
      <c r="F48" s="62">
        <v>23.040599999999998</v>
      </c>
      <c r="G48" s="62">
        <v>7474.9018999999998</v>
      </c>
      <c r="H48" s="69">
        <v>18.871200000000002</v>
      </c>
      <c r="I48" s="2"/>
    </row>
    <row r="49" spans="1:9" x14ac:dyDescent="0.2">
      <c r="A49" s="64" t="s">
        <v>111</v>
      </c>
      <c r="B49" s="63">
        <v>46992.200200000007</v>
      </c>
      <c r="C49" s="63">
        <v>12278.638199999999</v>
      </c>
      <c r="D49" s="63">
        <v>106952.80699999999</v>
      </c>
      <c r="E49" s="63">
        <v>0</v>
      </c>
      <c r="F49" s="63">
        <v>0</v>
      </c>
      <c r="G49" s="63">
        <v>18871.5494</v>
      </c>
      <c r="H49" s="66">
        <v>0</v>
      </c>
      <c r="I49" s="2"/>
    </row>
    <row r="50" spans="1:9" x14ac:dyDescent="0.2">
      <c r="A50" s="64" t="s">
        <v>112</v>
      </c>
      <c r="B50" s="63">
        <v>14326.608200000001</v>
      </c>
      <c r="C50" s="63">
        <v>6657.8044000000009</v>
      </c>
      <c r="D50" s="63">
        <v>29940.0124</v>
      </c>
      <c r="E50" s="63">
        <v>0</v>
      </c>
      <c r="F50" s="63">
        <v>0</v>
      </c>
      <c r="G50" s="63">
        <v>1307.0353</v>
      </c>
      <c r="H50" s="66">
        <v>0</v>
      </c>
      <c r="I50" s="2"/>
    </row>
    <row r="51" spans="1:9" x14ac:dyDescent="0.2">
      <c r="A51" s="67" t="s">
        <v>55</v>
      </c>
      <c r="B51" s="61">
        <v>61318.808399999994</v>
      </c>
      <c r="C51" s="61">
        <v>18936.442600000002</v>
      </c>
      <c r="D51" s="61">
        <v>136892.81940000001</v>
      </c>
      <c r="E51" s="61">
        <v>0</v>
      </c>
      <c r="F51" s="61">
        <v>0</v>
      </c>
      <c r="G51" s="61">
        <v>20178.584699999999</v>
      </c>
      <c r="H51" s="68">
        <v>0</v>
      </c>
      <c r="I51" s="2"/>
    </row>
    <row r="52" spans="1:9" x14ac:dyDescent="0.2">
      <c r="A52" s="64" t="s">
        <v>113</v>
      </c>
      <c r="B52" s="63">
        <v>5301.4413000000004</v>
      </c>
      <c r="C52" s="63">
        <v>3304.4555</v>
      </c>
      <c r="D52" s="63">
        <v>24546.726000000002</v>
      </c>
      <c r="E52" s="63">
        <v>0</v>
      </c>
      <c r="F52" s="63">
        <v>0</v>
      </c>
      <c r="G52" s="63">
        <v>137.88479999999998</v>
      </c>
      <c r="H52" s="66">
        <v>0</v>
      </c>
      <c r="I52" s="2"/>
    </row>
    <row r="53" spans="1:9" x14ac:dyDescent="0.2">
      <c r="A53" s="64" t="s">
        <v>114</v>
      </c>
      <c r="B53" s="63">
        <v>2908.1401999999998</v>
      </c>
      <c r="C53" s="63">
        <v>4384.3141000000005</v>
      </c>
      <c r="D53" s="63">
        <v>9353.0594000000001</v>
      </c>
      <c r="E53" s="63">
        <v>52.280299999999997</v>
      </c>
      <c r="F53" s="63">
        <v>18.378399999999999</v>
      </c>
      <c r="G53" s="63">
        <v>828.2124</v>
      </c>
      <c r="H53" s="66">
        <v>56.467999999999996</v>
      </c>
      <c r="I53" s="2"/>
    </row>
    <row r="54" spans="1:9" x14ac:dyDescent="0.2">
      <c r="A54" s="64" t="s">
        <v>115</v>
      </c>
      <c r="B54" s="63">
        <v>8660.7896999999994</v>
      </c>
      <c r="C54" s="63">
        <v>22653.918699999998</v>
      </c>
      <c r="D54" s="63">
        <v>17971.600599999998</v>
      </c>
      <c r="E54" s="63">
        <v>27.508199999999999</v>
      </c>
      <c r="F54" s="63">
        <v>0</v>
      </c>
      <c r="G54" s="63">
        <v>960.21270000000004</v>
      </c>
      <c r="H54" s="66">
        <v>0</v>
      </c>
      <c r="I54" s="2"/>
    </row>
    <row r="55" spans="1:9" x14ac:dyDescent="0.2">
      <c r="A55" s="64" t="s">
        <v>116</v>
      </c>
      <c r="B55" s="63">
        <v>30902.6813</v>
      </c>
      <c r="C55" s="63">
        <v>8561.5558999999994</v>
      </c>
      <c r="D55" s="63">
        <v>29343.1433</v>
      </c>
      <c r="E55" s="63">
        <v>11.421200000000001</v>
      </c>
      <c r="F55" s="63">
        <v>0</v>
      </c>
      <c r="G55" s="63">
        <v>979.93179999999995</v>
      </c>
      <c r="H55" s="66">
        <v>0</v>
      </c>
      <c r="I55" s="2"/>
    </row>
    <row r="56" spans="1:9" x14ac:dyDescent="0.2">
      <c r="A56" s="64" t="s">
        <v>117</v>
      </c>
      <c r="B56" s="63">
        <v>1083.0299</v>
      </c>
      <c r="C56" s="63">
        <v>660.52869999999996</v>
      </c>
      <c r="D56" s="63">
        <v>6925.9586000000008</v>
      </c>
      <c r="E56" s="63">
        <v>14.617800000000001</v>
      </c>
      <c r="F56" s="63">
        <v>0</v>
      </c>
      <c r="G56" s="63">
        <v>521.45820000000003</v>
      </c>
      <c r="H56" s="66">
        <v>0</v>
      </c>
      <c r="I56" s="2"/>
    </row>
    <row r="57" spans="1:9" x14ac:dyDescent="0.2">
      <c r="A57" s="64" t="s">
        <v>118</v>
      </c>
      <c r="B57" s="63">
        <v>5969.4011</v>
      </c>
      <c r="C57" s="63">
        <v>2127.9182999999998</v>
      </c>
      <c r="D57" s="63">
        <v>6758.3641000000007</v>
      </c>
      <c r="E57" s="63">
        <v>0</v>
      </c>
      <c r="F57" s="63">
        <v>0</v>
      </c>
      <c r="G57" s="63">
        <v>910.24480000000005</v>
      </c>
      <c r="H57" s="66">
        <v>0</v>
      </c>
      <c r="I57" s="2"/>
    </row>
    <row r="58" spans="1:9" x14ac:dyDescent="0.2">
      <c r="A58" s="64" t="s">
        <v>119</v>
      </c>
      <c r="B58" s="63">
        <v>4965.5938999999998</v>
      </c>
      <c r="C58" s="63">
        <v>3083.3334999999997</v>
      </c>
      <c r="D58" s="63">
        <v>8503.8786999999993</v>
      </c>
      <c r="E58" s="63">
        <v>0</v>
      </c>
      <c r="F58" s="63">
        <v>0</v>
      </c>
      <c r="G58" s="63">
        <v>1100.5914</v>
      </c>
      <c r="H58" s="66">
        <v>0</v>
      </c>
      <c r="I58" s="2"/>
    </row>
    <row r="59" spans="1:9" x14ac:dyDescent="0.2">
      <c r="A59" s="64" t="s">
        <v>120</v>
      </c>
      <c r="B59" s="63">
        <v>24950.588800000001</v>
      </c>
      <c r="C59" s="63">
        <v>6886.6191999999992</v>
      </c>
      <c r="D59" s="63">
        <v>22460.079900000001</v>
      </c>
      <c r="E59" s="63">
        <v>0</v>
      </c>
      <c r="F59" s="63">
        <v>7.0956000000000001</v>
      </c>
      <c r="G59" s="63">
        <v>3727.5919999999996</v>
      </c>
      <c r="H59" s="66">
        <v>0</v>
      </c>
      <c r="I59" s="2"/>
    </row>
    <row r="60" spans="1:9" x14ac:dyDescent="0.2">
      <c r="A60" s="67" t="s">
        <v>56</v>
      </c>
      <c r="B60" s="61">
        <v>84741.666200000007</v>
      </c>
      <c r="C60" s="61">
        <v>51662.643899999995</v>
      </c>
      <c r="D60" s="61">
        <v>125862.8106</v>
      </c>
      <c r="E60" s="61">
        <v>105.8275</v>
      </c>
      <c r="F60" s="61">
        <v>25.474</v>
      </c>
      <c r="G60" s="61">
        <v>9166.1280999999999</v>
      </c>
      <c r="H60" s="68">
        <v>56.467999999999996</v>
      </c>
      <c r="I60" s="2"/>
    </row>
    <row r="61" spans="1:9" x14ac:dyDescent="0.2">
      <c r="A61" s="64" t="s">
        <v>121</v>
      </c>
      <c r="B61" s="63">
        <v>87.610100000000003</v>
      </c>
      <c r="C61" s="63">
        <v>1330.2663</v>
      </c>
      <c r="D61" s="63">
        <v>1945.3525</v>
      </c>
      <c r="E61" s="63">
        <v>0</v>
      </c>
      <c r="F61" s="63">
        <v>981.34680000000003</v>
      </c>
      <c r="G61" s="63">
        <v>229.43960000000001</v>
      </c>
      <c r="H61" s="66">
        <v>0</v>
      </c>
      <c r="I61" s="2"/>
    </row>
    <row r="62" spans="1:9" x14ac:dyDescent="0.2">
      <c r="A62" s="64" t="s">
        <v>122</v>
      </c>
      <c r="B62" s="63">
        <v>212.10210000000001</v>
      </c>
      <c r="C62" s="63">
        <v>181.57499999999999</v>
      </c>
      <c r="D62" s="63">
        <v>1994.3927000000001</v>
      </c>
      <c r="E62" s="63">
        <v>0</v>
      </c>
      <c r="F62" s="63">
        <v>26.316099999999999</v>
      </c>
      <c r="G62" s="63">
        <v>289.5754</v>
      </c>
      <c r="H62" s="66">
        <v>0</v>
      </c>
      <c r="I62" s="2"/>
    </row>
    <row r="63" spans="1:9" ht="13.5" thickBot="1" x14ac:dyDescent="0.25">
      <c r="A63" s="70" t="s">
        <v>57</v>
      </c>
      <c r="B63" s="61">
        <v>299.7122</v>
      </c>
      <c r="C63" s="61">
        <v>1511.8413</v>
      </c>
      <c r="D63" s="60">
        <v>3939.7452000000003</v>
      </c>
      <c r="E63" s="60">
        <v>0</v>
      </c>
      <c r="F63" s="60">
        <v>1007.6629</v>
      </c>
      <c r="G63" s="60">
        <v>519.01499999999999</v>
      </c>
      <c r="H63" s="65">
        <v>0</v>
      </c>
      <c r="I63" s="2"/>
    </row>
    <row r="64" spans="1:9" ht="13.5" thickBot="1" x14ac:dyDescent="0.25">
      <c r="A64" s="71" t="s">
        <v>20</v>
      </c>
      <c r="B64" s="72">
        <v>1127717.1764</v>
      </c>
      <c r="C64" s="72">
        <v>509509.92300000001</v>
      </c>
      <c r="D64" s="73">
        <v>800420.35869999998</v>
      </c>
      <c r="E64" s="73">
        <v>2194.7496000000001</v>
      </c>
      <c r="F64" s="73">
        <v>5173.3621000000003</v>
      </c>
      <c r="G64" s="73">
        <v>218946.886</v>
      </c>
      <c r="H64" s="74">
        <v>1301.1035999999999</v>
      </c>
      <c r="I64" s="2"/>
    </row>
    <row r="65" spans="1:9" x14ac:dyDescent="0.2">
      <c r="A65" t="s">
        <v>123</v>
      </c>
      <c r="I65" s="2">
        <f t="shared" ref="I65" si="0">SUM(B65:H65)</f>
        <v>0</v>
      </c>
    </row>
    <row r="66" spans="1:9" x14ac:dyDescent="0.2">
      <c r="B66" s="2"/>
      <c r="C66" s="2"/>
      <c r="D66" s="2"/>
      <c r="E66" s="2"/>
      <c r="F66" s="2"/>
      <c r="G66" s="2"/>
      <c r="H66" s="2"/>
      <c r="I66" s="2"/>
    </row>
  </sheetData>
  <mergeCells count="9">
    <mergeCell ref="A1:A3"/>
    <mergeCell ref="B2:B3"/>
    <mergeCell ref="C2:C3"/>
    <mergeCell ref="D2:D3"/>
    <mergeCell ref="H2:H3"/>
    <mergeCell ref="B1:H1"/>
    <mergeCell ref="E2:E3"/>
    <mergeCell ref="F2:F3"/>
    <mergeCell ref="G2:G3"/>
  </mergeCells>
  <phoneticPr fontId="0" type="noConversion"/>
  <printOptions horizontalCentered="1"/>
  <pageMargins left="0.39370078740157483" right="0.39370078740157483" top="1.5748031496062993" bottom="0.39370078740157483" header="1.1811023622047245" footer="0"/>
  <pageSetup paperSize="9" scale="75" orientation="portrait" r:id="rId1"/>
  <headerFooter alignWithMargins="0">
    <oddHeader xml:space="preserve">&amp;C&amp;"Arial,Negrita"&amp;11 &amp;K03+0003.6.2.1 Técnicas de mantenimiento del suelo en barbechos. Distribución por Provincias (ha)&amp;"Arial,Normal"&amp;10&amp;K000000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739EF-F147-4F58-A8F8-E3E681ED8689}">
  <dimension ref="A1:L67"/>
  <sheetViews>
    <sheetView showZeros="0" topLeftCell="B1" zoomScaleNormal="100" workbookViewId="0">
      <pane xSplit="1" ySplit="3" topLeftCell="C43" activePane="bottomRight" state="frozen"/>
      <selection activeCell="B1" sqref="B1"/>
      <selection pane="topRight" activeCell="C1" sqref="C1"/>
      <selection pane="bottomLeft" activeCell="B4" sqref="B4"/>
      <selection pane="bottomRight" activeCell="C4" sqref="C4:J64"/>
    </sheetView>
  </sheetViews>
  <sheetFormatPr baseColWidth="10" defaultRowHeight="12.75" x14ac:dyDescent="0.2"/>
  <cols>
    <col min="1" max="1" width="25.42578125" hidden="1" customWidth="1"/>
    <col min="2" max="2" width="23.85546875" customWidth="1"/>
    <col min="3" max="3" width="11.28515625" customWidth="1"/>
    <col min="4" max="4" width="10.28515625" customWidth="1"/>
    <col min="5" max="5" width="12.140625" customWidth="1"/>
    <col min="6" max="7" width="10.28515625" customWidth="1"/>
    <col min="8" max="8" width="14.42578125" customWidth="1"/>
    <col min="9" max="9" width="12.28515625" customWidth="1"/>
    <col min="10" max="10" width="13.42578125" customWidth="1"/>
    <col min="11" max="11" width="17" customWidth="1"/>
    <col min="12" max="12" width="19.140625" customWidth="1"/>
    <col min="13" max="13" width="40.42578125" customWidth="1"/>
    <col min="14" max="14" width="22.5703125" customWidth="1"/>
    <col min="15" max="15" width="18.7109375" customWidth="1"/>
    <col min="16" max="16" width="27.85546875" customWidth="1"/>
    <col min="17" max="17" width="18.28515625" customWidth="1"/>
    <col min="18" max="18" width="23.28515625" customWidth="1"/>
    <col min="19" max="19" width="16.7109375" customWidth="1"/>
    <col min="20" max="20" width="25.5703125" customWidth="1"/>
    <col min="21" max="21" width="36" customWidth="1"/>
    <col min="22" max="22" width="26.85546875" customWidth="1"/>
    <col min="23" max="23" width="17.7109375" customWidth="1"/>
    <col min="24" max="24" width="16.140625" customWidth="1"/>
    <col min="25" max="25" width="14.140625" customWidth="1"/>
    <col min="26" max="26" width="21" customWidth="1"/>
    <col min="27" max="27" width="18" customWidth="1"/>
    <col min="28" max="28" width="38.5703125" customWidth="1"/>
    <col min="29" max="29" width="17" customWidth="1"/>
    <col min="30" max="30" width="11.5703125" bestFit="1" customWidth="1"/>
  </cols>
  <sheetData>
    <row r="1" spans="2:10" x14ac:dyDescent="0.2">
      <c r="B1" s="101" t="s">
        <v>77</v>
      </c>
      <c r="C1" s="110" t="s">
        <v>2</v>
      </c>
      <c r="D1" s="111"/>
      <c r="E1" s="111"/>
      <c r="F1" s="111"/>
      <c r="G1" s="111"/>
      <c r="H1" s="111"/>
      <c r="I1" s="111"/>
      <c r="J1" s="112"/>
    </row>
    <row r="2" spans="2:10" ht="12.75" customHeight="1" x14ac:dyDescent="0.2">
      <c r="B2" s="102"/>
      <c r="C2" s="104" t="s">
        <v>36</v>
      </c>
      <c r="D2" s="106" t="s">
        <v>37</v>
      </c>
      <c r="E2" s="106" t="s">
        <v>38</v>
      </c>
      <c r="F2" s="106" t="s">
        <v>39</v>
      </c>
      <c r="G2" s="106" t="s">
        <v>40</v>
      </c>
      <c r="H2" s="106" t="s">
        <v>41</v>
      </c>
      <c r="I2" s="106" t="s">
        <v>42</v>
      </c>
      <c r="J2" s="108" t="s">
        <v>76</v>
      </c>
    </row>
    <row r="3" spans="2:10" ht="26.25" customHeight="1" x14ac:dyDescent="0.2">
      <c r="B3" s="103"/>
      <c r="C3" s="105"/>
      <c r="D3" s="107"/>
      <c r="E3" s="107"/>
      <c r="F3" s="107"/>
      <c r="G3" s="107"/>
      <c r="H3" s="107"/>
      <c r="I3" s="107"/>
      <c r="J3" s="109"/>
    </row>
    <row r="4" spans="2:10" x14ac:dyDescent="0.2">
      <c r="B4" s="64" t="s">
        <v>78</v>
      </c>
      <c r="C4" s="60">
        <v>73.096099999999993</v>
      </c>
      <c r="D4" s="60">
        <v>485.25220000000002</v>
      </c>
      <c r="E4" s="60">
        <v>5953.7659999999996</v>
      </c>
      <c r="F4" s="60">
        <v>2.1951999999999998</v>
      </c>
      <c r="G4" s="60">
        <v>0</v>
      </c>
      <c r="H4" s="60">
        <v>517.14469999999994</v>
      </c>
      <c r="I4" s="60">
        <v>0</v>
      </c>
      <c r="J4" s="65">
        <v>321.96569999999997</v>
      </c>
    </row>
    <row r="5" spans="2:10" x14ac:dyDescent="0.2">
      <c r="B5" s="64" t="s">
        <v>79</v>
      </c>
      <c r="C5" s="63">
        <v>58.265000000000001</v>
      </c>
      <c r="D5" s="63">
        <v>721.98299999999995</v>
      </c>
      <c r="E5" s="63">
        <v>4934.2082</v>
      </c>
      <c r="F5" s="63">
        <v>0.52910000000000001</v>
      </c>
      <c r="G5" s="63">
        <v>53.331400000000002</v>
      </c>
      <c r="H5" s="63">
        <v>1494.9793</v>
      </c>
      <c r="I5" s="63">
        <v>0</v>
      </c>
      <c r="J5" s="66">
        <v>280.2749</v>
      </c>
    </row>
    <row r="6" spans="2:10" x14ac:dyDescent="0.2">
      <c r="B6" s="64" t="s">
        <v>80</v>
      </c>
      <c r="C6" s="63">
        <v>1412.2203</v>
      </c>
      <c r="D6" s="63">
        <v>2519.1257000000001</v>
      </c>
      <c r="E6" s="63">
        <v>7471.0785999999998</v>
      </c>
      <c r="F6" s="63">
        <v>0.40949999999999998</v>
      </c>
      <c r="G6" s="63">
        <v>1.5255000000000001</v>
      </c>
      <c r="H6" s="63">
        <v>3437.3199</v>
      </c>
      <c r="I6" s="63">
        <v>0</v>
      </c>
      <c r="J6" s="66">
        <v>880.34479999999996</v>
      </c>
    </row>
    <row r="7" spans="2:10" x14ac:dyDescent="0.2">
      <c r="B7" s="64" t="s">
        <v>81</v>
      </c>
      <c r="C7" s="63">
        <v>10.255599999999999</v>
      </c>
      <c r="D7" s="63">
        <v>2894.2887000000001</v>
      </c>
      <c r="E7" s="63">
        <v>9847.3327000000008</v>
      </c>
      <c r="F7" s="63">
        <v>7.8426999999999998</v>
      </c>
      <c r="G7" s="63">
        <v>0</v>
      </c>
      <c r="H7" s="63">
        <v>451.80970000000002</v>
      </c>
      <c r="I7" s="63">
        <v>0</v>
      </c>
      <c r="J7" s="66">
        <v>1208.1750999999999</v>
      </c>
    </row>
    <row r="8" spans="2:10" x14ac:dyDescent="0.2">
      <c r="B8" s="67" t="s">
        <v>43</v>
      </c>
      <c r="C8" s="61">
        <v>1553.837</v>
      </c>
      <c r="D8" s="61">
        <v>6620.6495999999997</v>
      </c>
      <c r="E8" s="61">
        <v>28206.3855</v>
      </c>
      <c r="F8" s="61">
        <v>10.9765</v>
      </c>
      <c r="G8" s="61">
        <v>54.856900000000003</v>
      </c>
      <c r="H8" s="61">
        <v>5901.2536</v>
      </c>
      <c r="I8" s="61">
        <v>0</v>
      </c>
      <c r="J8" s="68">
        <v>2690.7605000000003</v>
      </c>
    </row>
    <row r="9" spans="2:10" x14ac:dyDescent="0.2">
      <c r="B9" s="67" t="s">
        <v>44</v>
      </c>
      <c r="C9" s="62">
        <v>23.895299999999999</v>
      </c>
      <c r="D9" s="62">
        <v>1.0098</v>
      </c>
      <c r="E9" s="62">
        <v>3510.6761999999999</v>
      </c>
      <c r="F9" s="62">
        <v>30.193000000000001</v>
      </c>
      <c r="G9" s="62">
        <v>2.6015999999999999</v>
      </c>
      <c r="H9" s="62">
        <v>239.97880000000004</v>
      </c>
      <c r="I9" s="62">
        <v>0</v>
      </c>
      <c r="J9" s="69">
        <v>950.96080000000006</v>
      </c>
    </row>
    <row r="10" spans="2:10" x14ac:dyDescent="0.2">
      <c r="B10" s="67" t="s">
        <v>45</v>
      </c>
      <c r="C10" s="61">
        <v>0</v>
      </c>
      <c r="D10" s="61">
        <v>0</v>
      </c>
      <c r="E10" s="61">
        <v>54.321300000000001</v>
      </c>
      <c r="F10" s="61">
        <v>0</v>
      </c>
      <c r="G10" s="61">
        <v>0</v>
      </c>
      <c r="H10" s="61">
        <v>0</v>
      </c>
      <c r="I10" s="61">
        <v>0</v>
      </c>
      <c r="J10" s="68">
        <v>0</v>
      </c>
    </row>
    <row r="11" spans="2:10" x14ac:dyDescent="0.2">
      <c r="B11" s="64" t="s">
        <v>82</v>
      </c>
      <c r="C11" s="63">
        <v>0</v>
      </c>
      <c r="D11" s="63">
        <v>10938.3328</v>
      </c>
      <c r="E11" s="63">
        <v>1394.3301000000001</v>
      </c>
      <c r="F11" s="63">
        <v>257.23399999999998</v>
      </c>
      <c r="G11" s="63">
        <v>0</v>
      </c>
      <c r="H11" s="63">
        <v>205.12199999999999</v>
      </c>
      <c r="I11" s="63">
        <v>0</v>
      </c>
      <c r="J11" s="66">
        <v>0</v>
      </c>
    </row>
    <row r="12" spans="2:10" x14ac:dyDescent="0.2">
      <c r="B12" s="64" t="s">
        <v>83</v>
      </c>
      <c r="C12" s="63">
        <v>0</v>
      </c>
      <c r="D12" s="63">
        <v>197.80689999999998</v>
      </c>
      <c r="E12" s="63">
        <v>2969.4072999999999</v>
      </c>
      <c r="F12" s="63">
        <v>6.5876999999999999</v>
      </c>
      <c r="G12" s="63">
        <v>0</v>
      </c>
      <c r="H12" s="63">
        <v>6.8320999999999996</v>
      </c>
      <c r="I12" s="63">
        <v>0</v>
      </c>
      <c r="J12" s="66">
        <v>0</v>
      </c>
    </row>
    <row r="13" spans="2:10" x14ac:dyDescent="0.2">
      <c r="B13" s="64" t="s">
        <v>84</v>
      </c>
      <c r="C13" s="63">
        <v>1.2551000000000001</v>
      </c>
      <c r="D13" s="63">
        <v>12.905999999999999</v>
      </c>
      <c r="E13" s="63">
        <v>145.75490000000002</v>
      </c>
      <c r="F13" s="63">
        <v>0</v>
      </c>
      <c r="G13" s="63">
        <v>0</v>
      </c>
      <c r="H13" s="63">
        <v>0.37980000000000003</v>
      </c>
      <c r="I13" s="63">
        <v>0</v>
      </c>
      <c r="J13" s="66">
        <v>29.348400000000002</v>
      </c>
    </row>
    <row r="14" spans="2:10" x14ac:dyDescent="0.2">
      <c r="B14" s="67" t="s">
        <v>46</v>
      </c>
      <c r="C14" s="61">
        <v>1.2551000000000001</v>
      </c>
      <c r="D14" s="61">
        <v>11149.045700000001</v>
      </c>
      <c r="E14" s="61">
        <v>4509.4922999999999</v>
      </c>
      <c r="F14" s="61">
        <v>263.82169999999996</v>
      </c>
      <c r="G14" s="61">
        <v>0</v>
      </c>
      <c r="H14" s="61">
        <v>212.3339</v>
      </c>
      <c r="I14" s="61">
        <v>0</v>
      </c>
      <c r="J14" s="68">
        <v>29.348400000000002</v>
      </c>
    </row>
    <row r="15" spans="2:10" x14ac:dyDescent="0.2">
      <c r="B15" s="67" t="s">
        <v>47</v>
      </c>
      <c r="C15" s="62">
        <v>9599.1876000000011</v>
      </c>
      <c r="D15" s="62">
        <v>15446.579</v>
      </c>
      <c r="E15" s="62">
        <v>8929.8898000000008</v>
      </c>
      <c r="F15" s="62">
        <v>211.0762</v>
      </c>
      <c r="G15" s="62">
        <v>0.66220000000000001</v>
      </c>
      <c r="H15" s="62">
        <v>2029.7113000000002</v>
      </c>
      <c r="I15" s="62">
        <v>181.41460000000001</v>
      </c>
      <c r="J15" s="69">
        <v>4.0388000000000002</v>
      </c>
    </row>
    <row r="16" spans="2:10" x14ac:dyDescent="0.2">
      <c r="B16" s="67" t="s">
        <v>48</v>
      </c>
      <c r="C16" s="62">
        <v>21655.353999999999</v>
      </c>
      <c r="D16" s="62">
        <v>36848.916100000002</v>
      </c>
      <c r="E16" s="62">
        <v>6714.0294999999996</v>
      </c>
      <c r="F16" s="62">
        <v>2247.2584999999999</v>
      </c>
      <c r="G16" s="62">
        <v>128.59719999999999</v>
      </c>
      <c r="H16" s="62">
        <v>7666.4043000000001</v>
      </c>
      <c r="I16" s="62">
        <v>111.56609999999999</v>
      </c>
      <c r="J16" s="69">
        <v>0</v>
      </c>
    </row>
    <row r="17" spans="2:10" x14ac:dyDescent="0.2">
      <c r="B17" s="64" t="s">
        <v>85</v>
      </c>
      <c r="C17" s="63">
        <v>5861.0834999999997</v>
      </c>
      <c r="D17" s="63">
        <v>14926.402199999999</v>
      </c>
      <c r="E17" s="63">
        <v>24245.838899999999</v>
      </c>
      <c r="F17" s="63">
        <v>756.44179999999994</v>
      </c>
      <c r="G17" s="63">
        <v>57.0732</v>
      </c>
      <c r="H17" s="63">
        <v>5043.0182999999997</v>
      </c>
      <c r="I17" s="63">
        <v>4590.2257</v>
      </c>
      <c r="J17" s="66">
        <v>155.2364</v>
      </c>
    </row>
    <row r="18" spans="2:10" x14ac:dyDescent="0.2">
      <c r="B18" s="64" t="s">
        <v>86</v>
      </c>
      <c r="C18" s="63">
        <v>1956.1329999999998</v>
      </c>
      <c r="D18" s="63">
        <v>46037.775900000008</v>
      </c>
      <c r="E18" s="63">
        <v>4054.0538999999999</v>
      </c>
      <c r="F18" s="63">
        <v>32.839199999999998</v>
      </c>
      <c r="G18" s="63">
        <v>25.312899999999999</v>
      </c>
      <c r="H18" s="63">
        <v>12134.474</v>
      </c>
      <c r="I18" s="63">
        <v>346.12279999999998</v>
      </c>
      <c r="J18" s="66">
        <v>0</v>
      </c>
    </row>
    <row r="19" spans="2:10" x14ac:dyDescent="0.2">
      <c r="B19" s="64" t="s">
        <v>87</v>
      </c>
      <c r="C19" s="63">
        <v>12585.838</v>
      </c>
      <c r="D19" s="63">
        <v>68386.262800000011</v>
      </c>
      <c r="E19" s="63">
        <v>33667.2552</v>
      </c>
      <c r="F19" s="63">
        <v>302.22260000000006</v>
      </c>
      <c r="G19" s="63">
        <v>201.18629999999999</v>
      </c>
      <c r="H19" s="63">
        <v>22949.019899999999</v>
      </c>
      <c r="I19" s="63">
        <v>1536.7706000000001</v>
      </c>
      <c r="J19" s="66">
        <v>46.3367</v>
      </c>
    </row>
    <row r="20" spans="2:10" x14ac:dyDescent="0.2">
      <c r="B20" s="67" t="s">
        <v>49</v>
      </c>
      <c r="C20" s="61">
        <v>20403.054500000002</v>
      </c>
      <c r="D20" s="61">
        <v>129350.44089999999</v>
      </c>
      <c r="E20" s="61">
        <v>61967.147999999994</v>
      </c>
      <c r="F20" s="61">
        <v>1091.5036</v>
      </c>
      <c r="G20" s="61">
        <v>283.57240000000002</v>
      </c>
      <c r="H20" s="61">
        <v>40126.512199999997</v>
      </c>
      <c r="I20" s="61">
        <v>6473.1191000000008</v>
      </c>
      <c r="J20" s="68">
        <v>201.57310000000001</v>
      </c>
    </row>
    <row r="21" spans="2:10" x14ac:dyDescent="0.2">
      <c r="B21" s="64" t="s">
        <v>88</v>
      </c>
      <c r="C21" s="63">
        <v>445.75369999999998</v>
      </c>
      <c r="D21" s="63">
        <v>24454.6368</v>
      </c>
      <c r="E21" s="63">
        <v>4636.1319999999996</v>
      </c>
      <c r="F21" s="63">
        <v>0</v>
      </c>
      <c r="G21" s="63">
        <v>155.02750000000003</v>
      </c>
      <c r="H21" s="63">
        <v>2530.7594999999992</v>
      </c>
      <c r="I21" s="63">
        <v>3.1183000000000001</v>
      </c>
      <c r="J21" s="66">
        <v>71.632199999999983</v>
      </c>
    </row>
    <row r="22" spans="2:10" x14ac:dyDescent="0.2">
      <c r="B22" s="64" t="s">
        <v>89</v>
      </c>
      <c r="C22" s="63">
        <v>850.33109999999999</v>
      </c>
      <c r="D22" s="63">
        <v>2273.4193999999998</v>
      </c>
      <c r="E22" s="63">
        <v>6208.0470999999998</v>
      </c>
      <c r="F22" s="63">
        <v>109.0964</v>
      </c>
      <c r="G22" s="63">
        <v>13.0907</v>
      </c>
      <c r="H22" s="63">
        <v>3351.2842000000001</v>
      </c>
      <c r="I22" s="63">
        <v>302.46199999999999</v>
      </c>
      <c r="J22" s="66">
        <v>0</v>
      </c>
    </row>
    <row r="23" spans="2:10" x14ac:dyDescent="0.2">
      <c r="B23" s="64" t="s">
        <v>90</v>
      </c>
      <c r="C23" s="63">
        <v>4794.4273999999996</v>
      </c>
      <c r="D23" s="63">
        <v>23121.803099999997</v>
      </c>
      <c r="E23" s="63">
        <v>60772.861999999994</v>
      </c>
      <c r="F23" s="63">
        <v>16.209400000000002</v>
      </c>
      <c r="G23" s="63">
        <v>1191.749</v>
      </c>
      <c r="H23" s="63">
        <v>12559.926099999999</v>
      </c>
      <c r="I23" s="63">
        <v>749.85919999999999</v>
      </c>
      <c r="J23" s="66">
        <v>49.617599999999996</v>
      </c>
    </row>
    <row r="24" spans="2:10" x14ac:dyDescent="0.2">
      <c r="B24" s="64" t="s">
        <v>91</v>
      </c>
      <c r="C24" s="63">
        <v>2969.2833999999998</v>
      </c>
      <c r="D24" s="63">
        <v>52475.605400000008</v>
      </c>
      <c r="E24" s="63">
        <v>26771.0795</v>
      </c>
      <c r="F24" s="63">
        <v>60.951599999999999</v>
      </c>
      <c r="G24" s="63">
        <v>3233.1027999999997</v>
      </c>
      <c r="H24" s="63">
        <v>44668.494699999996</v>
      </c>
      <c r="I24" s="63">
        <v>21994.839899999999</v>
      </c>
      <c r="J24" s="66">
        <v>43.011800000000001</v>
      </c>
    </row>
    <row r="25" spans="2:10" x14ac:dyDescent="0.2">
      <c r="B25" s="67" t="s">
        <v>50</v>
      </c>
      <c r="C25" s="61">
        <v>9059.7956000000013</v>
      </c>
      <c r="D25" s="61">
        <v>102325.4647</v>
      </c>
      <c r="E25" s="61">
        <v>98388.120600000024</v>
      </c>
      <c r="F25" s="61">
        <v>186.25739999999999</v>
      </c>
      <c r="G25" s="61">
        <v>4592.97</v>
      </c>
      <c r="H25" s="61">
        <v>63110.464499999995</v>
      </c>
      <c r="I25" s="61">
        <v>23050.279399999999</v>
      </c>
      <c r="J25" s="68">
        <v>164.26159999999999</v>
      </c>
    </row>
    <row r="26" spans="2:10" x14ac:dyDescent="0.2">
      <c r="B26" s="67" t="s">
        <v>51</v>
      </c>
      <c r="C26" s="62">
        <v>9516.7175999999999</v>
      </c>
      <c r="D26" s="62">
        <v>16447.473099999999</v>
      </c>
      <c r="E26" s="62">
        <v>12915.359700000001</v>
      </c>
      <c r="F26" s="62">
        <v>5194.2780000000002</v>
      </c>
      <c r="G26" s="62">
        <v>76.935599999999994</v>
      </c>
      <c r="H26" s="62">
        <v>10400.597600000001</v>
      </c>
      <c r="I26" s="62">
        <v>870.5775000000001</v>
      </c>
      <c r="J26" s="69">
        <v>858.3737000000001</v>
      </c>
    </row>
    <row r="27" spans="2:10" x14ac:dyDescent="0.2">
      <c r="B27" s="64" t="s">
        <v>92</v>
      </c>
      <c r="C27" s="63">
        <v>1402.1550999999999</v>
      </c>
      <c r="D27" s="63">
        <v>964.62990000000002</v>
      </c>
      <c r="E27" s="63">
        <v>4045.3908000000001</v>
      </c>
      <c r="F27" s="63">
        <v>3.9493</v>
      </c>
      <c r="G27" s="63">
        <v>0</v>
      </c>
      <c r="H27" s="63">
        <v>1380.9515999999999</v>
      </c>
      <c r="I27" s="63">
        <v>160.51430000000002</v>
      </c>
      <c r="J27" s="66">
        <v>0</v>
      </c>
    </row>
    <row r="28" spans="2:10" x14ac:dyDescent="0.2">
      <c r="B28" s="64" t="s">
        <v>93</v>
      </c>
      <c r="C28" s="63">
        <v>4095.9313999999999</v>
      </c>
      <c r="D28" s="63">
        <v>17200.892799999998</v>
      </c>
      <c r="E28" s="63">
        <v>1180.8479000000002</v>
      </c>
      <c r="F28" s="63">
        <v>345.3202</v>
      </c>
      <c r="G28" s="63">
        <v>0</v>
      </c>
      <c r="H28" s="63">
        <v>918.37099999999998</v>
      </c>
      <c r="I28" s="63">
        <v>315.5539</v>
      </c>
      <c r="J28" s="66">
        <v>0</v>
      </c>
    </row>
    <row r="29" spans="2:10" x14ac:dyDescent="0.2">
      <c r="B29" s="64" t="s">
        <v>94</v>
      </c>
      <c r="C29" s="63">
        <v>533.14649999999995</v>
      </c>
      <c r="D29" s="63">
        <v>1073.8209999999999</v>
      </c>
      <c r="E29" s="63">
        <v>5555.8107999999993</v>
      </c>
      <c r="F29" s="63">
        <v>7.6917</v>
      </c>
      <c r="G29" s="63">
        <v>48.438200000000002</v>
      </c>
      <c r="H29" s="63">
        <v>2578.2426999999998</v>
      </c>
      <c r="I29" s="63">
        <v>53.232500000000002</v>
      </c>
      <c r="J29" s="66">
        <v>59.165899999999993</v>
      </c>
    </row>
    <row r="30" spans="2:10" x14ac:dyDescent="0.2">
      <c r="B30" s="64" t="s">
        <v>95</v>
      </c>
      <c r="C30" s="63">
        <v>255.88079999999999</v>
      </c>
      <c r="D30" s="63">
        <v>139.46770000000001</v>
      </c>
      <c r="E30" s="63">
        <v>207.50500000000002</v>
      </c>
      <c r="F30" s="63">
        <v>0</v>
      </c>
      <c r="G30" s="63">
        <v>0</v>
      </c>
      <c r="H30" s="63">
        <v>217.90289999999999</v>
      </c>
      <c r="I30" s="63">
        <v>0</v>
      </c>
      <c r="J30" s="66">
        <v>0</v>
      </c>
    </row>
    <row r="31" spans="2:10" x14ac:dyDescent="0.2">
      <c r="B31" s="64" t="s">
        <v>96</v>
      </c>
      <c r="C31" s="63">
        <v>1823.9998000000001</v>
      </c>
      <c r="D31" s="63">
        <v>1917.6206999999999</v>
      </c>
      <c r="E31" s="63">
        <v>244.79179999999999</v>
      </c>
      <c r="F31" s="63">
        <v>0</v>
      </c>
      <c r="G31" s="63">
        <v>0</v>
      </c>
      <c r="H31" s="63">
        <v>736.29</v>
      </c>
      <c r="I31" s="63">
        <v>53.058300000000003</v>
      </c>
      <c r="J31" s="66">
        <v>4.6980000000000004</v>
      </c>
    </row>
    <row r="32" spans="2:10" x14ac:dyDescent="0.2">
      <c r="B32" s="64" t="s">
        <v>97</v>
      </c>
      <c r="C32" s="63">
        <v>183.25409999999999</v>
      </c>
      <c r="D32" s="63">
        <v>2537.8197</v>
      </c>
      <c r="E32" s="63">
        <v>61.266199999999998</v>
      </c>
      <c r="F32" s="63">
        <v>0</v>
      </c>
      <c r="G32" s="63">
        <v>0</v>
      </c>
      <c r="H32" s="63">
        <v>245.40649999999997</v>
      </c>
      <c r="I32" s="63">
        <v>12.9503</v>
      </c>
      <c r="J32" s="66">
        <v>0</v>
      </c>
    </row>
    <row r="33" spans="2:11" x14ac:dyDescent="0.2">
      <c r="B33" s="64" t="s">
        <v>98</v>
      </c>
      <c r="C33" s="63">
        <v>276.58850000000001</v>
      </c>
      <c r="D33" s="63">
        <v>1356.0683999999999</v>
      </c>
      <c r="E33" s="63">
        <v>1670.9927</v>
      </c>
      <c r="F33" s="63">
        <v>0</v>
      </c>
      <c r="G33" s="63">
        <v>174.23570000000001</v>
      </c>
      <c r="H33" s="63">
        <v>275.11759999999998</v>
      </c>
      <c r="I33" s="63">
        <v>0</v>
      </c>
      <c r="J33" s="66">
        <v>0</v>
      </c>
    </row>
    <row r="34" spans="2:11" x14ac:dyDescent="0.2">
      <c r="B34" s="64" t="s">
        <v>99</v>
      </c>
      <c r="C34" s="63">
        <v>7749.5811999999996</v>
      </c>
      <c r="D34" s="63">
        <v>18279.506000000001</v>
      </c>
      <c r="E34" s="63">
        <v>3072.7807000000003</v>
      </c>
      <c r="F34" s="63">
        <v>791.07339999999999</v>
      </c>
      <c r="G34" s="63">
        <v>0</v>
      </c>
      <c r="H34" s="63">
        <v>705.84649999999999</v>
      </c>
      <c r="I34" s="63">
        <v>221.75320000000002</v>
      </c>
      <c r="J34" s="66">
        <v>0</v>
      </c>
    </row>
    <row r="35" spans="2:11" x14ac:dyDescent="0.2">
      <c r="B35" s="64" t="s">
        <v>100</v>
      </c>
      <c r="C35" s="63">
        <v>4273.6374999999998</v>
      </c>
      <c r="D35" s="63">
        <v>7536.4940000000006</v>
      </c>
      <c r="E35" s="63">
        <v>2678.0331000000001</v>
      </c>
      <c r="F35" s="63">
        <v>0</v>
      </c>
      <c r="G35" s="63">
        <v>36.389299999999999</v>
      </c>
      <c r="H35" s="63">
        <v>3190.3923</v>
      </c>
      <c r="I35" s="63">
        <v>59.150599999999997</v>
      </c>
      <c r="J35" s="66">
        <v>0</v>
      </c>
    </row>
    <row r="36" spans="2:11" x14ac:dyDescent="0.2">
      <c r="B36" s="67" t="s">
        <v>52</v>
      </c>
      <c r="C36" s="61">
        <v>20594.174899999998</v>
      </c>
      <c r="D36" s="61">
        <v>51006.320200000002</v>
      </c>
      <c r="E36" s="61">
        <v>18717.419000000002</v>
      </c>
      <c r="F36" s="61">
        <v>1148.0346</v>
      </c>
      <c r="G36" s="61">
        <v>259.06319999999999</v>
      </c>
      <c r="H36" s="61">
        <v>10248.5211</v>
      </c>
      <c r="I36" s="61">
        <v>876.21310000000005</v>
      </c>
      <c r="J36" s="68">
        <v>63.863899999999994</v>
      </c>
    </row>
    <row r="37" spans="2:11" x14ac:dyDescent="0.2">
      <c r="B37" s="67" t="s">
        <v>53</v>
      </c>
      <c r="C37" s="62">
        <v>2435.0331000000001</v>
      </c>
      <c r="D37" s="62">
        <v>23782.716700000001</v>
      </c>
      <c r="E37" s="62">
        <v>4012.1509000000001</v>
      </c>
      <c r="F37" s="62">
        <v>0</v>
      </c>
      <c r="G37" s="62">
        <v>0</v>
      </c>
      <c r="H37" s="62">
        <v>10695.711800000001</v>
      </c>
      <c r="I37" s="62">
        <v>114.6152</v>
      </c>
      <c r="J37" s="69">
        <v>0</v>
      </c>
    </row>
    <row r="38" spans="2:11" x14ac:dyDescent="0.2">
      <c r="B38" s="64" t="s">
        <v>101</v>
      </c>
      <c r="C38" s="63">
        <v>151852.94470000002</v>
      </c>
      <c r="D38" s="63">
        <v>32270.592299999997</v>
      </c>
      <c r="E38" s="63">
        <v>19702.401999999998</v>
      </c>
      <c r="F38" s="63">
        <v>95.744399999999999</v>
      </c>
      <c r="G38" s="63">
        <v>345.39750000000004</v>
      </c>
      <c r="H38" s="63">
        <v>8176.1938999999993</v>
      </c>
      <c r="I38" s="63">
        <v>7493.5717999999997</v>
      </c>
      <c r="J38" s="66">
        <v>80.379300000000001</v>
      </c>
    </row>
    <row r="39" spans="2:11" x14ac:dyDescent="0.2">
      <c r="B39" s="64" t="s">
        <v>102</v>
      </c>
      <c r="C39" s="63">
        <v>51585.516000000003</v>
      </c>
      <c r="D39" s="63">
        <v>290104.11239999998</v>
      </c>
      <c r="E39" s="63">
        <v>23323.034599999999</v>
      </c>
      <c r="F39" s="63">
        <v>1545.4920999999999</v>
      </c>
      <c r="G39" s="63">
        <v>889.51769999999999</v>
      </c>
      <c r="H39" s="63">
        <v>9824.744200000001</v>
      </c>
      <c r="I39" s="63">
        <v>26208.7003</v>
      </c>
      <c r="J39" s="66">
        <v>0</v>
      </c>
    </row>
    <row r="40" spans="2:11" x14ac:dyDescent="0.2">
      <c r="B40" s="64" t="s">
        <v>103</v>
      </c>
      <c r="C40" s="63">
        <v>13739.1147</v>
      </c>
      <c r="D40" s="63">
        <v>152348.1079</v>
      </c>
      <c r="E40" s="63">
        <v>3944.6303999999996</v>
      </c>
      <c r="F40" s="63">
        <v>10.906000000000001</v>
      </c>
      <c r="G40" s="63">
        <v>0</v>
      </c>
      <c r="H40" s="63">
        <v>12321.758400000001</v>
      </c>
      <c r="I40" s="63">
        <v>981.2047</v>
      </c>
      <c r="J40" s="66">
        <v>0</v>
      </c>
    </row>
    <row r="41" spans="2:11" x14ac:dyDescent="0.2">
      <c r="B41" s="64" t="s">
        <v>104</v>
      </c>
      <c r="C41" s="63">
        <v>3517.1356999999998</v>
      </c>
      <c r="D41" s="63">
        <v>9957.9938999999995</v>
      </c>
      <c r="E41" s="63">
        <v>352.98860000000002</v>
      </c>
      <c r="F41" s="63">
        <v>9.4481000000000002</v>
      </c>
      <c r="G41" s="63">
        <v>0</v>
      </c>
      <c r="H41" s="63">
        <v>9866.8624999999993</v>
      </c>
      <c r="I41" s="63">
        <v>263.58409999999998</v>
      </c>
      <c r="J41" s="66">
        <v>0</v>
      </c>
    </row>
    <row r="42" spans="2:11" x14ac:dyDescent="0.2">
      <c r="B42" s="64" t="s">
        <v>105</v>
      </c>
      <c r="C42" s="63">
        <v>17563.563900000001</v>
      </c>
      <c r="D42" s="63">
        <v>229065.3199</v>
      </c>
      <c r="E42" s="63">
        <v>22780.688999999998</v>
      </c>
      <c r="F42" s="63">
        <v>231.63220000000001</v>
      </c>
      <c r="G42" s="63">
        <v>168.51070000000001</v>
      </c>
      <c r="H42" s="63">
        <v>14810.250500000002</v>
      </c>
      <c r="I42" s="63">
        <v>17429.024899999997</v>
      </c>
      <c r="J42" s="66">
        <v>0</v>
      </c>
    </row>
    <row r="43" spans="2:11" x14ac:dyDescent="0.2">
      <c r="B43" s="67" t="s">
        <v>54</v>
      </c>
      <c r="C43" s="61">
        <v>238258.27499999999</v>
      </c>
      <c r="D43" s="61">
        <v>713746.12639999995</v>
      </c>
      <c r="E43" s="61">
        <v>70103.744600000005</v>
      </c>
      <c r="F43" s="61">
        <v>1893.2228</v>
      </c>
      <c r="G43" s="61">
        <v>1403.4259000000002</v>
      </c>
      <c r="H43" s="61">
        <v>54999.809500000003</v>
      </c>
      <c r="I43" s="61">
        <v>52376.085800000001</v>
      </c>
      <c r="J43" s="68">
        <v>80.379300000000001</v>
      </c>
    </row>
    <row r="44" spans="2:11" x14ac:dyDescent="0.2">
      <c r="B44" s="64" t="s">
        <v>106</v>
      </c>
      <c r="C44" s="63">
        <v>33334.893700000001</v>
      </c>
      <c r="D44" s="63">
        <v>26940.230500000001</v>
      </c>
      <c r="E44" s="63">
        <v>20098.1574</v>
      </c>
      <c r="F44" s="63">
        <v>341.47809999999998</v>
      </c>
      <c r="G44" s="63">
        <v>3558.1151000000004</v>
      </c>
      <c r="H44" s="63">
        <v>16831.848699999999</v>
      </c>
      <c r="I44" s="63">
        <v>14446.501599999998</v>
      </c>
      <c r="J44" s="66">
        <v>57.117199999999997</v>
      </c>
    </row>
    <row r="45" spans="2:11" x14ac:dyDescent="0.2">
      <c r="B45" s="64" t="s">
        <v>107</v>
      </c>
      <c r="C45" s="63">
        <v>18282.558699999998</v>
      </c>
      <c r="D45" s="63">
        <v>20968.226999999999</v>
      </c>
      <c r="E45" s="63">
        <v>14561.9794</v>
      </c>
      <c r="F45" s="63">
        <v>25.716500000000003</v>
      </c>
      <c r="G45" s="63">
        <v>8391.189699999999</v>
      </c>
      <c r="H45" s="63">
        <v>19972.301899999999</v>
      </c>
      <c r="I45" s="63">
        <v>28595.5416</v>
      </c>
      <c r="J45" s="66">
        <v>27.311200000000003</v>
      </c>
    </row>
    <row r="46" spans="2:11" x14ac:dyDescent="0.2">
      <c r="B46" s="64" t="s">
        <v>108</v>
      </c>
      <c r="C46" s="63">
        <v>12574.004300000002</v>
      </c>
      <c r="D46" s="63">
        <v>109004.67200000001</v>
      </c>
      <c r="E46" s="63">
        <v>48559.279300000002</v>
      </c>
      <c r="F46" s="63">
        <v>259.77449999999999</v>
      </c>
      <c r="G46" s="63">
        <v>17563.284400000008</v>
      </c>
      <c r="H46" s="63">
        <v>31480.762099999996</v>
      </c>
      <c r="I46" s="63">
        <v>36394.477800000001</v>
      </c>
      <c r="J46" s="66">
        <v>55.556399999999996</v>
      </c>
    </row>
    <row r="47" spans="2:11" x14ac:dyDescent="0.2">
      <c r="B47" s="67" t="s">
        <v>109</v>
      </c>
      <c r="C47" s="61">
        <v>64191.456700000002</v>
      </c>
      <c r="D47" s="61">
        <v>156913.12949999998</v>
      </c>
      <c r="E47" s="61">
        <v>83219.416100000002</v>
      </c>
      <c r="F47" s="61">
        <v>626.96910000000003</v>
      </c>
      <c r="G47" s="61">
        <v>29512.589199999995</v>
      </c>
      <c r="H47" s="61">
        <v>68284.912700000001</v>
      </c>
      <c r="I47" s="61">
        <v>79436.520999999979</v>
      </c>
      <c r="J47" s="68">
        <v>139.98480000000001</v>
      </c>
    </row>
    <row r="48" spans="2:11" x14ac:dyDescent="0.2">
      <c r="B48" s="67" t="s">
        <v>110</v>
      </c>
      <c r="C48" s="62">
        <v>66246.213999999993</v>
      </c>
      <c r="D48" s="62">
        <v>103116.90570000002</v>
      </c>
      <c r="E48" s="62">
        <v>40356.362399999998</v>
      </c>
      <c r="F48" s="62">
        <v>15.8475</v>
      </c>
      <c r="G48" s="62">
        <v>3314.9844000000003</v>
      </c>
      <c r="H48" s="62">
        <v>20835.656500000001</v>
      </c>
      <c r="I48" s="62">
        <v>17560.559999999998</v>
      </c>
      <c r="J48" s="69">
        <v>3.5728</v>
      </c>
      <c r="K48" s="2"/>
    </row>
    <row r="49" spans="2:12" x14ac:dyDescent="0.2">
      <c r="B49" s="64" t="s">
        <v>111</v>
      </c>
      <c r="C49" s="63">
        <v>147503.40340000001</v>
      </c>
      <c r="D49" s="63">
        <v>99124.474499999997</v>
      </c>
      <c r="E49" s="63">
        <v>67746.505399999995</v>
      </c>
      <c r="F49" s="63">
        <v>2765.7102</v>
      </c>
      <c r="G49" s="63">
        <v>1109.6568</v>
      </c>
      <c r="H49" s="63">
        <v>22215.389299999999</v>
      </c>
      <c r="I49" s="63">
        <v>13866.989000000001</v>
      </c>
      <c r="J49" s="66">
        <v>9.3172999999999995</v>
      </c>
      <c r="K49" s="2"/>
    </row>
    <row r="50" spans="2:12" x14ac:dyDescent="0.2">
      <c r="B50" s="64" t="s">
        <v>112</v>
      </c>
      <c r="C50" s="63">
        <v>18840.9476</v>
      </c>
      <c r="D50" s="63">
        <v>21760.430200000003</v>
      </c>
      <c r="E50" s="63">
        <v>27076.599799999996</v>
      </c>
      <c r="F50" s="63">
        <v>398.43520000000001</v>
      </c>
      <c r="G50" s="63">
        <v>3039.3114</v>
      </c>
      <c r="H50" s="63">
        <v>13155.0934</v>
      </c>
      <c r="I50" s="63">
        <v>1225.3289000000002</v>
      </c>
      <c r="J50" s="66">
        <v>891.36590000000001</v>
      </c>
      <c r="K50" s="2"/>
    </row>
    <row r="51" spans="2:12" x14ac:dyDescent="0.2">
      <c r="B51" s="67" t="s">
        <v>55</v>
      </c>
      <c r="C51" s="61">
        <v>166344.35100000002</v>
      </c>
      <c r="D51" s="61">
        <v>120884.9047</v>
      </c>
      <c r="E51" s="61">
        <v>94823.105200000005</v>
      </c>
      <c r="F51" s="61">
        <v>3164.1454000000003</v>
      </c>
      <c r="G51" s="61">
        <v>4148.9682000000003</v>
      </c>
      <c r="H51" s="61">
        <v>35370.4827</v>
      </c>
      <c r="I51" s="61">
        <v>15092.3179</v>
      </c>
      <c r="J51" s="68">
        <v>900.68319999999994</v>
      </c>
      <c r="K51" s="2"/>
    </row>
    <row r="52" spans="2:12" x14ac:dyDescent="0.2">
      <c r="B52" s="64" t="s">
        <v>113</v>
      </c>
      <c r="C52" s="63">
        <v>8835.1641999999993</v>
      </c>
      <c r="D52" s="63">
        <v>53833.896399999998</v>
      </c>
      <c r="E52" s="63">
        <v>23864.399799999999</v>
      </c>
      <c r="F52" s="63">
        <v>0</v>
      </c>
      <c r="G52" s="63">
        <v>0</v>
      </c>
      <c r="H52" s="63">
        <v>10077.594399999998</v>
      </c>
      <c r="I52" s="63">
        <v>4943.8667000000005</v>
      </c>
      <c r="J52" s="66">
        <v>612.70150000000001</v>
      </c>
      <c r="K52" s="2"/>
    </row>
    <row r="53" spans="2:12" x14ac:dyDescent="0.2">
      <c r="B53" s="64" t="s">
        <v>114</v>
      </c>
      <c r="C53" s="63">
        <v>12515.9442</v>
      </c>
      <c r="D53" s="63">
        <v>23982.545699999999</v>
      </c>
      <c r="E53" s="63">
        <v>8089.2028000000009</v>
      </c>
      <c r="F53" s="63">
        <v>137.44649999999999</v>
      </c>
      <c r="G53" s="63">
        <v>245.45959999999999</v>
      </c>
      <c r="H53" s="63">
        <v>2681.7658999999999</v>
      </c>
      <c r="I53" s="63">
        <v>2486.9958000000001</v>
      </c>
      <c r="J53" s="66">
        <v>30.552299999999999</v>
      </c>
      <c r="K53" s="2"/>
    </row>
    <row r="54" spans="2:12" x14ac:dyDescent="0.2">
      <c r="B54" s="64" t="s">
        <v>115</v>
      </c>
      <c r="C54" s="63">
        <v>35946.065199999997</v>
      </c>
      <c r="D54" s="63">
        <v>134853.86800000002</v>
      </c>
      <c r="E54" s="63">
        <v>151004.3235</v>
      </c>
      <c r="F54" s="63">
        <v>4360.9344000000001</v>
      </c>
      <c r="G54" s="63">
        <v>8663.0896000000012</v>
      </c>
      <c r="H54" s="63">
        <v>7782.2309999999998</v>
      </c>
      <c r="I54" s="63">
        <v>66943.380300000004</v>
      </c>
      <c r="J54" s="66">
        <v>0</v>
      </c>
      <c r="K54" s="2"/>
    </row>
    <row r="55" spans="2:12" x14ac:dyDescent="0.2">
      <c r="B55" s="64" t="s">
        <v>116</v>
      </c>
      <c r="C55" s="63">
        <v>59044.368399999992</v>
      </c>
      <c r="D55" s="63">
        <v>99531.212199999994</v>
      </c>
      <c r="E55" s="63">
        <v>133544.421</v>
      </c>
      <c r="F55" s="63">
        <v>3293.9320000000002</v>
      </c>
      <c r="G55" s="63">
        <v>1929.3562999999999</v>
      </c>
      <c r="H55" s="63">
        <v>19613.244600000002</v>
      </c>
      <c r="I55" s="63">
        <v>27320.911400000001</v>
      </c>
      <c r="J55" s="66">
        <v>25.028700000000001</v>
      </c>
      <c r="K55" s="2"/>
    </row>
    <row r="56" spans="2:12" x14ac:dyDescent="0.2">
      <c r="B56" s="64" t="s">
        <v>117</v>
      </c>
      <c r="C56" s="63">
        <v>10259.920100000001</v>
      </c>
      <c r="D56" s="63">
        <v>11706.0324</v>
      </c>
      <c r="E56" s="63">
        <v>35254.15389999999</v>
      </c>
      <c r="F56" s="63">
        <v>155.42489999999998</v>
      </c>
      <c r="G56" s="63">
        <v>88.9375</v>
      </c>
      <c r="H56" s="63">
        <v>6928.6695</v>
      </c>
      <c r="I56" s="63">
        <v>5915.3379000000004</v>
      </c>
      <c r="J56" s="66">
        <v>0</v>
      </c>
      <c r="K56" s="2"/>
    </row>
    <row r="57" spans="2:12" x14ac:dyDescent="0.2">
      <c r="B57" s="64" t="s">
        <v>118</v>
      </c>
      <c r="C57" s="63">
        <v>16316.8608</v>
      </c>
      <c r="D57" s="63">
        <v>137109.81660000002</v>
      </c>
      <c r="E57" s="63">
        <v>329680.93549999996</v>
      </c>
      <c r="F57" s="63">
        <v>1165.7072000000001</v>
      </c>
      <c r="G57" s="63">
        <v>25830.5638</v>
      </c>
      <c r="H57" s="63">
        <v>9209.9043999999994</v>
      </c>
      <c r="I57" s="63">
        <v>84162.054499999998</v>
      </c>
      <c r="J57" s="66">
        <v>33.094900000000003</v>
      </c>
      <c r="K57" s="2"/>
    </row>
    <row r="58" spans="2:12" x14ac:dyDescent="0.2">
      <c r="B58" s="64" t="s">
        <v>119</v>
      </c>
      <c r="C58" s="63">
        <v>21017.864600000001</v>
      </c>
      <c r="D58" s="63">
        <v>70443.5478</v>
      </c>
      <c r="E58" s="63">
        <v>54111.357900000003</v>
      </c>
      <c r="F58" s="63">
        <v>603.71299999999997</v>
      </c>
      <c r="G58" s="63">
        <v>278.47579999999999</v>
      </c>
      <c r="H58" s="63">
        <v>22300.461500000001</v>
      </c>
      <c r="I58" s="63">
        <v>29040.271700000001</v>
      </c>
      <c r="J58" s="66">
        <v>0</v>
      </c>
      <c r="K58" s="2"/>
    </row>
    <row r="59" spans="2:12" x14ac:dyDescent="0.2">
      <c r="B59" s="64" t="s">
        <v>120</v>
      </c>
      <c r="C59" s="63">
        <v>24726.712899999999</v>
      </c>
      <c r="D59" s="63">
        <v>157468.42660000001</v>
      </c>
      <c r="E59" s="63">
        <v>60018.3802</v>
      </c>
      <c r="F59" s="63">
        <v>635.6386</v>
      </c>
      <c r="G59" s="63">
        <v>3674.5030999999999</v>
      </c>
      <c r="H59" s="63">
        <v>8658.7416000000012</v>
      </c>
      <c r="I59" s="63">
        <v>51509.798900000002</v>
      </c>
      <c r="J59" s="66">
        <v>15.827</v>
      </c>
      <c r="K59" s="2"/>
    </row>
    <row r="60" spans="2:12" x14ac:dyDescent="0.2">
      <c r="B60" s="67" t="s">
        <v>56</v>
      </c>
      <c r="C60" s="61">
        <v>188662.90040000001</v>
      </c>
      <c r="D60" s="61">
        <v>688929.34569999995</v>
      </c>
      <c r="E60" s="61">
        <v>795567.17460000003</v>
      </c>
      <c r="F60" s="61">
        <v>10352.7966</v>
      </c>
      <c r="G60" s="61">
        <v>40710.385699999999</v>
      </c>
      <c r="H60" s="61">
        <v>87252.612899999993</v>
      </c>
      <c r="I60" s="61">
        <v>272322.61719999998</v>
      </c>
      <c r="J60" s="68">
        <v>717.20439999999996</v>
      </c>
      <c r="K60" s="2"/>
    </row>
    <row r="61" spans="2:12" x14ac:dyDescent="0.2">
      <c r="B61" s="64" t="s">
        <v>121</v>
      </c>
      <c r="C61" s="63">
        <v>179.7664</v>
      </c>
      <c r="D61" s="63">
        <v>412.20159999999998</v>
      </c>
      <c r="E61" s="63">
        <v>2028.5741000000003</v>
      </c>
      <c r="F61" s="63">
        <v>7.3464</v>
      </c>
      <c r="G61" s="63">
        <v>1274.5137</v>
      </c>
      <c r="H61" s="63">
        <v>622.67410000000007</v>
      </c>
      <c r="I61" s="63">
        <v>6.4414999999999996</v>
      </c>
      <c r="J61" s="66">
        <v>86.556300000000007</v>
      </c>
      <c r="K61" s="2"/>
    </row>
    <row r="62" spans="2:12" x14ac:dyDescent="0.2">
      <c r="B62" s="64" t="s">
        <v>122</v>
      </c>
      <c r="C62" s="63">
        <v>2753.7171000000012</v>
      </c>
      <c r="D62" s="63">
        <v>2956.8851999999997</v>
      </c>
      <c r="E62" s="63">
        <v>2689.6577000000002</v>
      </c>
      <c r="F62" s="63">
        <v>0</v>
      </c>
      <c r="G62" s="63">
        <v>9310.0580000000009</v>
      </c>
      <c r="H62" s="63">
        <v>1003.2594</v>
      </c>
      <c r="I62" s="63">
        <v>106.36410000000001</v>
      </c>
      <c r="J62" s="66">
        <v>177.29859999999999</v>
      </c>
      <c r="K62" s="2"/>
    </row>
    <row r="63" spans="2:12" ht="13.5" thickBot="1" x14ac:dyDescent="0.25">
      <c r="B63" s="70" t="s">
        <v>57</v>
      </c>
      <c r="C63" s="61">
        <v>2933.4835000000012</v>
      </c>
      <c r="D63" s="61">
        <v>3369.0868000000005</v>
      </c>
      <c r="E63" s="60">
        <v>4718.2317999999987</v>
      </c>
      <c r="F63" s="60">
        <v>7.3464</v>
      </c>
      <c r="G63" s="60">
        <v>10584.571700000002</v>
      </c>
      <c r="H63" s="60">
        <v>1625.9335000000005</v>
      </c>
      <c r="I63" s="60">
        <v>112.80560000000001</v>
      </c>
      <c r="J63" s="65">
        <v>263.85489999999993</v>
      </c>
      <c r="K63" s="2"/>
    </row>
    <row r="64" spans="2:12" ht="13.5" thickBot="1" x14ac:dyDescent="0.25">
      <c r="B64" s="71" t="s">
        <v>20</v>
      </c>
      <c r="C64" s="72">
        <v>821478.98529999971</v>
      </c>
      <c r="D64" s="72">
        <v>2179938.1145999995</v>
      </c>
      <c r="E64" s="73">
        <v>1336713.0275000001</v>
      </c>
      <c r="F64" s="73">
        <v>26443.727299999995</v>
      </c>
      <c r="G64" s="73">
        <v>95074.184200000018</v>
      </c>
      <c r="H64" s="73">
        <v>419000.89690000005</v>
      </c>
      <c r="I64" s="73">
        <v>468578.69249999989</v>
      </c>
      <c r="J64" s="74">
        <v>7068.8602000000001</v>
      </c>
      <c r="K64" s="2"/>
      <c r="L64" s="2">
        <f>SUM(C64:J64)</f>
        <v>5354296.4885</v>
      </c>
    </row>
    <row r="67" spans="3:11" x14ac:dyDescent="0.2">
      <c r="C67" s="2"/>
      <c r="D67" s="2"/>
      <c r="E67" s="2"/>
      <c r="F67" s="2"/>
      <c r="G67" s="2"/>
      <c r="H67" s="2"/>
      <c r="I67" s="2"/>
      <c r="J67" s="2"/>
      <c r="K67" s="2"/>
    </row>
  </sheetData>
  <mergeCells count="10">
    <mergeCell ref="F2:F3"/>
    <mergeCell ref="G2:G3"/>
    <mergeCell ref="J2:J3"/>
    <mergeCell ref="I2:I3"/>
    <mergeCell ref="B1:B3"/>
    <mergeCell ref="C1:J1"/>
    <mergeCell ref="H2:H3"/>
    <mergeCell ref="C2:C3"/>
    <mergeCell ref="D2:D3"/>
    <mergeCell ref="E2:E3"/>
  </mergeCells>
  <printOptions horizontalCentered="1"/>
  <pageMargins left="0.39370078740157483" right="0.39370078740157483" top="1.5748031496062993" bottom="0.39370078740157483" header="1.1811023622047245" footer="0"/>
  <pageSetup paperSize="9" scale="75" orientation="portrait" r:id="rId1"/>
  <headerFooter alignWithMargins="0">
    <oddHeader xml:space="preserve">&amp;C&amp;"Arial,Negrita"&amp;11 &amp;K03+0003.6.2.2 Técnicas de mantenimiento del suelo en cultivos leñosos. Distribución por Provincias (ha)&amp;"Arial,Normal"&amp;10&amp;K000000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8"/>
  <sheetViews>
    <sheetView showZeros="0" zoomScaleNormal="100" workbookViewId="0">
      <selection activeCell="H4" sqref="H4:H8"/>
    </sheetView>
  </sheetViews>
  <sheetFormatPr baseColWidth="10" defaultRowHeight="12.75" x14ac:dyDescent="0.2"/>
  <cols>
    <col min="1" max="1" width="25" customWidth="1"/>
    <col min="2" max="2" width="15.42578125" customWidth="1"/>
  </cols>
  <sheetData>
    <row r="1" spans="1:10" ht="15.75" thickBot="1" x14ac:dyDescent="0.3">
      <c r="A1" s="113" t="s">
        <v>75</v>
      </c>
      <c r="B1" s="114"/>
      <c r="C1" s="114"/>
      <c r="D1" s="114"/>
      <c r="E1" s="114"/>
      <c r="F1" s="114"/>
      <c r="G1" s="114"/>
      <c r="H1" s="114"/>
    </row>
    <row r="2" spans="1:10" ht="33.75" customHeight="1" x14ac:dyDescent="0.2">
      <c r="A2" s="117" t="s">
        <v>59</v>
      </c>
      <c r="B2" s="115" t="s">
        <v>69</v>
      </c>
      <c r="C2" s="116"/>
      <c r="D2" s="116" t="s">
        <v>70</v>
      </c>
      <c r="E2" s="116"/>
      <c r="F2" s="116" t="s">
        <v>71</v>
      </c>
      <c r="G2" s="116"/>
      <c r="H2" s="119" t="s">
        <v>0</v>
      </c>
    </row>
    <row r="3" spans="1:10" ht="13.5" thickBot="1" x14ac:dyDescent="0.25">
      <c r="A3" s="118"/>
      <c r="B3" s="27" t="s">
        <v>60</v>
      </c>
      <c r="C3" s="28" t="s">
        <v>61</v>
      </c>
      <c r="D3" s="28" t="s">
        <v>60</v>
      </c>
      <c r="E3" s="28" t="s">
        <v>61</v>
      </c>
      <c r="F3" s="28" t="s">
        <v>60</v>
      </c>
      <c r="G3" s="28" t="s">
        <v>61</v>
      </c>
      <c r="H3" s="120"/>
    </row>
    <row r="4" spans="1:10" x14ac:dyDescent="0.2">
      <c r="A4" s="20" t="s">
        <v>62</v>
      </c>
      <c r="B4" s="16">
        <v>869704.74349999998</v>
      </c>
      <c r="C4" s="56">
        <f>+B4/$H4</f>
        <v>0.14780448345939928</v>
      </c>
      <c r="D4" s="17">
        <v>5007536.9122000001</v>
      </c>
      <c r="E4" s="56">
        <f>+D4/$H4</f>
        <v>0.85102031723205873</v>
      </c>
      <c r="F4" s="17">
        <v>6915.0569000000005</v>
      </c>
      <c r="G4" s="56">
        <f>+F4/$H4</f>
        <v>1.1751993085419511E-3</v>
      </c>
      <c r="H4" s="18">
        <v>5884156.7126000002</v>
      </c>
      <c r="I4" s="2"/>
      <c r="J4" s="2"/>
    </row>
    <row r="5" spans="1:10" x14ac:dyDescent="0.2">
      <c r="A5" s="20" t="s">
        <v>63</v>
      </c>
      <c r="B5" s="16">
        <v>52060.645600000003</v>
      </c>
      <c r="C5" s="56">
        <f t="shared" ref="C5:C8" si="0">+B5/$H5</f>
        <v>6.0890816584179198E-2</v>
      </c>
      <c r="D5" s="17">
        <v>802779.02410000004</v>
      </c>
      <c r="E5" s="56">
        <f t="shared" ref="E5:E8" si="1">+D5/$H5</f>
        <v>0.93894091690056714</v>
      </c>
      <c r="F5" s="17">
        <v>143.86510000000001</v>
      </c>
      <c r="G5" s="56">
        <f t="shared" ref="G5:G8" si="2">+F5/$H5</f>
        <v>1.6826651525359877E-4</v>
      </c>
      <c r="H5" s="18">
        <v>854983.53480000014</v>
      </c>
    </row>
    <row r="6" spans="1:10" x14ac:dyDescent="0.2">
      <c r="A6" s="20" t="s">
        <v>64</v>
      </c>
      <c r="B6" s="16">
        <v>2375.8040999999998</v>
      </c>
      <c r="C6" s="56">
        <f t="shared" si="0"/>
        <v>2.5917999577058856E-2</v>
      </c>
      <c r="D6" s="17">
        <v>89122.712100000004</v>
      </c>
      <c r="E6" s="56">
        <f t="shared" si="1"/>
        <v>0.97225289514153912</v>
      </c>
      <c r="F6" s="17">
        <v>167.6671</v>
      </c>
      <c r="G6" s="56">
        <f t="shared" si="2"/>
        <v>1.8291052814020674E-3</v>
      </c>
      <c r="H6" s="18">
        <v>91666.183300000004</v>
      </c>
    </row>
    <row r="7" spans="1:10" ht="13.5" thickBot="1" x14ac:dyDescent="0.25">
      <c r="A7" s="20" t="s">
        <v>65</v>
      </c>
      <c r="B7" s="16">
        <v>61415.294399999999</v>
      </c>
      <c r="C7" s="56">
        <f t="shared" si="0"/>
        <v>0.1681804085989313</v>
      </c>
      <c r="D7" s="17">
        <v>297208.97889999999</v>
      </c>
      <c r="E7" s="56">
        <f t="shared" si="1"/>
        <v>0.81388077675115966</v>
      </c>
      <c r="F7" s="17">
        <v>6550.8081000000002</v>
      </c>
      <c r="G7" s="56">
        <f t="shared" si="2"/>
        <v>1.7938814649908912E-2</v>
      </c>
      <c r="H7" s="18">
        <v>365175.08140000002</v>
      </c>
    </row>
    <row r="8" spans="1:10" ht="13.5" thickBot="1" x14ac:dyDescent="0.25">
      <c r="A8" s="24" t="s">
        <v>0</v>
      </c>
      <c r="B8" s="25">
        <v>985556.48759999999</v>
      </c>
      <c r="C8" s="57">
        <f t="shared" si="0"/>
        <v>0.13695928567114751</v>
      </c>
      <c r="D8" s="25">
        <v>6196647.6272999998</v>
      </c>
      <c r="E8" s="57">
        <f t="shared" si="1"/>
        <v>0.86112611835930564</v>
      </c>
      <c r="F8" s="25">
        <v>13777.397199999999</v>
      </c>
      <c r="G8" s="57">
        <f t="shared" si="2"/>
        <v>1.9145959695468073E-3</v>
      </c>
      <c r="H8" s="26">
        <v>7195981.5120999999</v>
      </c>
    </row>
  </sheetData>
  <mergeCells count="6">
    <mergeCell ref="A1:H1"/>
    <mergeCell ref="B2:C2"/>
    <mergeCell ref="D2:E2"/>
    <mergeCell ref="F2:G2"/>
    <mergeCell ref="A2:A3"/>
    <mergeCell ref="H2:H3"/>
  </mergeCells>
  <phoneticPr fontId="1" type="noConversion"/>
  <printOptions horizontalCentered="1"/>
  <pageMargins left="0.39370078740157483" right="0.39370078740157483" top="1.5748031496062993" bottom="0.39370078740157483" header="1.1811023622047245" footer="0.39370078740157483"/>
  <pageSetup paperSize="9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AE828-A9B0-4431-9CEA-6BF304D78672}">
  <dimension ref="A1:J65"/>
  <sheetViews>
    <sheetView showZeros="0" zoomScaleNormal="100" workbookViewId="0">
      <selection activeCell="G4" sqref="G4"/>
    </sheetView>
  </sheetViews>
  <sheetFormatPr baseColWidth="10" defaultRowHeight="12.75" x14ac:dyDescent="0.2"/>
  <cols>
    <col min="1" max="1" width="25.140625" customWidth="1"/>
    <col min="2" max="7" width="13.140625" customWidth="1"/>
    <col min="8" max="8" width="12.5703125" bestFit="1" customWidth="1"/>
    <col min="9" max="9" width="17.140625" bestFit="1" customWidth="1"/>
    <col min="10" max="10" width="25.42578125" hidden="1" customWidth="1"/>
    <col min="11" max="11" width="20.5703125" customWidth="1"/>
    <col min="12" max="12" width="18" customWidth="1"/>
    <col min="13" max="13" width="19.28515625" customWidth="1"/>
    <col min="14" max="14" width="18.28515625" customWidth="1"/>
    <col min="15" max="15" width="13.85546875" customWidth="1"/>
    <col min="16" max="16" width="19.7109375" customWidth="1"/>
    <col min="17" max="17" width="21.28515625" customWidth="1"/>
    <col min="18" max="18" width="17" customWidth="1"/>
    <col min="19" max="19" width="19.140625" customWidth="1"/>
    <col min="20" max="20" width="40.42578125" customWidth="1"/>
    <col min="21" max="21" width="22.5703125" customWidth="1"/>
    <col min="22" max="22" width="18.7109375" customWidth="1"/>
    <col min="23" max="23" width="27.85546875" customWidth="1"/>
    <col min="24" max="24" width="18.28515625" customWidth="1"/>
    <col min="25" max="25" width="23.28515625" customWidth="1"/>
    <col min="26" max="26" width="16.7109375" customWidth="1"/>
    <col min="27" max="27" width="25.5703125" customWidth="1"/>
    <col min="28" max="28" width="36" customWidth="1"/>
    <col min="29" max="29" width="26.85546875" customWidth="1"/>
    <col min="30" max="30" width="17.7109375" customWidth="1"/>
    <col min="31" max="31" width="16.140625" customWidth="1"/>
    <col min="32" max="32" width="14.140625" customWidth="1"/>
    <col min="33" max="33" width="21" customWidth="1"/>
    <col min="34" max="34" width="18" customWidth="1"/>
    <col min="35" max="35" width="38.5703125" customWidth="1"/>
    <col min="36" max="36" width="17" customWidth="1"/>
    <col min="37" max="37" width="11.5703125" bestFit="1" customWidth="1"/>
  </cols>
  <sheetData>
    <row r="1" spans="1:7" x14ac:dyDescent="0.2">
      <c r="A1" s="101" t="s">
        <v>77</v>
      </c>
      <c r="B1" s="123" t="s">
        <v>124</v>
      </c>
      <c r="C1" s="124"/>
      <c r="D1" s="123" t="s">
        <v>126</v>
      </c>
      <c r="E1" s="124"/>
      <c r="F1" s="125" t="s">
        <v>76</v>
      </c>
      <c r="G1" s="126"/>
    </row>
    <row r="2" spans="1:7" x14ac:dyDescent="0.2">
      <c r="A2" s="102"/>
      <c r="B2" s="104" t="s">
        <v>125</v>
      </c>
      <c r="C2" s="121" t="s">
        <v>61</v>
      </c>
      <c r="D2" s="104" t="s">
        <v>125</v>
      </c>
      <c r="E2" s="121" t="s">
        <v>61</v>
      </c>
      <c r="F2" s="106" t="s">
        <v>125</v>
      </c>
      <c r="G2" s="108" t="s">
        <v>61</v>
      </c>
    </row>
    <row r="3" spans="1:7" x14ac:dyDescent="0.2">
      <c r="A3" s="103"/>
      <c r="B3" s="105"/>
      <c r="C3" s="122"/>
      <c r="D3" s="105"/>
      <c r="E3" s="122"/>
      <c r="F3" s="107"/>
      <c r="G3" s="109"/>
    </row>
    <row r="4" spans="1:7" x14ac:dyDescent="0.2">
      <c r="A4" s="64" t="s">
        <v>78</v>
      </c>
      <c r="B4" s="76">
        <v>70.765200000000007</v>
      </c>
      <c r="C4" s="82">
        <f>+B4/$B$64</f>
        <v>7.180227707934375E-5</v>
      </c>
      <c r="D4" s="76">
        <v>51254.078100000006</v>
      </c>
      <c r="E4" s="82">
        <f>+D4/$D$64</f>
        <v>8.2712591037441951E-3</v>
      </c>
      <c r="F4" s="60">
        <v>1410.5889</v>
      </c>
      <c r="G4" s="87">
        <f>+F4/$F$64</f>
        <v>0.10238428053740078</v>
      </c>
    </row>
    <row r="5" spans="1:7" x14ac:dyDescent="0.2">
      <c r="A5" s="64" t="s">
        <v>79</v>
      </c>
      <c r="B5" s="77">
        <v>471.30610000000001</v>
      </c>
      <c r="C5" s="83">
        <f t="shared" ref="C5:C64" si="0">+B5/$B$64</f>
        <v>4.7821317796579234E-4</v>
      </c>
      <c r="D5" s="77">
        <v>25372.647499999999</v>
      </c>
      <c r="E5" s="83">
        <f t="shared" ref="E5:E64" si="1">+D5/$D$64</f>
        <v>4.0945764590870157E-3</v>
      </c>
      <c r="F5" s="63">
        <v>507.14530000000002</v>
      </c>
      <c r="G5" s="88">
        <f t="shared" ref="G5:G64" si="2">+F5/$F$64</f>
        <v>3.6809949850324417E-2</v>
      </c>
    </row>
    <row r="6" spans="1:7" x14ac:dyDescent="0.2">
      <c r="A6" s="64" t="s">
        <v>80</v>
      </c>
      <c r="B6" s="77">
        <v>0</v>
      </c>
      <c r="C6" s="83">
        <f t="shared" si="0"/>
        <v>0</v>
      </c>
      <c r="D6" s="77">
        <v>15241.224</v>
      </c>
      <c r="E6" s="83">
        <f t="shared" si="1"/>
        <v>2.4595918497694043E-3</v>
      </c>
      <c r="F6" s="63">
        <v>1047.2099000000001</v>
      </c>
      <c r="G6" s="88">
        <f t="shared" si="2"/>
        <v>7.6009269733473328E-2</v>
      </c>
    </row>
    <row r="7" spans="1:7" x14ac:dyDescent="0.2">
      <c r="A7" s="64" t="s">
        <v>81</v>
      </c>
      <c r="B7" s="77">
        <v>0</v>
      </c>
      <c r="C7" s="83">
        <f t="shared" si="0"/>
        <v>0</v>
      </c>
      <c r="D7" s="77">
        <v>8554.813900000001</v>
      </c>
      <c r="E7" s="83">
        <f t="shared" si="1"/>
        <v>1.3805551670085035E-3</v>
      </c>
      <c r="F7" s="63">
        <v>1150.2628</v>
      </c>
      <c r="G7" s="88">
        <f t="shared" si="2"/>
        <v>8.3489122314046371E-2</v>
      </c>
    </row>
    <row r="8" spans="1:7" x14ac:dyDescent="0.2">
      <c r="A8" s="67" t="s">
        <v>43</v>
      </c>
      <c r="B8" s="78">
        <v>542.07129999999995</v>
      </c>
      <c r="C8" s="84">
        <f t="shared" si="0"/>
        <v>5.5001545504513606E-4</v>
      </c>
      <c r="D8" s="78">
        <v>100422.7635</v>
      </c>
      <c r="E8" s="84">
        <f t="shared" si="1"/>
        <v>1.6205982579609118E-2</v>
      </c>
      <c r="F8" s="61">
        <v>4115.2068999999992</v>
      </c>
      <c r="G8" s="89">
        <f t="shared" si="2"/>
        <v>0.29869262243524486</v>
      </c>
    </row>
    <row r="9" spans="1:7" x14ac:dyDescent="0.2">
      <c r="A9" s="67" t="s">
        <v>44</v>
      </c>
      <c r="B9" s="79">
        <v>1417.9765</v>
      </c>
      <c r="C9" s="85">
        <f t="shared" si="0"/>
        <v>1.4387572075680991E-3</v>
      </c>
      <c r="D9" s="79">
        <v>7650.4627999999993</v>
      </c>
      <c r="E9" s="85">
        <f t="shared" si="1"/>
        <v>1.2346131747584062E-3</v>
      </c>
      <c r="F9" s="62">
        <v>40.4589</v>
      </c>
      <c r="G9" s="90">
        <f t="shared" si="2"/>
        <v>2.9366141813781778E-3</v>
      </c>
    </row>
    <row r="10" spans="1:7" x14ac:dyDescent="0.2">
      <c r="A10" s="67" t="s">
        <v>45</v>
      </c>
      <c r="B10" s="78">
        <v>929.66559999999993</v>
      </c>
      <c r="C10" s="84">
        <f t="shared" si="0"/>
        <v>9.4329002111679663E-4</v>
      </c>
      <c r="D10" s="78">
        <v>4376.9090999999999</v>
      </c>
      <c r="E10" s="84">
        <f t="shared" si="1"/>
        <v>7.0633499970484894E-4</v>
      </c>
      <c r="F10" s="61">
        <v>4.0427999999999997</v>
      </c>
      <c r="G10" s="89">
        <f t="shared" si="2"/>
        <v>2.9343713774906629E-4</v>
      </c>
    </row>
    <row r="11" spans="1:7" x14ac:dyDescent="0.2">
      <c r="A11" s="64" t="s">
        <v>82</v>
      </c>
      <c r="B11" s="77">
        <v>0</v>
      </c>
      <c r="C11" s="83">
        <f t="shared" si="0"/>
        <v>0</v>
      </c>
      <c r="D11" s="77">
        <v>56836.593200000003</v>
      </c>
      <c r="E11" s="83">
        <f t="shared" si="1"/>
        <v>9.1721518825114787E-3</v>
      </c>
      <c r="F11" s="63">
        <v>15.266299999999999</v>
      </c>
      <c r="G11" s="88">
        <f t="shared" si="2"/>
        <v>1.1080685109376102E-3</v>
      </c>
    </row>
    <row r="12" spans="1:7" x14ac:dyDescent="0.2">
      <c r="A12" s="64" t="s">
        <v>83</v>
      </c>
      <c r="B12" s="77">
        <v>0</v>
      </c>
      <c r="C12" s="83">
        <f t="shared" si="0"/>
        <v>0</v>
      </c>
      <c r="D12" s="77">
        <v>267.43059999999997</v>
      </c>
      <c r="E12" s="83">
        <f t="shared" si="1"/>
        <v>4.3157303123354237E-5</v>
      </c>
      <c r="F12" s="63">
        <v>0</v>
      </c>
      <c r="G12" s="88">
        <f t="shared" si="2"/>
        <v>0</v>
      </c>
    </row>
    <row r="13" spans="1:7" x14ac:dyDescent="0.2">
      <c r="A13" s="64" t="s">
        <v>84</v>
      </c>
      <c r="B13" s="77">
        <v>0</v>
      </c>
      <c r="C13" s="83">
        <f t="shared" si="0"/>
        <v>0</v>
      </c>
      <c r="D13" s="77">
        <v>36.856299999999997</v>
      </c>
      <c r="E13" s="83">
        <f t="shared" si="1"/>
        <v>5.9477805124218424E-6</v>
      </c>
      <c r="F13" s="63">
        <v>6.1499999999999999E-2</v>
      </c>
      <c r="G13" s="88">
        <f t="shared" si="2"/>
        <v>4.463832980005832E-6</v>
      </c>
    </row>
    <row r="14" spans="1:7" x14ac:dyDescent="0.2">
      <c r="A14" s="67" t="s">
        <v>46</v>
      </c>
      <c r="B14" s="78">
        <v>0</v>
      </c>
      <c r="C14" s="84">
        <f t="shared" si="0"/>
        <v>0</v>
      </c>
      <c r="D14" s="78">
        <v>57140.880099999995</v>
      </c>
      <c r="E14" s="84">
        <f t="shared" si="1"/>
        <v>9.2212569661472548E-3</v>
      </c>
      <c r="F14" s="61">
        <v>15.3278</v>
      </c>
      <c r="G14" s="89">
        <f t="shared" si="2"/>
        <v>1.112532343917616E-3</v>
      </c>
    </row>
    <row r="15" spans="1:7" x14ac:dyDescent="0.2">
      <c r="A15" s="67" t="s">
        <v>47</v>
      </c>
      <c r="B15" s="79">
        <v>41409.423199999997</v>
      </c>
      <c r="C15" s="85">
        <f t="shared" si="0"/>
        <v>4.2016285947078576E-2</v>
      </c>
      <c r="D15" s="79">
        <v>163152.61300000001</v>
      </c>
      <c r="E15" s="85">
        <f t="shared" si="1"/>
        <v>2.6329173903840122E-2</v>
      </c>
      <c r="F15" s="62">
        <v>368.02839999999998</v>
      </c>
      <c r="G15" s="90">
        <f t="shared" si="2"/>
        <v>2.6712476577215906E-2</v>
      </c>
    </row>
    <row r="16" spans="1:7" x14ac:dyDescent="0.2">
      <c r="A16" s="67" t="s">
        <v>48</v>
      </c>
      <c r="B16" s="79">
        <v>9904.429900000001</v>
      </c>
      <c r="C16" s="85">
        <f t="shared" si="0"/>
        <v>1.0049581149954171E-2</v>
      </c>
      <c r="D16" s="79">
        <v>44779.608900000007</v>
      </c>
      <c r="E16" s="85">
        <f t="shared" si="1"/>
        <v>7.2264249305896613E-3</v>
      </c>
      <c r="F16" s="62">
        <v>178.82249999999999</v>
      </c>
      <c r="G16" s="90">
        <f t="shared" si="2"/>
        <v>1.2979410944180371E-2</v>
      </c>
    </row>
    <row r="17" spans="1:7" x14ac:dyDescent="0.2">
      <c r="A17" s="64" t="s">
        <v>85</v>
      </c>
      <c r="B17" s="77">
        <v>79978.355500000005</v>
      </c>
      <c r="C17" s="83">
        <f t="shared" si="0"/>
        <v>8.1150453075258117E-2</v>
      </c>
      <c r="D17" s="77">
        <v>262283.63299999997</v>
      </c>
      <c r="E17" s="83">
        <f t="shared" si="1"/>
        <v>4.2326698043064617E-2</v>
      </c>
      <c r="F17" s="63">
        <v>675.11659999999995</v>
      </c>
      <c r="G17" s="88">
        <f t="shared" si="2"/>
        <v>4.9001751941941542E-2</v>
      </c>
    </row>
    <row r="18" spans="1:7" x14ac:dyDescent="0.2">
      <c r="A18" s="64" t="s">
        <v>86</v>
      </c>
      <c r="B18" s="77">
        <v>5497.152</v>
      </c>
      <c r="C18" s="83">
        <f t="shared" si="0"/>
        <v>5.5777137781178971E-3</v>
      </c>
      <c r="D18" s="77">
        <v>218337.02170000001</v>
      </c>
      <c r="E18" s="83">
        <f t="shared" si="1"/>
        <v>3.5234700249549875E-2</v>
      </c>
      <c r="F18" s="63">
        <v>44.202399999999997</v>
      </c>
      <c r="G18" s="88">
        <f t="shared" si="2"/>
        <v>3.2083273319578822E-3</v>
      </c>
    </row>
    <row r="19" spans="1:7" x14ac:dyDescent="0.2">
      <c r="A19" s="64" t="s">
        <v>87</v>
      </c>
      <c r="B19" s="77">
        <v>72572.376600000003</v>
      </c>
      <c r="C19" s="83">
        <f t="shared" si="0"/>
        <v>7.3635938186279157E-2</v>
      </c>
      <c r="D19" s="77">
        <v>296971.28320000006</v>
      </c>
      <c r="E19" s="83">
        <f t="shared" si="1"/>
        <v>4.7924507098267288E-2</v>
      </c>
      <c r="F19" s="63">
        <v>78.377700000000004</v>
      </c>
      <c r="G19" s="88">
        <f t="shared" si="2"/>
        <v>5.6888611732846036E-3</v>
      </c>
    </row>
    <row r="20" spans="1:7" x14ac:dyDescent="0.2">
      <c r="A20" s="67" t="s">
        <v>49</v>
      </c>
      <c r="B20" s="78">
        <v>158047.8841</v>
      </c>
      <c r="C20" s="84">
        <f t="shared" si="0"/>
        <v>0.16036410503965515</v>
      </c>
      <c r="D20" s="78">
        <v>777591.93789999979</v>
      </c>
      <c r="E20" s="84">
        <f t="shared" si="1"/>
        <v>0.12548590539088172</v>
      </c>
      <c r="F20" s="61">
        <v>797.69670000000008</v>
      </c>
      <c r="G20" s="89">
        <f t="shared" si="2"/>
        <v>5.7898940447184036E-2</v>
      </c>
    </row>
    <row r="21" spans="1:7" x14ac:dyDescent="0.2">
      <c r="A21" s="64" t="s">
        <v>88</v>
      </c>
      <c r="B21" s="77">
        <v>21292.387699999996</v>
      </c>
      <c r="C21" s="83">
        <f t="shared" si="0"/>
        <v>2.1604431575353567E-2</v>
      </c>
      <c r="D21" s="77">
        <v>59854.768400000001</v>
      </c>
      <c r="E21" s="83">
        <f t="shared" si="1"/>
        <v>9.6592176931770881E-3</v>
      </c>
      <c r="F21" s="63">
        <v>416.73779999999999</v>
      </c>
      <c r="G21" s="88">
        <f t="shared" si="2"/>
        <v>3.0247933913090639E-2</v>
      </c>
    </row>
    <row r="22" spans="1:7" x14ac:dyDescent="0.2">
      <c r="A22" s="64" t="s">
        <v>89</v>
      </c>
      <c r="B22" s="77">
        <v>15535.0023</v>
      </c>
      <c r="C22" s="83">
        <f t="shared" si="0"/>
        <v>1.5762670628682491E-2</v>
      </c>
      <c r="D22" s="77">
        <v>40879.9738</v>
      </c>
      <c r="E22" s="83">
        <f t="shared" si="1"/>
        <v>6.5971112541398759E-3</v>
      </c>
      <c r="F22" s="63">
        <v>0</v>
      </c>
      <c r="G22" s="88">
        <f t="shared" si="2"/>
        <v>0</v>
      </c>
    </row>
    <row r="23" spans="1:7" x14ac:dyDescent="0.2">
      <c r="A23" s="64" t="s">
        <v>90</v>
      </c>
      <c r="B23" s="77">
        <v>72594.499500000005</v>
      </c>
      <c r="C23" s="83">
        <f t="shared" si="0"/>
        <v>7.3658385301465706E-2</v>
      </c>
      <c r="D23" s="77">
        <v>130248.12750000002</v>
      </c>
      <c r="E23" s="83">
        <f t="shared" si="1"/>
        <v>2.1019127653181018E-2</v>
      </c>
      <c r="F23" s="63">
        <v>75.148299999999992</v>
      </c>
      <c r="G23" s="88">
        <f t="shared" si="2"/>
        <v>5.4544627631117433E-3</v>
      </c>
    </row>
    <row r="24" spans="1:7" x14ac:dyDescent="0.2">
      <c r="A24" s="64" t="s">
        <v>91</v>
      </c>
      <c r="B24" s="77">
        <v>4480.5844999999999</v>
      </c>
      <c r="C24" s="83">
        <f t="shared" si="0"/>
        <v>4.546248293602121E-3</v>
      </c>
      <c r="D24" s="77">
        <v>20311.365699999998</v>
      </c>
      <c r="E24" s="83">
        <f t="shared" si="1"/>
        <v>3.277799049040013E-3</v>
      </c>
      <c r="F24" s="63">
        <v>28.221499999999999</v>
      </c>
      <c r="G24" s="88">
        <f t="shared" si="2"/>
        <v>2.0483912592721069E-3</v>
      </c>
    </row>
    <row r="25" spans="1:7" x14ac:dyDescent="0.2">
      <c r="A25" s="67" t="s">
        <v>50</v>
      </c>
      <c r="B25" s="78">
        <v>113902.474</v>
      </c>
      <c r="C25" s="84">
        <f t="shared" si="0"/>
        <v>0.11557173579910389</v>
      </c>
      <c r="D25" s="78">
        <v>251294.23540000001</v>
      </c>
      <c r="E25" s="84">
        <f t="shared" si="1"/>
        <v>4.0553255649537996E-2</v>
      </c>
      <c r="F25" s="61">
        <v>520.10760000000005</v>
      </c>
      <c r="G25" s="89">
        <f t="shared" si="2"/>
        <v>3.775078793547449E-2</v>
      </c>
    </row>
    <row r="26" spans="1:7" x14ac:dyDescent="0.2">
      <c r="A26" s="67" t="s">
        <v>51</v>
      </c>
      <c r="B26" s="79">
        <v>1260.9274</v>
      </c>
      <c r="C26" s="85">
        <f t="shared" si="0"/>
        <v>1.2794065239939475E-3</v>
      </c>
      <c r="D26" s="79">
        <v>55471.136499999993</v>
      </c>
      <c r="E26" s="85">
        <f t="shared" si="1"/>
        <v>8.9517977842754684E-3</v>
      </c>
      <c r="F26" s="62">
        <v>0</v>
      </c>
      <c r="G26" s="90">
        <f t="shared" si="2"/>
        <v>0</v>
      </c>
    </row>
    <row r="27" spans="1:7" x14ac:dyDescent="0.2">
      <c r="A27" s="64" t="s">
        <v>92</v>
      </c>
      <c r="B27" s="77">
        <v>2943.1545999999998</v>
      </c>
      <c r="C27" s="83">
        <f t="shared" si="0"/>
        <v>2.9862870743888954E-3</v>
      </c>
      <c r="D27" s="77">
        <v>129716.4031</v>
      </c>
      <c r="E27" s="83">
        <f t="shared" si="1"/>
        <v>2.0933319256128159E-2</v>
      </c>
      <c r="F27" s="63">
        <v>0</v>
      </c>
      <c r="G27" s="88">
        <f t="shared" si="2"/>
        <v>0</v>
      </c>
    </row>
    <row r="28" spans="1:7" x14ac:dyDescent="0.2">
      <c r="A28" s="64" t="s">
        <v>93</v>
      </c>
      <c r="B28" s="77">
        <v>33825.239399999999</v>
      </c>
      <c r="C28" s="83">
        <f t="shared" si="0"/>
        <v>3.4320954532368095E-2</v>
      </c>
      <c r="D28" s="77">
        <v>446556.60320000001</v>
      </c>
      <c r="E28" s="83">
        <f t="shared" si="1"/>
        <v>7.2064224086689485E-2</v>
      </c>
      <c r="F28" s="63">
        <v>68.688199999999995</v>
      </c>
      <c r="G28" s="88">
        <f t="shared" si="2"/>
        <v>4.9855715853209196E-3</v>
      </c>
    </row>
    <row r="29" spans="1:7" x14ac:dyDescent="0.2">
      <c r="A29" s="64" t="s">
        <v>94</v>
      </c>
      <c r="B29" s="77">
        <v>5696.3242</v>
      </c>
      <c r="C29" s="83">
        <f t="shared" si="0"/>
        <v>5.7798048835044774E-3</v>
      </c>
      <c r="D29" s="77">
        <v>221831.98749999999</v>
      </c>
      <c r="E29" s="83">
        <f t="shared" si="1"/>
        <v>3.5798709373548232E-2</v>
      </c>
      <c r="F29" s="63">
        <v>35.998399999999997</v>
      </c>
      <c r="G29" s="88">
        <f t="shared" si="2"/>
        <v>2.6128592706901126E-3</v>
      </c>
    </row>
    <row r="30" spans="1:7" x14ac:dyDescent="0.2">
      <c r="A30" s="64" t="s">
        <v>95</v>
      </c>
      <c r="B30" s="77">
        <v>115807.95939999999</v>
      </c>
      <c r="C30" s="83">
        <f t="shared" si="0"/>
        <v>0.11750514643966511</v>
      </c>
      <c r="D30" s="77">
        <v>246587.71369999996</v>
      </c>
      <c r="E30" s="83">
        <f t="shared" si="1"/>
        <v>3.9793728566012224E-2</v>
      </c>
      <c r="F30" s="63">
        <v>0.56110000000000004</v>
      </c>
      <c r="G30" s="88">
        <f t="shared" si="2"/>
        <v>4.0726124960671093E-5</v>
      </c>
    </row>
    <row r="31" spans="1:7" x14ac:dyDescent="0.2">
      <c r="A31" s="64" t="s">
        <v>96</v>
      </c>
      <c r="B31" s="77">
        <v>28885.108</v>
      </c>
      <c r="C31" s="83">
        <f t="shared" si="0"/>
        <v>2.9308424594048605E-2</v>
      </c>
      <c r="D31" s="77">
        <v>181036.35369999998</v>
      </c>
      <c r="E31" s="83">
        <f t="shared" si="1"/>
        <v>2.9215208704529969E-2</v>
      </c>
      <c r="F31" s="63">
        <v>0</v>
      </c>
      <c r="G31" s="88">
        <f t="shared" si="2"/>
        <v>0</v>
      </c>
    </row>
    <row r="32" spans="1:7" x14ac:dyDescent="0.2">
      <c r="A32" s="64" t="s">
        <v>97</v>
      </c>
      <c r="B32" s="77">
        <v>17560.161100000001</v>
      </c>
      <c r="C32" s="83">
        <f t="shared" si="0"/>
        <v>1.78175085050295E-2</v>
      </c>
      <c r="D32" s="77">
        <v>197410.71479999999</v>
      </c>
      <c r="E32" s="83">
        <f t="shared" si="1"/>
        <v>3.1857663477633573E-2</v>
      </c>
      <c r="F32" s="63">
        <v>0</v>
      </c>
      <c r="G32" s="88">
        <f t="shared" si="2"/>
        <v>0</v>
      </c>
    </row>
    <row r="33" spans="1:7" x14ac:dyDescent="0.2">
      <c r="A33" s="64" t="s">
        <v>98</v>
      </c>
      <c r="B33" s="77">
        <v>41907.229799999994</v>
      </c>
      <c r="C33" s="83">
        <f t="shared" si="0"/>
        <v>4.252138799476763E-2</v>
      </c>
      <c r="D33" s="77">
        <v>228992.89700000003</v>
      </c>
      <c r="E33" s="83">
        <f t="shared" si="1"/>
        <v>3.6954319621329931E-2</v>
      </c>
      <c r="F33" s="63">
        <v>35.6967</v>
      </c>
      <c r="G33" s="88">
        <f t="shared" si="2"/>
        <v>2.5909610851605558E-3</v>
      </c>
    </row>
    <row r="34" spans="1:7" x14ac:dyDescent="0.2">
      <c r="A34" s="64" t="s">
        <v>99</v>
      </c>
      <c r="B34" s="77">
        <v>71554.654300000009</v>
      </c>
      <c r="C34" s="83">
        <f t="shared" si="0"/>
        <v>7.2603300977956045E-2</v>
      </c>
      <c r="D34" s="77">
        <v>330570.56459999998</v>
      </c>
      <c r="E34" s="83">
        <f t="shared" si="1"/>
        <v>5.3346677830063402E-2</v>
      </c>
      <c r="F34" s="63">
        <v>558.74350000000004</v>
      </c>
      <c r="G34" s="88">
        <f t="shared" si="2"/>
        <v>4.0555083945754286E-2</v>
      </c>
    </row>
    <row r="35" spans="1:7" x14ac:dyDescent="0.2">
      <c r="A35" s="64" t="s">
        <v>100</v>
      </c>
      <c r="B35" s="77">
        <v>16433.702799999999</v>
      </c>
      <c r="C35" s="83">
        <f t="shared" si="0"/>
        <v>1.6674541750538216E-2</v>
      </c>
      <c r="D35" s="77">
        <v>232458.61800000002</v>
      </c>
      <c r="E35" s="83">
        <f t="shared" si="1"/>
        <v>3.7513609290268243E-2</v>
      </c>
      <c r="F35" s="63">
        <v>80.584299999999999</v>
      </c>
      <c r="G35" s="88">
        <f t="shared" si="2"/>
        <v>5.8490220489542102E-3</v>
      </c>
    </row>
    <row r="36" spans="1:7" x14ac:dyDescent="0.2">
      <c r="A36" s="67" t="s">
        <v>52</v>
      </c>
      <c r="B36" s="78">
        <v>334613.53359999997</v>
      </c>
      <c r="C36" s="84">
        <f t="shared" si="0"/>
        <v>0.33951735675226657</v>
      </c>
      <c r="D36" s="78">
        <v>2215161.8555999994</v>
      </c>
      <c r="E36" s="84">
        <f t="shared" si="1"/>
        <v>0.35747746020620313</v>
      </c>
      <c r="F36" s="61">
        <v>780.2722</v>
      </c>
      <c r="G36" s="89">
        <f t="shared" si="2"/>
        <v>5.6634224060840753E-2</v>
      </c>
    </row>
    <row r="37" spans="1:7" x14ac:dyDescent="0.2">
      <c r="A37" s="67" t="s">
        <v>53</v>
      </c>
      <c r="B37" s="79">
        <v>6374.8355000000001</v>
      </c>
      <c r="C37" s="85">
        <f t="shared" si="0"/>
        <v>6.4682598919558881E-3</v>
      </c>
      <c r="D37" s="79">
        <v>72543.34689999999</v>
      </c>
      <c r="E37" s="85">
        <f t="shared" si="1"/>
        <v>1.1706869788819753E-2</v>
      </c>
      <c r="F37" s="62">
        <v>0</v>
      </c>
      <c r="G37" s="90">
        <f t="shared" si="2"/>
        <v>0</v>
      </c>
    </row>
    <row r="38" spans="1:7" x14ac:dyDescent="0.2">
      <c r="A38" s="64" t="s">
        <v>101</v>
      </c>
      <c r="B38" s="77">
        <v>23985.553299999996</v>
      </c>
      <c r="C38" s="83">
        <f t="shared" si="0"/>
        <v>2.4337066014763858E-2</v>
      </c>
      <c r="D38" s="77">
        <v>255494.38929999995</v>
      </c>
      <c r="E38" s="83">
        <f t="shared" si="1"/>
        <v>4.1231066322763257E-2</v>
      </c>
      <c r="F38" s="63">
        <v>50.040499999999994</v>
      </c>
      <c r="G38" s="88">
        <f t="shared" si="2"/>
        <v>3.6320721013980779E-3</v>
      </c>
    </row>
    <row r="39" spans="1:7" x14ac:dyDescent="0.2">
      <c r="A39" s="64" t="s">
        <v>102</v>
      </c>
      <c r="B39" s="77">
        <v>13637.561899999999</v>
      </c>
      <c r="C39" s="83">
        <f t="shared" si="0"/>
        <v>1.3837422889082506E-2</v>
      </c>
      <c r="D39" s="77">
        <v>258439.56610000003</v>
      </c>
      <c r="E39" s="83">
        <f t="shared" si="1"/>
        <v>4.1706351828271877E-2</v>
      </c>
      <c r="F39" s="63">
        <v>165.52629999999999</v>
      </c>
      <c r="G39" s="88">
        <f t="shared" si="2"/>
        <v>1.2014337512168119E-2</v>
      </c>
    </row>
    <row r="40" spans="1:7" x14ac:dyDescent="0.2">
      <c r="A40" s="64" t="s">
        <v>103</v>
      </c>
      <c r="B40" s="77">
        <v>7116.7682000000004</v>
      </c>
      <c r="C40" s="83">
        <f t="shared" si="0"/>
        <v>7.2210657527409291E-3</v>
      </c>
      <c r="D40" s="77">
        <v>449513.45609999989</v>
      </c>
      <c r="E40" s="83">
        <f t="shared" si="1"/>
        <v>7.2541393852963293E-2</v>
      </c>
      <c r="F40" s="63">
        <v>0</v>
      </c>
      <c r="G40" s="88">
        <f t="shared" si="2"/>
        <v>0</v>
      </c>
    </row>
    <row r="41" spans="1:7" x14ac:dyDescent="0.2">
      <c r="A41" s="64" t="s">
        <v>104</v>
      </c>
      <c r="B41" s="77">
        <v>18147.458599999998</v>
      </c>
      <c r="C41" s="83">
        <f t="shared" si="0"/>
        <v>1.8413412958390836E-2</v>
      </c>
      <c r="D41" s="77">
        <v>193165.55180000002</v>
      </c>
      <c r="E41" s="83">
        <f t="shared" si="1"/>
        <v>3.1172589344759298E-2</v>
      </c>
      <c r="F41" s="63">
        <v>0</v>
      </c>
      <c r="G41" s="88">
        <f t="shared" si="2"/>
        <v>0</v>
      </c>
    </row>
    <row r="42" spans="1:7" x14ac:dyDescent="0.2">
      <c r="A42" s="64" t="s">
        <v>105</v>
      </c>
      <c r="B42" s="77">
        <v>24255.972900000001</v>
      </c>
      <c r="C42" s="83">
        <f t="shared" si="0"/>
        <v>2.4611448663959867E-2</v>
      </c>
      <c r="D42" s="77">
        <v>247414.45999999996</v>
      </c>
      <c r="E42" s="83">
        <f t="shared" si="1"/>
        <v>3.992714688341948E-2</v>
      </c>
      <c r="F42" s="63">
        <v>863.68709999999999</v>
      </c>
      <c r="G42" s="88">
        <f t="shared" si="2"/>
        <v>6.2688698559115366E-2</v>
      </c>
    </row>
    <row r="43" spans="1:7" x14ac:dyDescent="0.2">
      <c r="A43" s="67" t="s">
        <v>54</v>
      </c>
      <c r="B43" s="78">
        <v>87143.314899999998</v>
      </c>
      <c r="C43" s="84">
        <f t="shared" si="0"/>
        <v>8.8420416278937999E-2</v>
      </c>
      <c r="D43" s="78">
        <v>1404027.4232999999</v>
      </c>
      <c r="E43" s="84">
        <f t="shared" si="1"/>
        <v>0.22657854823217721</v>
      </c>
      <c r="F43" s="61">
        <v>1079.2538999999999</v>
      </c>
      <c r="G43" s="89">
        <f t="shared" si="2"/>
        <v>7.833510817268155E-2</v>
      </c>
    </row>
    <row r="44" spans="1:7" x14ac:dyDescent="0.2">
      <c r="A44" s="64" t="s">
        <v>106</v>
      </c>
      <c r="B44" s="77">
        <v>3388.6514999999999</v>
      </c>
      <c r="C44" s="83">
        <f t="shared" si="0"/>
        <v>3.4383128137606307E-3</v>
      </c>
      <c r="D44" s="77">
        <v>2079.1583000000001</v>
      </c>
      <c r="E44" s="83">
        <f t="shared" si="1"/>
        <v>3.3552953549271434E-4</v>
      </c>
      <c r="F44" s="63">
        <v>0</v>
      </c>
      <c r="G44" s="88">
        <f t="shared" si="2"/>
        <v>0</v>
      </c>
    </row>
    <row r="45" spans="1:7" x14ac:dyDescent="0.2">
      <c r="A45" s="64" t="s">
        <v>107</v>
      </c>
      <c r="B45" s="77">
        <v>135.79320000000001</v>
      </c>
      <c r="C45" s="83">
        <f t="shared" si="0"/>
        <v>1.3778327443278251E-4</v>
      </c>
      <c r="D45" s="77">
        <v>6714.8018999999995</v>
      </c>
      <c r="E45" s="83">
        <f t="shared" si="1"/>
        <v>1.0836184827449624E-3</v>
      </c>
      <c r="F45" s="63">
        <v>0</v>
      </c>
      <c r="G45" s="88">
        <f t="shared" si="2"/>
        <v>0</v>
      </c>
    </row>
    <row r="46" spans="1:7" x14ac:dyDescent="0.2">
      <c r="A46" s="64" t="s">
        <v>108</v>
      </c>
      <c r="B46" s="77">
        <v>7257.9793</v>
      </c>
      <c r="C46" s="83">
        <f t="shared" si="0"/>
        <v>7.3643463274991284E-3</v>
      </c>
      <c r="D46" s="77">
        <v>10281.225900000001</v>
      </c>
      <c r="E46" s="83">
        <f t="shared" si="1"/>
        <v>1.6591593581511636E-3</v>
      </c>
      <c r="F46" s="63">
        <v>2.9344000000000001</v>
      </c>
      <c r="G46" s="88">
        <f t="shared" si="2"/>
        <v>2.1298652839884738E-4</v>
      </c>
    </row>
    <row r="47" spans="1:7" x14ac:dyDescent="0.2">
      <c r="A47" s="67" t="s">
        <v>109</v>
      </c>
      <c r="B47" s="78">
        <v>10782.423999999999</v>
      </c>
      <c r="C47" s="84">
        <f t="shared" si="0"/>
        <v>1.0940442415692541E-2</v>
      </c>
      <c r="D47" s="78">
        <v>19075.186099999999</v>
      </c>
      <c r="E47" s="84">
        <f t="shared" si="1"/>
        <v>3.07830737638884E-3</v>
      </c>
      <c r="F47" s="61">
        <v>2.9344000000000001</v>
      </c>
      <c r="G47" s="89">
        <f t="shared" si="2"/>
        <v>2.1298652839884738E-4</v>
      </c>
    </row>
    <row r="48" spans="1:7" x14ac:dyDescent="0.2">
      <c r="A48" s="67" t="s">
        <v>110</v>
      </c>
      <c r="B48" s="79">
        <v>21069.870000000003</v>
      </c>
      <c r="C48" s="85">
        <f t="shared" si="0"/>
        <v>2.1378652837351585E-2</v>
      </c>
      <c r="D48" s="79">
        <v>36616.047399999996</v>
      </c>
      <c r="E48" s="85">
        <f t="shared" si="1"/>
        <v>5.9090091291755945E-3</v>
      </c>
      <c r="F48" s="62">
        <v>315.76139999999998</v>
      </c>
      <c r="G48" s="90">
        <f t="shared" si="2"/>
        <v>2.2918799205411601E-2</v>
      </c>
    </row>
    <row r="49" spans="1:7" x14ac:dyDescent="0.2">
      <c r="A49" s="64" t="s">
        <v>111</v>
      </c>
      <c r="B49" s="77">
        <v>63457.201199999996</v>
      </c>
      <c r="C49" s="83">
        <f t="shared" si="0"/>
        <v>6.4387178206831375E-2</v>
      </c>
      <c r="D49" s="77">
        <v>165980.37029999998</v>
      </c>
      <c r="E49" s="83">
        <f t="shared" si="1"/>
        <v>2.678551053455993E-2</v>
      </c>
      <c r="F49" s="63">
        <v>38.195700000000002</v>
      </c>
      <c r="G49" s="88">
        <f t="shared" si="2"/>
        <v>2.7723451277139634E-3</v>
      </c>
    </row>
    <row r="50" spans="1:7" x14ac:dyDescent="0.2">
      <c r="A50" s="64" t="s">
        <v>112</v>
      </c>
      <c r="B50" s="77">
        <v>8967.9958000000006</v>
      </c>
      <c r="C50" s="83">
        <f t="shared" si="0"/>
        <v>9.0994234352194427E-3</v>
      </c>
      <c r="D50" s="77">
        <v>34944.195100000004</v>
      </c>
      <c r="E50" s="83">
        <f t="shared" si="1"/>
        <v>5.6392096504002537E-3</v>
      </c>
      <c r="F50" s="63">
        <v>0</v>
      </c>
      <c r="G50" s="88">
        <f t="shared" si="2"/>
        <v>0</v>
      </c>
    </row>
    <row r="51" spans="1:7" x14ac:dyDescent="0.2">
      <c r="A51" s="67" t="s">
        <v>55</v>
      </c>
      <c r="B51" s="78">
        <v>72425.197</v>
      </c>
      <c r="C51" s="84">
        <f t="shared" si="0"/>
        <v>7.3486601642050828E-2</v>
      </c>
      <c r="D51" s="78">
        <v>200924.56540000002</v>
      </c>
      <c r="E51" s="84">
        <f t="shared" si="1"/>
        <v>3.242472018496019E-2</v>
      </c>
      <c r="F51" s="61">
        <v>38.195700000000002</v>
      </c>
      <c r="G51" s="89">
        <f t="shared" si="2"/>
        <v>2.7723451277139634E-3</v>
      </c>
    </row>
    <row r="52" spans="1:7" x14ac:dyDescent="0.2">
      <c r="A52" s="64" t="s">
        <v>113</v>
      </c>
      <c r="B52" s="77">
        <v>5086.0944999999992</v>
      </c>
      <c r="C52" s="83">
        <f t="shared" si="0"/>
        <v>5.1606321545155836E-3</v>
      </c>
      <c r="D52" s="77">
        <v>10240.458399999998</v>
      </c>
      <c r="E52" s="83">
        <f t="shared" si="1"/>
        <v>1.6525803976467131E-3</v>
      </c>
      <c r="F52" s="63">
        <v>4.4848999999999997</v>
      </c>
      <c r="G52" s="88">
        <f t="shared" si="2"/>
        <v>3.2552592735005125E-4</v>
      </c>
    </row>
    <row r="53" spans="1:7" x14ac:dyDescent="0.2">
      <c r="A53" s="64" t="s">
        <v>114</v>
      </c>
      <c r="B53" s="77">
        <v>4795.8626999999997</v>
      </c>
      <c r="C53" s="83">
        <f t="shared" si="0"/>
        <v>4.8661469538684209E-3</v>
      </c>
      <c r="D53" s="77">
        <v>167562.63400000002</v>
      </c>
      <c r="E53" s="83">
        <f t="shared" si="1"/>
        <v>2.7040852421845757E-2</v>
      </c>
      <c r="F53" s="63">
        <v>1099.5893999999998</v>
      </c>
      <c r="G53" s="88">
        <f t="shared" si="2"/>
        <v>7.9811112653411773E-2</v>
      </c>
    </row>
    <row r="54" spans="1:7" x14ac:dyDescent="0.2">
      <c r="A54" s="64" t="s">
        <v>115</v>
      </c>
      <c r="B54" s="77">
        <v>23340.7274</v>
      </c>
      <c r="C54" s="83">
        <f t="shared" si="0"/>
        <v>2.3682790072072576E-2</v>
      </c>
      <c r="D54" s="77">
        <v>170899.42979999998</v>
      </c>
      <c r="E54" s="83">
        <f t="shared" si="1"/>
        <v>2.7579336453969733E-2</v>
      </c>
      <c r="F54" s="63">
        <v>478.57390000000004</v>
      </c>
      <c r="G54" s="88">
        <f t="shared" si="2"/>
        <v>3.4736161921788834E-2</v>
      </c>
    </row>
    <row r="55" spans="1:7" x14ac:dyDescent="0.2">
      <c r="A55" s="64" t="s">
        <v>116</v>
      </c>
      <c r="B55" s="77">
        <v>17469.138599999998</v>
      </c>
      <c r="C55" s="83">
        <f t="shared" si="0"/>
        <v>1.772515205347627E-2</v>
      </c>
      <c r="D55" s="77">
        <v>69306.366499999989</v>
      </c>
      <c r="E55" s="83">
        <f t="shared" si="1"/>
        <v>1.1184493724423395E-2</v>
      </c>
      <c r="F55" s="63">
        <v>635.55560000000003</v>
      </c>
      <c r="G55" s="88">
        <f t="shared" si="2"/>
        <v>4.6130309722071453E-2</v>
      </c>
    </row>
    <row r="56" spans="1:7" x14ac:dyDescent="0.2">
      <c r="A56" s="64" t="s">
        <v>117</v>
      </c>
      <c r="B56" s="77">
        <v>15064.571099999999</v>
      </c>
      <c r="C56" s="83">
        <f t="shared" si="0"/>
        <v>1.528534517253783E-2</v>
      </c>
      <c r="D56" s="77">
        <v>28661.6384</v>
      </c>
      <c r="E56" s="83">
        <f t="shared" si="1"/>
        <v>4.6253458521230174E-3</v>
      </c>
      <c r="F56" s="63">
        <v>52.846600000000002</v>
      </c>
      <c r="G56" s="88">
        <f t="shared" si="2"/>
        <v>3.8357462757914831E-3</v>
      </c>
    </row>
    <row r="57" spans="1:7" x14ac:dyDescent="0.2">
      <c r="A57" s="64" t="s">
        <v>118</v>
      </c>
      <c r="B57" s="77">
        <v>5834.7374</v>
      </c>
      <c r="C57" s="83">
        <f t="shared" si="0"/>
        <v>5.9202465545212853E-3</v>
      </c>
      <c r="D57" s="77">
        <v>15863.290199999999</v>
      </c>
      <c r="E57" s="83">
        <f t="shared" si="1"/>
        <v>2.5599793879052535E-3</v>
      </c>
      <c r="F57" s="63">
        <v>16.2197</v>
      </c>
      <c r="G57" s="88">
        <f t="shared" si="2"/>
        <v>1.1772688095252129E-3</v>
      </c>
    </row>
    <row r="58" spans="1:7" x14ac:dyDescent="0.2">
      <c r="A58" s="64" t="s">
        <v>119</v>
      </c>
      <c r="B58" s="77">
        <v>16899.109100000001</v>
      </c>
      <c r="C58" s="83">
        <f t="shared" si="0"/>
        <v>1.7146768665845066E-2</v>
      </c>
      <c r="D58" s="77">
        <v>24079.060400000002</v>
      </c>
      <c r="E58" s="83">
        <f t="shared" si="1"/>
        <v>3.885820502995377E-3</v>
      </c>
      <c r="F58" s="63">
        <v>21.3948</v>
      </c>
      <c r="G58" s="88">
        <f t="shared" si="2"/>
        <v>1.5528912819614434E-3</v>
      </c>
    </row>
    <row r="59" spans="1:7" x14ac:dyDescent="0.2">
      <c r="A59" s="64" t="s">
        <v>120</v>
      </c>
      <c r="B59" s="77">
        <v>36690.609000000004</v>
      </c>
      <c r="C59" s="83">
        <f t="shared" si="0"/>
        <v>3.7228316653211795E-2</v>
      </c>
      <c r="D59" s="77">
        <v>299351.21050000004</v>
      </c>
      <c r="E59" s="83">
        <f t="shared" si="1"/>
        <v>4.8308574007206076E-2</v>
      </c>
      <c r="F59" s="63">
        <v>3149.3768</v>
      </c>
      <c r="G59" s="88">
        <f t="shared" si="2"/>
        <v>0.22859011424886552</v>
      </c>
    </row>
    <row r="60" spans="1:7" x14ac:dyDescent="0.2">
      <c r="A60" s="67" t="s">
        <v>56</v>
      </c>
      <c r="B60" s="78">
        <v>125180.84979999998</v>
      </c>
      <c r="C60" s="84">
        <f t="shared" si="0"/>
        <v>0.12701539828004882</v>
      </c>
      <c r="D60" s="78">
        <v>785964.0882</v>
      </c>
      <c r="E60" s="84">
        <f t="shared" si="1"/>
        <v>0.12683698274811531</v>
      </c>
      <c r="F60" s="61">
        <v>5458.0416999999998</v>
      </c>
      <c r="G60" s="89">
        <f t="shared" si="2"/>
        <v>0.39615913084076576</v>
      </c>
    </row>
    <row r="61" spans="1:7" x14ac:dyDescent="0.2">
      <c r="A61" s="64" t="s">
        <v>121</v>
      </c>
      <c r="B61" s="77">
        <v>248.0881</v>
      </c>
      <c r="C61" s="83">
        <f t="shared" si="0"/>
        <v>2.5172387693792904E-4</v>
      </c>
      <c r="D61" s="77">
        <v>92.498699999999999</v>
      </c>
      <c r="E61" s="83">
        <f t="shared" si="1"/>
        <v>1.4927216385919214E-5</v>
      </c>
      <c r="F61" s="63">
        <v>39.28</v>
      </c>
      <c r="G61" s="88">
        <f t="shared" si="2"/>
        <v>2.8510464951972208E-3</v>
      </c>
    </row>
    <row r="62" spans="1:7" x14ac:dyDescent="0.2">
      <c r="A62" s="64" t="s">
        <v>122</v>
      </c>
      <c r="B62" s="77">
        <v>303.52269999999999</v>
      </c>
      <c r="C62" s="83">
        <f t="shared" si="0"/>
        <v>3.0797088124205857E-4</v>
      </c>
      <c r="D62" s="77">
        <v>362.06849999999997</v>
      </c>
      <c r="E62" s="83">
        <f t="shared" si="1"/>
        <v>5.842973842902863E-5</v>
      </c>
      <c r="F62" s="63">
        <v>23.9663</v>
      </c>
      <c r="G62" s="88">
        <f t="shared" si="2"/>
        <v>1.7395375666457522E-3</v>
      </c>
    </row>
    <row r="63" spans="1:7" ht="13.5" thickBot="1" x14ac:dyDescent="0.25">
      <c r="A63" s="70" t="s">
        <v>57</v>
      </c>
      <c r="B63" s="78">
        <v>551.61079999999993</v>
      </c>
      <c r="C63" s="84">
        <f t="shared" si="0"/>
        <v>5.5969475817998755E-4</v>
      </c>
      <c r="D63" s="76">
        <v>454.56720000000001</v>
      </c>
      <c r="E63" s="84">
        <f t="shared" si="1"/>
        <v>7.3356954814947844E-5</v>
      </c>
      <c r="F63" s="60">
        <v>63.246300000000005</v>
      </c>
      <c r="G63" s="89">
        <f t="shared" si="2"/>
        <v>4.5905840618429734E-3</v>
      </c>
    </row>
    <row r="64" spans="1:7" ht="13.5" thickBot="1" x14ac:dyDescent="0.25">
      <c r="A64" s="71" t="s">
        <v>20</v>
      </c>
      <c r="B64" s="80">
        <v>985556.48759999999</v>
      </c>
      <c r="C64" s="86">
        <f t="shared" si="0"/>
        <v>1</v>
      </c>
      <c r="D64" s="80">
        <v>6196647.6273000017</v>
      </c>
      <c r="E64" s="86">
        <f t="shared" si="1"/>
        <v>1</v>
      </c>
      <c r="F64" s="73">
        <v>13777.397199999999</v>
      </c>
      <c r="G64" s="91">
        <f t="shared" si="2"/>
        <v>1</v>
      </c>
    </row>
    <row r="65" spans="1:1" x14ac:dyDescent="0.2">
      <c r="A65" t="s">
        <v>123</v>
      </c>
    </row>
  </sheetData>
  <mergeCells count="10">
    <mergeCell ref="A1:A3"/>
    <mergeCell ref="B2:B3"/>
    <mergeCell ref="C2:C3"/>
    <mergeCell ref="F2:F3"/>
    <mergeCell ref="G2:G3"/>
    <mergeCell ref="B1:C1"/>
    <mergeCell ref="F1:G1"/>
    <mergeCell ref="D1:E1"/>
    <mergeCell ref="D2:D3"/>
    <mergeCell ref="E2:E3"/>
  </mergeCells>
  <printOptions horizontalCentered="1"/>
  <pageMargins left="0.39370078740157483" right="0.39370078740157483" top="1.5748031496062993" bottom="0.39370078740157483" header="1.1811023622047245" footer="0"/>
  <pageSetup paperSize="9" scale="75" orientation="portrait" r:id="rId1"/>
  <headerFooter alignWithMargins="0">
    <oddHeader xml:space="preserve">&amp;C&amp;"Arial,Negrita"&amp;11 &amp;K03+0003.6.3.2 Tipos de siembra. Distribución por Provincias (ha)&amp;"Arial,Normal"&amp;10&amp;K000000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A5C3C-B28B-4434-9329-82810CDAFDC1}">
  <dimension ref="A1:L67"/>
  <sheetViews>
    <sheetView showZeros="0" tabSelected="1" zoomScaleNormal="100" workbookViewId="0">
      <selection activeCell="M8" sqref="M8"/>
    </sheetView>
  </sheetViews>
  <sheetFormatPr baseColWidth="10" defaultRowHeight="12.75" x14ac:dyDescent="0.2"/>
  <cols>
    <col min="1" max="1" width="25.140625" customWidth="1"/>
    <col min="2" max="9" width="11.7109375" customWidth="1"/>
    <col min="10" max="10" width="12.5703125" bestFit="1" customWidth="1"/>
    <col min="11" max="11" width="17.140625" bestFit="1" customWidth="1"/>
    <col min="12" max="12" width="25.42578125" hidden="1" customWidth="1"/>
    <col min="13" max="13" width="20.5703125" customWidth="1"/>
    <col min="14" max="14" width="18" customWidth="1"/>
    <col min="15" max="15" width="19.28515625" customWidth="1"/>
    <col min="16" max="16" width="18.28515625" customWidth="1"/>
    <col min="17" max="17" width="13.85546875" customWidth="1"/>
    <col min="18" max="18" width="19.7109375" customWidth="1"/>
    <col min="19" max="19" width="21.28515625" customWidth="1"/>
    <col min="20" max="20" width="17" customWidth="1"/>
    <col min="21" max="21" width="19.140625" customWidth="1"/>
    <col min="22" max="22" width="40.42578125" customWidth="1"/>
    <col min="23" max="23" width="22.5703125" customWidth="1"/>
    <col min="24" max="24" width="18.7109375" customWidth="1"/>
    <col min="25" max="25" width="27.85546875" customWidth="1"/>
    <col min="26" max="26" width="18.28515625" customWidth="1"/>
    <col min="27" max="27" width="23.28515625" customWidth="1"/>
    <col min="28" max="28" width="16.7109375" customWidth="1"/>
    <col min="29" max="29" width="25.5703125" customWidth="1"/>
    <col min="30" max="30" width="36" customWidth="1"/>
    <col min="31" max="31" width="26.85546875" customWidth="1"/>
    <col min="32" max="32" width="17.7109375" customWidth="1"/>
    <col min="33" max="33" width="16.140625" customWidth="1"/>
    <col min="34" max="34" width="14.140625" customWidth="1"/>
    <col min="35" max="35" width="21" customWidth="1"/>
    <col min="36" max="36" width="18" customWidth="1"/>
    <col min="37" max="37" width="38.5703125" customWidth="1"/>
    <col min="38" max="38" width="17" customWidth="1"/>
    <col min="39" max="39" width="11.5703125" bestFit="1" customWidth="1"/>
  </cols>
  <sheetData>
    <row r="1" spans="1:9" ht="12.75" customHeight="1" x14ac:dyDescent="0.2">
      <c r="A1" s="131" t="s">
        <v>77</v>
      </c>
      <c r="B1" s="110" t="s">
        <v>66</v>
      </c>
      <c r="C1" s="134"/>
      <c r="D1" s="136" t="s">
        <v>67</v>
      </c>
      <c r="E1" s="111"/>
      <c r="F1" s="110" t="s">
        <v>68</v>
      </c>
      <c r="G1" s="138"/>
      <c r="H1" s="127" t="s">
        <v>72</v>
      </c>
      <c r="I1" s="128"/>
    </row>
    <row r="2" spans="1:9" x14ac:dyDescent="0.2">
      <c r="A2" s="132"/>
      <c r="B2" s="105"/>
      <c r="C2" s="135"/>
      <c r="D2" s="137"/>
      <c r="E2" s="107"/>
      <c r="F2" s="105"/>
      <c r="G2" s="122"/>
      <c r="H2" s="129"/>
      <c r="I2" s="130"/>
    </row>
    <row r="3" spans="1:9" x14ac:dyDescent="0.2">
      <c r="A3" s="133"/>
      <c r="B3" s="58" t="s">
        <v>125</v>
      </c>
      <c r="C3" s="81" t="s">
        <v>61</v>
      </c>
      <c r="D3" s="58" t="s">
        <v>125</v>
      </c>
      <c r="E3" s="59" t="s">
        <v>61</v>
      </c>
      <c r="F3" s="58" t="s">
        <v>125</v>
      </c>
      <c r="G3" s="81" t="s">
        <v>61</v>
      </c>
      <c r="H3" s="59" t="s">
        <v>125</v>
      </c>
      <c r="I3" s="75" t="s">
        <v>61</v>
      </c>
    </row>
    <row r="4" spans="1:9" x14ac:dyDescent="0.2">
      <c r="A4" s="64" t="s">
        <v>78</v>
      </c>
      <c r="B4" s="76">
        <v>4.1646999999999998</v>
      </c>
      <c r="C4" s="82">
        <f>+B4/$B$64</f>
        <v>4.7886366391883427E-6</v>
      </c>
      <c r="D4" s="60">
        <v>0</v>
      </c>
      <c r="E4" s="92">
        <f>+D4/$D$64</f>
        <v>0</v>
      </c>
      <c r="F4" s="76">
        <v>57.073900000000002</v>
      </c>
      <c r="G4" s="82">
        <f>+F4/$F$64</f>
        <v>2.4022982366264965E-2</v>
      </c>
      <c r="H4" s="60">
        <v>9.5266000000000002</v>
      </c>
      <c r="I4" s="87">
        <f>+H4/$H$64</f>
        <v>1.5511771282822345E-4</v>
      </c>
    </row>
    <row r="5" spans="1:9" x14ac:dyDescent="0.2">
      <c r="A5" s="64" t="s">
        <v>79</v>
      </c>
      <c r="B5" s="77">
        <v>81.920099999999991</v>
      </c>
      <c r="C5" s="83">
        <f t="shared" ref="C5:C64" si="0">+B5/$B$64</f>
        <v>9.4193001259628047E-5</v>
      </c>
      <c r="D5" s="63">
        <v>7.0366</v>
      </c>
      <c r="E5" s="93">
        <f t="shared" ref="E5:E64" si="1">+D5/$D$64</f>
        <v>1.3516159699717591E-4</v>
      </c>
      <c r="F5" s="77">
        <v>382.3494</v>
      </c>
      <c r="G5" s="83">
        <f t="shared" ref="G5:G64" si="2">+F5/$F$64</f>
        <v>0.16093473363397262</v>
      </c>
      <c r="H5" s="63">
        <v>0</v>
      </c>
      <c r="I5" s="88">
        <f t="shared" ref="I5:I64" si="3">+H5/$H$64</f>
        <v>0</v>
      </c>
    </row>
    <row r="6" spans="1:9" x14ac:dyDescent="0.2">
      <c r="A6" s="64" t="s">
        <v>80</v>
      </c>
      <c r="B6" s="77">
        <v>0</v>
      </c>
      <c r="C6" s="83">
        <f t="shared" si="0"/>
        <v>0</v>
      </c>
      <c r="D6" s="63">
        <v>0</v>
      </c>
      <c r="E6" s="93">
        <f t="shared" si="1"/>
        <v>0</v>
      </c>
      <c r="F6" s="77">
        <v>0</v>
      </c>
      <c r="G6" s="83">
        <f t="shared" si="2"/>
        <v>0</v>
      </c>
      <c r="H6" s="63">
        <v>0</v>
      </c>
      <c r="I6" s="88">
        <f t="shared" si="3"/>
        <v>0</v>
      </c>
    </row>
    <row r="7" spans="1:9" x14ac:dyDescent="0.2">
      <c r="A7" s="64" t="s">
        <v>81</v>
      </c>
      <c r="B7" s="77">
        <v>0</v>
      </c>
      <c r="C7" s="83">
        <f t="shared" si="0"/>
        <v>0</v>
      </c>
      <c r="D7" s="63">
        <v>0</v>
      </c>
      <c r="E7" s="93">
        <f t="shared" si="1"/>
        <v>0</v>
      </c>
      <c r="F7" s="77">
        <v>0</v>
      </c>
      <c r="G7" s="83">
        <f t="shared" si="2"/>
        <v>0</v>
      </c>
      <c r="H7" s="63">
        <v>0</v>
      </c>
      <c r="I7" s="88">
        <f t="shared" si="3"/>
        <v>0</v>
      </c>
    </row>
    <row r="8" spans="1:9" x14ac:dyDescent="0.2">
      <c r="A8" s="67" t="s">
        <v>43</v>
      </c>
      <c r="B8" s="78">
        <v>86.084800000000001</v>
      </c>
      <c r="C8" s="84">
        <f t="shared" si="0"/>
        <v>9.8981637898816404E-5</v>
      </c>
      <c r="D8" s="61">
        <v>7.0366</v>
      </c>
      <c r="E8" s="94">
        <f t="shared" si="1"/>
        <v>1.3516159699717591E-4</v>
      </c>
      <c r="F8" s="78">
        <v>439.42329999999998</v>
      </c>
      <c r="G8" s="84">
        <f t="shared" si="2"/>
        <v>0.18495771600023755</v>
      </c>
      <c r="H8" s="61">
        <v>9.5266000000000002</v>
      </c>
      <c r="I8" s="89">
        <f t="shared" si="3"/>
        <v>1.5511771282822345E-4</v>
      </c>
    </row>
    <row r="9" spans="1:9" x14ac:dyDescent="0.2">
      <c r="A9" s="67" t="s">
        <v>44</v>
      </c>
      <c r="B9" s="79">
        <v>7.1600999999999999</v>
      </c>
      <c r="C9" s="85">
        <f t="shared" si="0"/>
        <v>8.2327940068318141E-6</v>
      </c>
      <c r="D9" s="62">
        <v>0</v>
      </c>
      <c r="E9" s="95">
        <f t="shared" si="1"/>
        <v>0</v>
      </c>
      <c r="F9" s="79">
        <v>89.598399999999998</v>
      </c>
      <c r="G9" s="85">
        <f t="shared" si="2"/>
        <v>3.7712873717155385E-2</v>
      </c>
      <c r="H9" s="62">
        <v>1321.2180000000001</v>
      </c>
      <c r="I9" s="90">
        <f t="shared" si="3"/>
        <v>2.151284973731234E-2</v>
      </c>
    </row>
    <row r="10" spans="1:9" x14ac:dyDescent="0.2">
      <c r="A10" s="67" t="s">
        <v>45</v>
      </c>
      <c r="B10" s="78">
        <v>2.8658999999999999</v>
      </c>
      <c r="C10" s="84">
        <f t="shared" si="0"/>
        <v>3.2952562595744885E-6</v>
      </c>
      <c r="D10" s="61">
        <v>4.3552999999999997</v>
      </c>
      <c r="E10" s="94">
        <f t="shared" si="1"/>
        <v>8.3658201887530949E-5</v>
      </c>
      <c r="F10" s="78">
        <v>922.44439999999997</v>
      </c>
      <c r="G10" s="84">
        <f t="shared" si="2"/>
        <v>0.38826618743523511</v>
      </c>
      <c r="H10" s="61">
        <v>0</v>
      </c>
      <c r="I10" s="89">
        <f t="shared" si="3"/>
        <v>0</v>
      </c>
    </row>
    <row r="11" spans="1:9" x14ac:dyDescent="0.2">
      <c r="A11" s="64" t="s">
        <v>82</v>
      </c>
      <c r="B11" s="77">
        <v>0</v>
      </c>
      <c r="C11" s="83">
        <f t="shared" si="0"/>
        <v>0</v>
      </c>
      <c r="D11" s="63">
        <v>0</v>
      </c>
      <c r="E11" s="93">
        <f t="shared" si="1"/>
        <v>0</v>
      </c>
      <c r="F11" s="77">
        <v>0</v>
      </c>
      <c r="G11" s="83">
        <f t="shared" si="2"/>
        <v>0</v>
      </c>
      <c r="H11" s="63">
        <v>0</v>
      </c>
      <c r="I11" s="88">
        <f t="shared" si="3"/>
        <v>0</v>
      </c>
    </row>
    <row r="12" spans="1:9" x14ac:dyDescent="0.2">
      <c r="A12" s="64" t="s">
        <v>83</v>
      </c>
      <c r="B12" s="77">
        <v>0</v>
      </c>
      <c r="C12" s="83">
        <f t="shared" si="0"/>
        <v>0</v>
      </c>
      <c r="D12" s="63">
        <v>0</v>
      </c>
      <c r="E12" s="93">
        <f t="shared" si="1"/>
        <v>0</v>
      </c>
      <c r="F12" s="77">
        <v>0</v>
      </c>
      <c r="G12" s="83">
        <f t="shared" si="2"/>
        <v>0</v>
      </c>
      <c r="H12" s="63">
        <v>0</v>
      </c>
      <c r="I12" s="88">
        <f t="shared" si="3"/>
        <v>0</v>
      </c>
    </row>
    <row r="13" spans="1:9" x14ac:dyDescent="0.2">
      <c r="A13" s="64" t="s">
        <v>84</v>
      </c>
      <c r="B13" s="77">
        <v>0</v>
      </c>
      <c r="C13" s="83">
        <f t="shared" si="0"/>
        <v>0</v>
      </c>
      <c r="D13" s="63">
        <v>0</v>
      </c>
      <c r="E13" s="93">
        <f t="shared" si="1"/>
        <v>0</v>
      </c>
      <c r="F13" s="77">
        <v>0</v>
      </c>
      <c r="G13" s="83">
        <f t="shared" si="2"/>
        <v>0</v>
      </c>
      <c r="H13" s="63">
        <v>0</v>
      </c>
      <c r="I13" s="88">
        <f t="shared" si="3"/>
        <v>0</v>
      </c>
    </row>
    <row r="14" spans="1:9" x14ac:dyDescent="0.2">
      <c r="A14" s="67" t="s">
        <v>46</v>
      </c>
      <c r="B14" s="78">
        <v>0</v>
      </c>
      <c r="C14" s="84">
        <f t="shared" si="0"/>
        <v>0</v>
      </c>
      <c r="D14" s="61">
        <v>0</v>
      </c>
      <c r="E14" s="94">
        <f t="shared" si="1"/>
        <v>0</v>
      </c>
      <c r="F14" s="78">
        <v>0</v>
      </c>
      <c r="G14" s="84">
        <f t="shared" si="2"/>
        <v>0</v>
      </c>
      <c r="H14" s="61">
        <v>0</v>
      </c>
      <c r="I14" s="89">
        <f t="shared" si="3"/>
        <v>0</v>
      </c>
    </row>
    <row r="15" spans="1:9" x14ac:dyDescent="0.2">
      <c r="A15" s="67" t="s">
        <v>47</v>
      </c>
      <c r="B15" s="79">
        <v>37420.348599999998</v>
      </c>
      <c r="C15" s="85">
        <f t="shared" si="0"/>
        <v>4.3026497072336592E-2</v>
      </c>
      <c r="D15" s="62">
        <v>635.23130000000003</v>
      </c>
      <c r="E15" s="95">
        <f t="shared" si="1"/>
        <v>1.2201756099620861E-2</v>
      </c>
      <c r="F15" s="79">
        <v>323.4862</v>
      </c>
      <c r="G15" s="85">
        <f t="shared" si="2"/>
        <v>0.13615861678157723</v>
      </c>
      <c r="H15" s="62">
        <v>3030.3571000000002</v>
      </c>
      <c r="I15" s="90">
        <f t="shared" si="3"/>
        <v>4.9342059329117213E-2</v>
      </c>
    </row>
    <row r="16" spans="1:9" x14ac:dyDescent="0.2">
      <c r="A16" s="67" t="s">
        <v>48</v>
      </c>
      <c r="B16" s="79">
        <v>9162.1356000000014</v>
      </c>
      <c r="C16" s="85">
        <f t="shared" si="0"/>
        <v>1.0534765583924865E-2</v>
      </c>
      <c r="D16" s="62">
        <v>742.29430000000002</v>
      </c>
      <c r="E16" s="95">
        <f t="shared" si="1"/>
        <v>1.4258261522596254E-2</v>
      </c>
      <c r="F16" s="79">
        <v>0</v>
      </c>
      <c r="G16" s="85">
        <f t="shared" si="2"/>
        <v>0</v>
      </c>
      <c r="H16" s="62">
        <v>0</v>
      </c>
      <c r="I16" s="90">
        <f t="shared" si="3"/>
        <v>0</v>
      </c>
    </row>
    <row r="17" spans="1:9" x14ac:dyDescent="0.2">
      <c r="A17" s="64" t="s">
        <v>85</v>
      </c>
      <c r="B17" s="77">
        <v>76856.442200000005</v>
      </c>
      <c r="C17" s="83">
        <f t="shared" si="0"/>
        <v>8.8370729002468645E-2</v>
      </c>
      <c r="D17" s="63">
        <v>579.02959999999996</v>
      </c>
      <c r="E17" s="93">
        <f t="shared" si="1"/>
        <v>1.1122213205900004E-2</v>
      </c>
      <c r="F17" s="77">
        <v>0</v>
      </c>
      <c r="G17" s="83">
        <f t="shared" si="2"/>
        <v>0</v>
      </c>
      <c r="H17" s="63">
        <v>2542.8836999999999</v>
      </c>
      <c r="I17" s="88">
        <f t="shared" si="3"/>
        <v>4.1404730284904406E-2</v>
      </c>
    </row>
    <row r="18" spans="1:9" x14ac:dyDescent="0.2">
      <c r="A18" s="64" t="s">
        <v>86</v>
      </c>
      <c r="B18" s="77">
        <v>4496.5889999999999</v>
      </c>
      <c r="C18" s="83">
        <f t="shared" si="0"/>
        <v>5.1702477577667714E-3</v>
      </c>
      <c r="D18" s="63">
        <v>40.483199999999997</v>
      </c>
      <c r="E18" s="93">
        <f t="shared" si="1"/>
        <v>7.776161730887178E-4</v>
      </c>
      <c r="F18" s="77">
        <v>0</v>
      </c>
      <c r="G18" s="83">
        <f t="shared" si="2"/>
        <v>0</v>
      </c>
      <c r="H18" s="63">
        <v>960.07979999999998</v>
      </c>
      <c r="I18" s="88">
        <f t="shared" si="3"/>
        <v>1.5632584837043457E-2</v>
      </c>
    </row>
    <row r="19" spans="1:9" x14ac:dyDescent="0.2">
      <c r="A19" s="64" t="s">
        <v>87</v>
      </c>
      <c r="B19" s="77">
        <v>67577.676100000012</v>
      </c>
      <c r="C19" s="83">
        <f t="shared" si="0"/>
        <v>7.7701859861133454E-2</v>
      </c>
      <c r="D19" s="63">
        <v>2117.8096999999998</v>
      </c>
      <c r="E19" s="93">
        <f t="shared" si="1"/>
        <v>4.0679666484965751E-2</v>
      </c>
      <c r="F19" s="77">
        <v>0</v>
      </c>
      <c r="G19" s="83">
        <f t="shared" si="2"/>
        <v>0</v>
      </c>
      <c r="H19" s="63">
        <v>2876.8908000000001</v>
      </c>
      <c r="I19" s="88">
        <f t="shared" si="3"/>
        <v>4.6843230633442999E-2</v>
      </c>
    </row>
    <row r="20" spans="1:9" x14ac:dyDescent="0.2">
      <c r="A20" s="67" t="s">
        <v>49</v>
      </c>
      <c r="B20" s="78">
        <v>148930.70729999998</v>
      </c>
      <c r="C20" s="84">
        <f t="shared" si="0"/>
        <v>0.17124283662136883</v>
      </c>
      <c r="D20" s="61">
        <v>2737.3225000000002</v>
      </c>
      <c r="E20" s="94">
        <f t="shared" si="1"/>
        <v>5.2579495863954481E-2</v>
      </c>
      <c r="F20" s="78">
        <v>0</v>
      </c>
      <c r="G20" s="84">
        <f t="shared" si="2"/>
        <v>0</v>
      </c>
      <c r="H20" s="61">
        <v>6379.8543</v>
      </c>
      <c r="I20" s="89">
        <f t="shared" si="3"/>
        <v>0.10388054575539087</v>
      </c>
    </row>
    <row r="21" spans="1:9" x14ac:dyDescent="0.2">
      <c r="A21" s="64" t="s">
        <v>88</v>
      </c>
      <c r="B21" s="77">
        <v>18550.486199999996</v>
      </c>
      <c r="C21" s="83">
        <f t="shared" si="0"/>
        <v>2.1329636682612847E-2</v>
      </c>
      <c r="D21" s="63">
        <v>0</v>
      </c>
      <c r="E21" s="93">
        <f t="shared" si="1"/>
        <v>0</v>
      </c>
      <c r="F21" s="77">
        <v>0</v>
      </c>
      <c r="G21" s="83">
        <f t="shared" si="2"/>
        <v>0</v>
      </c>
      <c r="H21" s="63">
        <v>2741.9014999999999</v>
      </c>
      <c r="I21" s="88">
        <f t="shared" si="3"/>
        <v>4.4645255335615551E-2</v>
      </c>
    </row>
    <row r="22" spans="1:9" x14ac:dyDescent="0.2">
      <c r="A22" s="64" t="s">
        <v>89</v>
      </c>
      <c r="B22" s="77">
        <v>11131.698899999999</v>
      </c>
      <c r="C22" s="83">
        <f t="shared" si="0"/>
        <v>1.27994000069519E-2</v>
      </c>
      <c r="D22" s="63">
        <v>1084.2659000000001</v>
      </c>
      <c r="E22" s="93">
        <f t="shared" si="1"/>
        <v>2.082697760474949E-2</v>
      </c>
      <c r="F22" s="77">
        <v>0</v>
      </c>
      <c r="G22" s="83">
        <f t="shared" si="2"/>
        <v>0</v>
      </c>
      <c r="H22" s="63">
        <v>3319.0374999999999</v>
      </c>
      <c r="I22" s="88">
        <f t="shared" si="3"/>
        <v>5.4042523648636945E-2</v>
      </c>
    </row>
    <row r="23" spans="1:9" x14ac:dyDescent="0.2">
      <c r="A23" s="64" t="s">
        <v>90</v>
      </c>
      <c r="B23" s="77">
        <v>70215.135600000009</v>
      </c>
      <c r="C23" s="83">
        <f t="shared" si="0"/>
        <v>8.073445169153548E-2</v>
      </c>
      <c r="D23" s="63">
        <v>122.61060000000001</v>
      </c>
      <c r="E23" s="93">
        <f t="shared" si="1"/>
        <v>2.3551494336443647E-3</v>
      </c>
      <c r="F23" s="77">
        <v>0</v>
      </c>
      <c r="G23" s="83">
        <f t="shared" si="2"/>
        <v>0</v>
      </c>
      <c r="H23" s="63">
        <v>2256.7532999999999</v>
      </c>
      <c r="I23" s="88">
        <f t="shared" si="3"/>
        <v>3.6745786567458021E-2</v>
      </c>
    </row>
    <row r="24" spans="1:9" x14ac:dyDescent="0.2">
      <c r="A24" s="64" t="s">
        <v>91</v>
      </c>
      <c r="B24" s="77">
        <v>4403.5416999999998</v>
      </c>
      <c r="C24" s="83">
        <f t="shared" si="0"/>
        <v>5.0632605294051725E-3</v>
      </c>
      <c r="D24" s="63">
        <v>0</v>
      </c>
      <c r="E24" s="93">
        <f t="shared" si="1"/>
        <v>0</v>
      </c>
      <c r="F24" s="77">
        <v>0</v>
      </c>
      <c r="G24" s="83">
        <f t="shared" si="2"/>
        <v>0</v>
      </c>
      <c r="H24" s="63">
        <v>77.0428</v>
      </c>
      <c r="I24" s="88">
        <f t="shared" si="3"/>
        <v>1.2544562515359365E-3</v>
      </c>
    </row>
    <row r="25" spans="1:9" x14ac:dyDescent="0.2">
      <c r="A25" s="67" t="s">
        <v>50</v>
      </c>
      <c r="B25" s="78">
        <v>104300.86240000001</v>
      </c>
      <c r="C25" s="84">
        <f t="shared" si="0"/>
        <v>0.11992674891050541</v>
      </c>
      <c r="D25" s="61">
        <v>1206.8765000000001</v>
      </c>
      <c r="E25" s="94">
        <f t="shared" si="1"/>
        <v>2.3182127038393854E-2</v>
      </c>
      <c r="F25" s="78">
        <v>0</v>
      </c>
      <c r="G25" s="84">
        <f t="shared" si="2"/>
        <v>0</v>
      </c>
      <c r="H25" s="61">
        <v>8394.7350999999999</v>
      </c>
      <c r="I25" s="89">
        <f t="shared" si="3"/>
        <v>0.13668802180324646</v>
      </c>
    </row>
    <row r="26" spans="1:9" x14ac:dyDescent="0.2">
      <c r="A26" s="67" t="s">
        <v>51</v>
      </c>
      <c r="B26" s="79">
        <v>749.93729999999994</v>
      </c>
      <c r="C26" s="85">
        <f t="shared" si="0"/>
        <v>8.6228953631089394E-4</v>
      </c>
      <c r="D26" s="62">
        <v>0</v>
      </c>
      <c r="E26" s="95">
        <f t="shared" si="1"/>
        <v>0</v>
      </c>
      <c r="F26" s="79">
        <v>0</v>
      </c>
      <c r="G26" s="85">
        <f t="shared" si="2"/>
        <v>0</v>
      </c>
      <c r="H26" s="62">
        <v>510.99009999999998</v>
      </c>
      <c r="I26" s="90">
        <f t="shared" si="3"/>
        <v>8.3202418060866618E-3</v>
      </c>
    </row>
    <row r="27" spans="1:9" x14ac:dyDescent="0.2">
      <c r="A27" s="64" t="s">
        <v>92</v>
      </c>
      <c r="B27" s="77">
        <v>1161.0758000000001</v>
      </c>
      <c r="C27" s="83">
        <f t="shared" si="0"/>
        <v>1.3350229588577609E-3</v>
      </c>
      <c r="D27" s="63">
        <v>376.4008</v>
      </c>
      <c r="E27" s="93">
        <f t="shared" si="1"/>
        <v>7.2300447999054393E-3</v>
      </c>
      <c r="F27" s="77">
        <v>0</v>
      </c>
      <c r="G27" s="83">
        <f t="shared" si="2"/>
        <v>0</v>
      </c>
      <c r="H27" s="63">
        <v>1405.6780000000001</v>
      </c>
      <c r="I27" s="88">
        <f t="shared" si="3"/>
        <v>2.2888077208337864E-2</v>
      </c>
    </row>
    <row r="28" spans="1:9" x14ac:dyDescent="0.2">
      <c r="A28" s="64" t="s">
        <v>93</v>
      </c>
      <c r="B28" s="77">
        <v>30171.021600000004</v>
      </c>
      <c r="C28" s="83">
        <f t="shared" si="0"/>
        <v>3.4691108477322E-2</v>
      </c>
      <c r="D28" s="63">
        <v>2285.4733999999999</v>
      </c>
      <c r="E28" s="93">
        <f t="shared" si="1"/>
        <v>4.3900212409198391E-2</v>
      </c>
      <c r="F28" s="77">
        <v>0</v>
      </c>
      <c r="G28" s="83">
        <f t="shared" si="2"/>
        <v>0</v>
      </c>
      <c r="H28" s="63">
        <v>1368.7444</v>
      </c>
      <c r="I28" s="88">
        <f t="shared" si="3"/>
        <v>2.2286702577460901E-2</v>
      </c>
    </row>
    <row r="29" spans="1:9" x14ac:dyDescent="0.2">
      <c r="A29" s="64" t="s">
        <v>94</v>
      </c>
      <c r="B29" s="77">
        <v>4840.8014000000003</v>
      </c>
      <c r="C29" s="83">
        <f t="shared" si="0"/>
        <v>5.5660285127558358E-3</v>
      </c>
      <c r="D29" s="63">
        <v>127.9509</v>
      </c>
      <c r="E29" s="93">
        <f t="shared" si="1"/>
        <v>2.4577278772739612E-3</v>
      </c>
      <c r="F29" s="77">
        <v>0</v>
      </c>
      <c r="G29" s="83">
        <f t="shared" si="2"/>
        <v>0</v>
      </c>
      <c r="H29" s="63">
        <v>727.57190000000003</v>
      </c>
      <c r="I29" s="88">
        <f t="shared" si="3"/>
        <v>1.184675425084342E-2</v>
      </c>
    </row>
    <row r="30" spans="1:9" x14ac:dyDescent="0.2">
      <c r="A30" s="64" t="s">
        <v>95</v>
      </c>
      <c r="B30" s="77">
        <v>106305.79340000001</v>
      </c>
      <c r="C30" s="83">
        <f t="shared" si="0"/>
        <v>0.12223204966341547</v>
      </c>
      <c r="D30" s="63">
        <v>8431.9285999999993</v>
      </c>
      <c r="E30" s="93">
        <f t="shared" si="1"/>
        <v>0.16196358118155951</v>
      </c>
      <c r="F30" s="77">
        <v>0</v>
      </c>
      <c r="G30" s="83">
        <f t="shared" si="2"/>
        <v>0</v>
      </c>
      <c r="H30" s="63">
        <v>1070.2374</v>
      </c>
      <c r="I30" s="88">
        <f t="shared" si="3"/>
        <v>1.7426235768398433E-2</v>
      </c>
    </row>
    <row r="31" spans="1:9" x14ac:dyDescent="0.2">
      <c r="A31" s="64" t="s">
        <v>96</v>
      </c>
      <c r="B31" s="77">
        <v>17064.88</v>
      </c>
      <c r="C31" s="83">
        <f t="shared" si="0"/>
        <v>1.9621463637561499E-2</v>
      </c>
      <c r="D31" s="63">
        <v>2333.9502000000002</v>
      </c>
      <c r="E31" s="93">
        <f t="shared" si="1"/>
        <v>4.4831372586743336E-2</v>
      </c>
      <c r="F31" s="77">
        <v>0</v>
      </c>
      <c r="G31" s="83">
        <f t="shared" si="2"/>
        <v>0</v>
      </c>
      <c r="H31" s="63">
        <v>9486.2777999999998</v>
      </c>
      <c r="I31" s="88">
        <f t="shared" si="3"/>
        <v>0.15446116301609716</v>
      </c>
    </row>
    <row r="32" spans="1:9" x14ac:dyDescent="0.2">
      <c r="A32" s="64" t="s">
        <v>97</v>
      </c>
      <c r="B32" s="77">
        <v>14702.628700000001</v>
      </c>
      <c r="C32" s="83">
        <f t="shared" si="0"/>
        <v>1.690531046298703E-2</v>
      </c>
      <c r="D32" s="63">
        <v>1765.096</v>
      </c>
      <c r="E32" s="93">
        <f t="shared" si="1"/>
        <v>3.3904612200967403E-2</v>
      </c>
      <c r="F32" s="77">
        <v>0</v>
      </c>
      <c r="G32" s="83">
        <f t="shared" si="2"/>
        <v>0</v>
      </c>
      <c r="H32" s="63">
        <v>1092.4364</v>
      </c>
      <c r="I32" s="88">
        <f t="shared" si="3"/>
        <v>1.778769296268325E-2</v>
      </c>
    </row>
    <row r="33" spans="1:9" x14ac:dyDescent="0.2">
      <c r="A33" s="64" t="s">
        <v>98</v>
      </c>
      <c r="B33" s="77">
        <v>37360.162000000004</v>
      </c>
      <c r="C33" s="83">
        <f t="shared" si="0"/>
        <v>4.2957293586383671E-2</v>
      </c>
      <c r="D33" s="63">
        <v>2815.81</v>
      </c>
      <c r="E33" s="93">
        <f t="shared" si="1"/>
        <v>5.408711258855383E-2</v>
      </c>
      <c r="F33" s="77">
        <v>0</v>
      </c>
      <c r="G33" s="83">
        <f t="shared" si="2"/>
        <v>0</v>
      </c>
      <c r="H33" s="63">
        <v>1731.2578000000001</v>
      </c>
      <c r="I33" s="88">
        <f t="shared" si="3"/>
        <v>2.8189359294189104E-2</v>
      </c>
    </row>
    <row r="34" spans="1:9" x14ac:dyDescent="0.2">
      <c r="A34" s="64" t="s">
        <v>99</v>
      </c>
      <c r="B34" s="77">
        <v>59432.099100000007</v>
      </c>
      <c r="C34" s="83">
        <f t="shared" si="0"/>
        <v>6.8335949118575795E-2</v>
      </c>
      <c r="D34" s="63">
        <v>8495.1946000000007</v>
      </c>
      <c r="E34" s="93">
        <f t="shared" si="1"/>
        <v>0.16317881774405041</v>
      </c>
      <c r="F34" s="77">
        <v>130.8587</v>
      </c>
      <c r="G34" s="83">
        <f t="shared" si="2"/>
        <v>5.5079751735422969E-2</v>
      </c>
      <c r="H34" s="63">
        <v>3496.5019000000002</v>
      </c>
      <c r="I34" s="88">
        <f t="shared" si="3"/>
        <v>5.6932103544552908E-2</v>
      </c>
    </row>
    <row r="35" spans="1:9" x14ac:dyDescent="0.2">
      <c r="A35" s="64" t="s">
        <v>100</v>
      </c>
      <c r="B35" s="77">
        <v>12608.585899999998</v>
      </c>
      <c r="C35" s="83">
        <f t="shared" si="0"/>
        <v>1.4497547580640507E-2</v>
      </c>
      <c r="D35" s="63">
        <v>957.40599999999995</v>
      </c>
      <c r="E35" s="93">
        <f t="shared" si="1"/>
        <v>1.8390206056146177E-2</v>
      </c>
      <c r="F35" s="77">
        <v>0</v>
      </c>
      <c r="G35" s="83">
        <f t="shared" si="2"/>
        <v>0</v>
      </c>
      <c r="H35" s="63">
        <v>2867.7109</v>
      </c>
      <c r="I35" s="88">
        <f t="shared" si="3"/>
        <v>4.6693758094237842E-2</v>
      </c>
    </row>
    <row r="36" spans="1:9" x14ac:dyDescent="0.2">
      <c r="A36" s="67" t="s">
        <v>52</v>
      </c>
      <c r="B36" s="78">
        <v>283647.04790000001</v>
      </c>
      <c r="C36" s="84">
        <f t="shared" si="0"/>
        <v>0.32614177399849953</v>
      </c>
      <c r="D36" s="61">
        <v>27589.210500000001</v>
      </c>
      <c r="E36" s="94">
        <f t="shared" si="1"/>
        <v>0.52994368744439846</v>
      </c>
      <c r="F36" s="78">
        <v>130.8587</v>
      </c>
      <c r="G36" s="84">
        <f t="shared" si="2"/>
        <v>5.5079751735422969E-2</v>
      </c>
      <c r="H36" s="61">
        <v>23246.416499999999</v>
      </c>
      <c r="I36" s="89">
        <f t="shared" si="3"/>
        <v>0.37851184671680088</v>
      </c>
    </row>
    <row r="37" spans="1:9" x14ac:dyDescent="0.2">
      <c r="A37" s="67" t="s">
        <v>53</v>
      </c>
      <c r="B37" s="79">
        <v>6302.4640000000009</v>
      </c>
      <c r="C37" s="85">
        <f t="shared" si="0"/>
        <v>7.246670835249964E-3</v>
      </c>
      <c r="D37" s="62">
        <v>0</v>
      </c>
      <c r="E37" s="95">
        <f t="shared" si="1"/>
        <v>0</v>
      </c>
      <c r="F37" s="79">
        <v>0</v>
      </c>
      <c r="G37" s="85">
        <f t="shared" si="2"/>
        <v>0</v>
      </c>
      <c r="H37" s="62">
        <v>72.371499999999997</v>
      </c>
      <c r="I37" s="90">
        <f t="shared" si="3"/>
        <v>1.1783953933142751E-3</v>
      </c>
    </row>
    <row r="38" spans="1:9" x14ac:dyDescent="0.2">
      <c r="A38" s="64" t="s">
        <v>101</v>
      </c>
      <c r="B38" s="77">
        <v>23711.1109</v>
      </c>
      <c r="C38" s="83">
        <f t="shared" si="0"/>
        <v>2.7263402984992458E-2</v>
      </c>
      <c r="D38" s="63">
        <v>222.15940000000001</v>
      </c>
      <c r="E38" s="93">
        <f t="shared" si="1"/>
        <v>4.2673193434235859E-3</v>
      </c>
      <c r="F38" s="77">
        <v>0</v>
      </c>
      <c r="G38" s="83">
        <f t="shared" si="2"/>
        <v>0</v>
      </c>
      <c r="H38" s="63">
        <v>52.283000000000001</v>
      </c>
      <c r="I38" s="88">
        <f t="shared" si="3"/>
        <v>8.5130260321604847E-4</v>
      </c>
    </row>
    <row r="39" spans="1:9" x14ac:dyDescent="0.2">
      <c r="A39" s="64" t="s">
        <v>102</v>
      </c>
      <c r="B39" s="77">
        <v>13342.286700000001</v>
      </c>
      <c r="C39" s="83">
        <f t="shared" si="0"/>
        <v>1.5341168137482972E-2</v>
      </c>
      <c r="D39" s="63">
        <v>0</v>
      </c>
      <c r="E39" s="93">
        <f t="shared" si="1"/>
        <v>0</v>
      </c>
      <c r="F39" s="77">
        <v>0</v>
      </c>
      <c r="G39" s="83">
        <f t="shared" si="2"/>
        <v>0</v>
      </c>
      <c r="H39" s="63">
        <v>295.27519999999998</v>
      </c>
      <c r="I39" s="88">
        <f t="shared" si="3"/>
        <v>4.8078447377759371E-3</v>
      </c>
    </row>
    <row r="40" spans="1:9" x14ac:dyDescent="0.2">
      <c r="A40" s="64" t="s">
        <v>103</v>
      </c>
      <c r="B40" s="77">
        <v>6100.001400000001</v>
      </c>
      <c r="C40" s="83">
        <f t="shared" si="0"/>
        <v>7.013876198319253E-3</v>
      </c>
      <c r="D40" s="63">
        <v>679.2595</v>
      </c>
      <c r="E40" s="93">
        <f t="shared" si="1"/>
        <v>1.3047465934613764E-2</v>
      </c>
      <c r="F40" s="77">
        <v>0</v>
      </c>
      <c r="G40" s="83">
        <f t="shared" si="2"/>
        <v>0</v>
      </c>
      <c r="H40" s="63">
        <v>337.50729999999999</v>
      </c>
      <c r="I40" s="88">
        <f t="shared" si="3"/>
        <v>5.4954926667257009E-3</v>
      </c>
    </row>
    <row r="41" spans="1:9" x14ac:dyDescent="0.2">
      <c r="A41" s="64" t="s">
        <v>104</v>
      </c>
      <c r="B41" s="77">
        <v>17718.0396</v>
      </c>
      <c r="C41" s="83">
        <f t="shared" si="0"/>
        <v>2.0372476673746004E-2</v>
      </c>
      <c r="D41" s="63">
        <v>426.78500000000003</v>
      </c>
      <c r="E41" s="93">
        <f t="shared" si="1"/>
        <v>8.197843017144605E-3</v>
      </c>
      <c r="F41" s="77">
        <v>0</v>
      </c>
      <c r="G41" s="83">
        <f t="shared" si="2"/>
        <v>0</v>
      </c>
      <c r="H41" s="63">
        <v>2.6339999999999999</v>
      </c>
      <c r="I41" s="88">
        <f t="shared" si="3"/>
        <v>4.2888339553412609E-5</v>
      </c>
    </row>
    <row r="42" spans="1:9" x14ac:dyDescent="0.2">
      <c r="A42" s="64" t="s">
        <v>105</v>
      </c>
      <c r="B42" s="77">
        <v>22373.8583</v>
      </c>
      <c r="C42" s="83">
        <f t="shared" si="0"/>
        <v>2.5725809209640123E-2</v>
      </c>
      <c r="D42" s="63">
        <v>0</v>
      </c>
      <c r="E42" s="93">
        <f t="shared" si="1"/>
        <v>0</v>
      </c>
      <c r="F42" s="77">
        <v>0</v>
      </c>
      <c r="G42" s="83">
        <f t="shared" si="2"/>
        <v>0</v>
      </c>
      <c r="H42" s="63">
        <v>1882.1146000000001</v>
      </c>
      <c r="I42" s="88">
        <f t="shared" si="3"/>
        <v>3.0645698573741595E-2</v>
      </c>
    </row>
    <row r="43" spans="1:9" x14ac:dyDescent="0.2">
      <c r="A43" s="67" t="s">
        <v>54</v>
      </c>
      <c r="B43" s="78">
        <v>83245.296900000001</v>
      </c>
      <c r="C43" s="84">
        <f t="shared" si="0"/>
        <v>9.5716733204180809E-2</v>
      </c>
      <c r="D43" s="61">
        <v>1328.2039</v>
      </c>
      <c r="E43" s="94">
        <f t="shared" si="1"/>
        <v>2.5512628295181954E-2</v>
      </c>
      <c r="F43" s="78">
        <v>0</v>
      </c>
      <c r="G43" s="84">
        <f t="shared" si="2"/>
        <v>0</v>
      </c>
      <c r="H43" s="61">
        <v>2569.8141000000001</v>
      </c>
      <c r="I43" s="89">
        <f t="shared" si="3"/>
        <v>4.1843226921012694E-2</v>
      </c>
    </row>
    <row r="44" spans="1:9" x14ac:dyDescent="0.2">
      <c r="A44" s="64" t="s">
        <v>106</v>
      </c>
      <c r="B44" s="77">
        <v>3024.0752000000002</v>
      </c>
      <c r="C44" s="83">
        <f t="shared" si="0"/>
        <v>3.4771285572504185E-3</v>
      </c>
      <c r="D44" s="63">
        <v>0</v>
      </c>
      <c r="E44" s="93">
        <f t="shared" si="1"/>
        <v>0</v>
      </c>
      <c r="F44" s="77">
        <v>29.5212</v>
      </c>
      <c r="G44" s="83">
        <f t="shared" si="2"/>
        <v>1.2425771973371037E-2</v>
      </c>
      <c r="H44" s="63">
        <v>335.05509999999998</v>
      </c>
      <c r="I44" s="88">
        <f t="shared" si="3"/>
        <v>5.4555645018612821E-3</v>
      </c>
    </row>
    <row r="45" spans="1:9" x14ac:dyDescent="0.2">
      <c r="A45" s="64" t="s">
        <v>107</v>
      </c>
      <c r="B45" s="77">
        <v>109.37690000000001</v>
      </c>
      <c r="C45" s="83">
        <f t="shared" si="0"/>
        <v>1.2576325565367001E-4</v>
      </c>
      <c r="D45" s="63">
        <v>0</v>
      </c>
      <c r="E45" s="93">
        <f t="shared" si="1"/>
        <v>0</v>
      </c>
      <c r="F45" s="77">
        <v>0</v>
      </c>
      <c r="G45" s="83">
        <f t="shared" si="2"/>
        <v>0</v>
      </c>
      <c r="H45" s="63">
        <v>26.4163</v>
      </c>
      <c r="I45" s="88">
        <f t="shared" si="3"/>
        <v>4.3012575707851691E-4</v>
      </c>
    </row>
    <row r="46" spans="1:9" x14ac:dyDescent="0.2">
      <c r="A46" s="64" t="s">
        <v>108</v>
      </c>
      <c r="B46" s="77">
        <v>6190.2055</v>
      </c>
      <c r="C46" s="83">
        <f t="shared" si="0"/>
        <v>7.1175942712332699E-3</v>
      </c>
      <c r="D46" s="63">
        <v>0</v>
      </c>
      <c r="E46" s="93">
        <f t="shared" si="1"/>
        <v>0</v>
      </c>
      <c r="F46" s="77">
        <v>0</v>
      </c>
      <c r="G46" s="83">
        <f t="shared" si="2"/>
        <v>0</v>
      </c>
      <c r="H46" s="63">
        <v>1067.7737999999999</v>
      </c>
      <c r="I46" s="88">
        <f t="shared" si="3"/>
        <v>1.7386121982018863E-2</v>
      </c>
    </row>
    <row r="47" spans="1:9" x14ac:dyDescent="0.2">
      <c r="A47" s="67" t="s">
        <v>109</v>
      </c>
      <c r="B47" s="78">
        <v>9323.6575999999986</v>
      </c>
      <c r="C47" s="84">
        <f t="shared" si="0"/>
        <v>1.0720486084137356E-2</v>
      </c>
      <c r="D47" s="61">
        <v>0</v>
      </c>
      <c r="E47" s="94">
        <f t="shared" si="1"/>
        <v>0</v>
      </c>
      <c r="F47" s="78">
        <v>29.5212</v>
      </c>
      <c r="G47" s="84">
        <f t="shared" si="2"/>
        <v>1.2425771973371037E-2</v>
      </c>
      <c r="H47" s="61">
        <v>1429.2452000000001</v>
      </c>
      <c r="I47" s="89">
        <f t="shared" si="3"/>
        <v>2.3271812240958666E-2</v>
      </c>
    </row>
    <row r="48" spans="1:9" x14ac:dyDescent="0.2">
      <c r="A48" s="67" t="s">
        <v>110</v>
      </c>
      <c r="B48" s="79">
        <v>19319.363800000003</v>
      </c>
      <c r="C48" s="85">
        <f t="shared" si="0"/>
        <v>2.2213704069558179E-2</v>
      </c>
      <c r="D48" s="62">
        <v>1345.8306</v>
      </c>
      <c r="E48" s="95">
        <f t="shared" si="1"/>
        <v>2.5851208422202124E-2</v>
      </c>
      <c r="F48" s="79">
        <v>404.67559999999997</v>
      </c>
      <c r="G48" s="85">
        <f t="shared" si="2"/>
        <v>0.17033205726010828</v>
      </c>
      <c r="H48" s="62">
        <v>0</v>
      </c>
      <c r="I48" s="90">
        <f t="shared" si="3"/>
        <v>0</v>
      </c>
    </row>
    <row r="49" spans="1:9" x14ac:dyDescent="0.2">
      <c r="A49" s="64" t="s">
        <v>111</v>
      </c>
      <c r="B49" s="77">
        <v>57973.638800000001</v>
      </c>
      <c r="C49" s="83">
        <f t="shared" si="0"/>
        <v>6.6658988850277559E-2</v>
      </c>
      <c r="D49" s="63">
        <v>1135.1821</v>
      </c>
      <c r="E49" s="93">
        <f t="shared" si="1"/>
        <v>2.1804994673366093E-2</v>
      </c>
      <c r="F49" s="77">
        <v>0</v>
      </c>
      <c r="G49" s="83">
        <f t="shared" si="2"/>
        <v>0</v>
      </c>
      <c r="H49" s="63">
        <v>4348.3802999999998</v>
      </c>
      <c r="I49" s="88">
        <f t="shared" si="3"/>
        <v>7.0802889450937809E-2</v>
      </c>
    </row>
    <row r="50" spans="1:9" x14ac:dyDescent="0.2">
      <c r="A50" s="64" t="s">
        <v>112</v>
      </c>
      <c r="B50" s="77">
        <v>3974.4733000000001</v>
      </c>
      <c r="C50" s="83">
        <f t="shared" si="0"/>
        <v>4.5699110298114643E-3</v>
      </c>
      <c r="D50" s="63">
        <v>68.334599999999995</v>
      </c>
      <c r="E50" s="93">
        <f t="shared" si="1"/>
        <v>1.3125960927384273E-3</v>
      </c>
      <c r="F50" s="77">
        <v>28.101199999999999</v>
      </c>
      <c r="G50" s="83">
        <f t="shared" si="2"/>
        <v>1.1828079596293313E-2</v>
      </c>
      <c r="H50" s="63">
        <v>4897.0866999999998</v>
      </c>
      <c r="I50" s="88">
        <f t="shared" si="3"/>
        <v>7.9737250270349599E-2</v>
      </c>
    </row>
    <row r="51" spans="1:9" x14ac:dyDescent="0.2">
      <c r="A51" s="67" t="s">
        <v>55</v>
      </c>
      <c r="B51" s="78">
        <v>61948.112099999998</v>
      </c>
      <c r="C51" s="84">
        <f t="shared" si="0"/>
        <v>7.1228899880089014E-2</v>
      </c>
      <c r="D51" s="61">
        <v>1203.5166999999999</v>
      </c>
      <c r="E51" s="94">
        <f t="shared" si="1"/>
        <v>2.3117590766104517E-2</v>
      </c>
      <c r="F51" s="78">
        <v>28.101199999999999</v>
      </c>
      <c r="G51" s="84">
        <f t="shared" si="2"/>
        <v>1.1828079596293313E-2</v>
      </c>
      <c r="H51" s="61">
        <v>9245.4670000000006</v>
      </c>
      <c r="I51" s="89">
        <f t="shared" si="3"/>
        <v>0.15054013972128741</v>
      </c>
    </row>
    <row r="52" spans="1:9" x14ac:dyDescent="0.2">
      <c r="A52" s="64" t="s">
        <v>113</v>
      </c>
      <c r="B52" s="77">
        <v>5086.0945000000011</v>
      </c>
      <c r="C52" s="83">
        <f t="shared" si="0"/>
        <v>5.8480703227301659E-3</v>
      </c>
      <c r="D52" s="63">
        <v>0</v>
      </c>
      <c r="E52" s="93">
        <f t="shared" si="1"/>
        <v>0</v>
      </c>
      <c r="F52" s="77">
        <v>0</v>
      </c>
      <c r="G52" s="83">
        <f t="shared" si="2"/>
        <v>0</v>
      </c>
      <c r="H52" s="63">
        <v>0</v>
      </c>
      <c r="I52" s="88">
        <f t="shared" si="3"/>
        <v>0</v>
      </c>
    </row>
    <row r="53" spans="1:9" x14ac:dyDescent="0.2">
      <c r="A53" s="64" t="s">
        <v>114</v>
      </c>
      <c r="B53" s="77">
        <v>4007.8895000000002</v>
      </c>
      <c r="C53" s="83">
        <f t="shared" si="0"/>
        <v>4.6083334947338945E-3</v>
      </c>
      <c r="D53" s="63">
        <v>33.713000000000001</v>
      </c>
      <c r="E53" s="93">
        <f t="shared" si="1"/>
        <v>6.4757168512716247E-4</v>
      </c>
      <c r="F53" s="77">
        <v>0</v>
      </c>
      <c r="G53" s="83">
        <f t="shared" si="2"/>
        <v>0</v>
      </c>
      <c r="H53" s="63">
        <v>754.26020000000005</v>
      </c>
      <c r="I53" s="88">
        <f t="shared" si="3"/>
        <v>1.2281308872143093E-2</v>
      </c>
    </row>
    <row r="54" spans="1:9" x14ac:dyDescent="0.2">
      <c r="A54" s="64" t="s">
        <v>115</v>
      </c>
      <c r="B54" s="77">
        <v>19738.059399999998</v>
      </c>
      <c r="C54" s="83">
        <f t="shared" si="0"/>
        <v>2.2695126762867883E-2</v>
      </c>
      <c r="D54" s="63">
        <v>2203.9072999999999</v>
      </c>
      <c r="E54" s="93">
        <f t="shared" si="1"/>
        <v>4.2333460805180634E-2</v>
      </c>
      <c r="F54" s="77">
        <v>0</v>
      </c>
      <c r="G54" s="83">
        <f t="shared" si="2"/>
        <v>0</v>
      </c>
      <c r="H54" s="63">
        <v>1398.7607</v>
      </c>
      <c r="I54" s="88">
        <f t="shared" si="3"/>
        <v>2.2775445655113559E-2</v>
      </c>
    </row>
    <row r="55" spans="1:9" x14ac:dyDescent="0.2">
      <c r="A55" s="64" t="s">
        <v>116</v>
      </c>
      <c r="B55" s="77">
        <v>16110.691800000001</v>
      </c>
      <c r="C55" s="83">
        <f t="shared" si="0"/>
        <v>1.8524323249249935E-2</v>
      </c>
      <c r="D55" s="63">
        <v>31.3813</v>
      </c>
      <c r="E55" s="93">
        <f t="shared" si="1"/>
        <v>6.0278353520840696E-4</v>
      </c>
      <c r="F55" s="77">
        <v>5.3627000000000002</v>
      </c>
      <c r="G55" s="83">
        <f t="shared" si="2"/>
        <v>2.2572147257427498E-3</v>
      </c>
      <c r="H55" s="63">
        <v>1321.7028</v>
      </c>
      <c r="I55" s="88">
        <f t="shared" si="3"/>
        <v>2.1520743536482992E-2</v>
      </c>
    </row>
    <row r="56" spans="1:9" x14ac:dyDescent="0.2">
      <c r="A56" s="64" t="s">
        <v>117</v>
      </c>
      <c r="B56" s="77">
        <v>7862.1720000000005</v>
      </c>
      <c r="C56" s="83">
        <f t="shared" si="0"/>
        <v>9.0400472789878492E-3</v>
      </c>
      <c r="D56" s="63">
        <v>6877.6493</v>
      </c>
      <c r="E56" s="93">
        <f t="shared" si="1"/>
        <v>0.13210841357679973</v>
      </c>
      <c r="F56" s="77">
        <v>0</v>
      </c>
      <c r="G56" s="83">
        <f t="shared" si="2"/>
        <v>0</v>
      </c>
      <c r="H56" s="63">
        <v>324.74979999999999</v>
      </c>
      <c r="I56" s="88">
        <f t="shared" si="3"/>
        <v>5.2877675369410911E-3</v>
      </c>
    </row>
    <row r="57" spans="1:9" x14ac:dyDescent="0.2">
      <c r="A57" s="64" t="s">
        <v>118</v>
      </c>
      <c r="B57" s="77">
        <v>5391.7127999999993</v>
      </c>
      <c r="C57" s="83">
        <f t="shared" si="0"/>
        <v>6.1994749830866017E-3</v>
      </c>
      <c r="D57" s="63">
        <v>176.2509</v>
      </c>
      <c r="E57" s="93">
        <f t="shared" si="1"/>
        <v>3.3854920154889512E-3</v>
      </c>
      <c r="F57" s="77">
        <v>2.3323999999999998</v>
      </c>
      <c r="G57" s="83">
        <f t="shared" si="2"/>
        <v>9.8173077485639486E-4</v>
      </c>
      <c r="H57" s="63">
        <v>264.44130000000001</v>
      </c>
      <c r="I57" s="88">
        <f t="shared" si="3"/>
        <v>4.3057890153173316E-3</v>
      </c>
    </row>
    <row r="58" spans="1:9" x14ac:dyDescent="0.2">
      <c r="A58" s="64" t="s">
        <v>119</v>
      </c>
      <c r="B58" s="77">
        <v>15034.103900000002</v>
      </c>
      <c r="C58" s="83">
        <f t="shared" si="0"/>
        <v>1.7286445787908944E-2</v>
      </c>
      <c r="D58" s="63">
        <v>1613.1075000000001</v>
      </c>
      <c r="E58" s="93">
        <f t="shared" si="1"/>
        <v>3.098516127506494E-2</v>
      </c>
      <c r="F58" s="77">
        <v>0</v>
      </c>
      <c r="G58" s="83">
        <f t="shared" si="2"/>
        <v>0</v>
      </c>
      <c r="H58" s="63">
        <v>251.89769999999999</v>
      </c>
      <c r="I58" s="88">
        <f t="shared" si="3"/>
        <v>4.1015467313301685E-3</v>
      </c>
    </row>
    <row r="59" spans="1:9" x14ac:dyDescent="0.2">
      <c r="A59" s="64" t="s">
        <v>120</v>
      </c>
      <c r="B59" s="77">
        <v>31783.864800000003</v>
      </c>
      <c r="C59" s="83">
        <f t="shared" si="0"/>
        <v>3.6545580597951523E-2</v>
      </c>
      <c r="D59" s="63">
        <v>4324.7581</v>
      </c>
      <c r="E59" s="93">
        <f t="shared" si="1"/>
        <v>8.307154185579288E-2</v>
      </c>
      <c r="F59" s="77">
        <v>0</v>
      </c>
      <c r="G59" s="83">
        <f t="shared" si="2"/>
        <v>0</v>
      </c>
      <c r="H59" s="63">
        <v>581.98609999999996</v>
      </c>
      <c r="I59" s="88">
        <f t="shared" si="3"/>
        <v>9.4762404981649003E-3</v>
      </c>
    </row>
    <row r="60" spans="1:9" x14ac:dyDescent="0.2">
      <c r="A60" s="67" t="s">
        <v>56</v>
      </c>
      <c r="B60" s="78">
        <v>105014.58869999999</v>
      </c>
      <c r="C60" s="84">
        <f t="shared" si="0"/>
        <v>0.12074740247751678</v>
      </c>
      <c r="D60" s="61">
        <v>15260.767400000001</v>
      </c>
      <c r="E60" s="94">
        <f t="shared" si="1"/>
        <v>0.29313442474866275</v>
      </c>
      <c r="F60" s="78">
        <v>7.6951000000000001</v>
      </c>
      <c r="G60" s="84">
        <f t="shared" si="2"/>
        <v>3.2389455005991446E-3</v>
      </c>
      <c r="H60" s="61">
        <v>4897.7986000000001</v>
      </c>
      <c r="I60" s="89">
        <f t="shared" si="3"/>
        <v>7.9748841845493135E-2</v>
      </c>
    </row>
    <row r="61" spans="1:9" x14ac:dyDescent="0.2">
      <c r="A61" s="64" t="s">
        <v>121</v>
      </c>
      <c r="B61" s="77">
        <v>83.942100000000011</v>
      </c>
      <c r="C61" s="83">
        <f t="shared" si="0"/>
        <v>9.6517928213415578E-5</v>
      </c>
      <c r="D61" s="63">
        <v>0</v>
      </c>
      <c r="E61" s="93">
        <f t="shared" si="1"/>
        <v>0</v>
      </c>
      <c r="F61" s="77">
        <v>0</v>
      </c>
      <c r="G61" s="83">
        <f t="shared" si="2"/>
        <v>0</v>
      </c>
      <c r="H61" s="63">
        <v>164.14599999999999</v>
      </c>
      <c r="I61" s="88">
        <f t="shared" si="3"/>
        <v>2.6727218619341177E-3</v>
      </c>
    </row>
    <row r="62" spans="1:9" x14ac:dyDescent="0.2">
      <c r="A62" s="64" t="s">
        <v>122</v>
      </c>
      <c r="B62" s="77">
        <v>160.16839999999999</v>
      </c>
      <c r="C62" s="83">
        <f t="shared" si="0"/>
        <v>1.8416410994313495E-4</v>
      </c>
      <c r="D62" s="63">
        <v>0</v>
      </c>
      <c r="E62" s="93">
        <f t="shared" si="1"/>
        <v>0</v>
      </c>
      <c r="F62" s="77">
        <v>0</v>
      </c>
      <c r="G62" s="83">
        <f t="shared" si="2"/>
        <v>0</v>
      </c>
      <c r="H62" s="63">
        <v>143.35429999999999</v>
      </c>
      <c r="I62" s="88">
        <f t="shared" si="3"/>
        <v>2.3341791552170758E-3</v>
      </c>
    </row>
    <row r="63" spans="1:9" ht="13.5" thickBot="1" x14ac:dyDescent="0.25">
      <c r="A63" s="70" t="s">
        <v>57</v>
      </c>
      <c r="B63" s="78">
        <v>244.1105</v>
      </c>
      <c r="C63" s="84">
        <f t="shared" si="0"/>
        <v>2.8068203815655054E-4</v>
      </c>
      <c r="D63" s="60">
        <v>0</v>
      </c>
      <c r="E63" s="92">
        <f t="shared" si="1"/>
        <v>0</v>
      </c>
      <c r="F63" s="76">
        <v>0</v>
      </c>
      <c r="G63" s="82">
        <f t="shared" si="2"/>
        <v>0</v>
      </c>
      <c r="H63" s="60">
        <v>307.50029999999998</v>
      </c>
      <c r="I63" s="87">
        <f t="shared" si="3"/>
        <v>5.006901017151193E-3</v>
      </c>
    </row>
    <row r="64" spans="1:9" ht="13.5" thickBot="1" x14ac:dyDescent="0.25">
      <c r="A64" s="71" t="s">
        <v>20</v>
      </c>
      <c r="B64" s="80">
        <v>869704.74349999998</v>
      </c>
      <c r="C64" s="86">
        <f t="shared" si="0"/>
        <v>1</v>
      </c>
      <c r="D64" s="80">
        <v>52060.645600000003</v>
      </c>
      <c r="E64" s="96">
        <f t="shared" si="1"/>
        <v>1</v>
      </c>
      <c r="F64" s="80">
        <v>2375.8040999999998</v>
      </c>
      <c r="G64" s="86">
        <f t="shared" si="2"/>
        <v>1</v>
      </c>
      <c r="H64" s="73">
        <v>61415.294399999999</v>
      </c>
      <c r="I64" s="97">
        <f t="shared" si="3"/>
        <v>1</v>
      </c>
    </row>
    <row r="65" spans="1:2" x14ac:dyDescent="0.2">
      <c r="A65" t="s">
        <v>123</v>
      </c>
    </row>
    <row r="67" spans="1:2" x14ac:dyDescent="0.2">
      <c r="B67" s="2"/>
    </row>
  </sheetData>
  <mergeCells count="5">
    <mergeCell ref="H1:I2"/>
    <mergeCell ref="A1:A3"/>
    <mergeCell ref="B1:C2"/>
    <mergeCell ref="D1:E2"/>
    <mergeCell ref="F1:G2"/>
  </mergeCells>
  <printOptions horizontalCentered="1"/>
  <pageMargins left="0.39370078740157483" right="0.39370078740157483" top="1.5748031496062993" bottom="0.39370078740157483" header="1.1811023622047245" footer="0"/>
  <pageSetup paperSize="9" scale="75" orientation="portrait" r:id="rId1"/>
  <headerFooter alignWithMargins="0">
    <oddHeader xml:space="preserve">&amp;C&amp;"Arial,Negrita"&amp;11 &amp;K03+0003.6.3.3 Siembra directa. Distribución por Provincias y cultivos (ha)&amp;"Arial,Normal"&amp;10&amp;K000000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3.6.1</vt:lpstr>
      <vt:lpstr>3.6.2.1 Barbecho</vt:lpstr>
      <vt:lpstr>3.6.2.2 Cultivos leñosos</vt:lpstr>
      <vt:lpstr>3.6.3.1</vt:lpstr>
      <vt:lpstr>3.6.3.2</vt:lpstr>
      <vt:lpstr>3.6.3.3</vt:lpstr>
      <vt:lpstr>'3.6.1'!Área_de_impresión</vt:lpstr>
      <vt:lpstr>'3.6.2.1 Barbecho'!Área_de_impresión</vt:lpstr>
      <vt:lpstr>'3.6.1'!Print_Titles</vt:lpstr>
      <vt:lpstr>'3.6.1'!Títulos_a_imprimir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P34002</dc:creator>
  <cp:lastModifiedBy>Mª Dolores Martínez Sánchez</cp:lastModifiedBy>
  <cp:lastPrinted>2023-02-01T11:01:14Z</cp:lastPrinted>
  <dcterms:created xsi:type="dcterms:W3CDTF">2007-03-01T11:14:40Z</dcterms:created>
  <dcterms:modified xsi:type="dcterms:W3CDTF">2023-02-09T15:00:08Z</dcterms:modified>
</cp:coreProperties>
</file>