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9690" windowHeight="6345" activeTab="0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  <sheet name="3.9" sheetId="9" r:id="rId9"/>
  </sheets>
  <externalReferences>
    <externalReference r:id="rId12"/>
  </externalReferences>
  <definedNames>
    <definedName name="\A" localSheetId="8">'[1]3.1'!#REF!</definedName>
    <definedName name="\A">'3.1'!#REF!</definedName>
    <definedName name="\C" localSheetId="8">'[1]3.1'!#REF!</definedName>
    <definedName name="\C">'3.1'!#REF!</definedName>
    <definedName name="\G" localSheetId="8">'[1]3.1'!#REF!</definedName>
    <definedName name="\G">'3.1'!#REF!</definedName>
    <definedName name="_xlnm.Print_Area" localSheetId="0">'3.1'!$A:$IV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<sst xmlns="http://schemas.openxmlformats.org/spreadsheetml/2006/main" count="794" uniqueCount="226">
  <si>
    <t>Secano</t>
  </si>
  <si>
    <t>Regadío</t>
  </si>
  <si>
    <t>Total</t>
  </si>
  <si>
    <t>Aprovechamientos</t>
  </si>
  <si>
    <t>Cultivos herbáceos</t>
  </si>
  <si>
    <t>Barbechos y otras tierras no ocupadas</t>
  </si>
  <si>
    <t>Cultivos leñosos</t>
  </si>
  <si>
    <t>Tierras de cultivo</t>
  </si>
  <si>
    <t>Prados naturales</t>
  </si>
  <si>
    <t>Pastizales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</si>
  <si>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</si>
  <si>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</si>
  <si>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</si>
  <si>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</si>
  <si>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</si>
  <si>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</si>
  <si>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</si>
  <si>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</si>
  <si>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</si>
  <si>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</si>
  <si>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Superficie geográfica total</t>
  </si>
  <si>
    <t>Asociación de cultivos herbáceos</t>
  </si>
  <si>
    <t>o barbecho con monte abierto</t>
  </si>
  <si>
    <t>Asociación de cultivos</t>
  </si>
  <si>
    <t>Prados y pastizales</t>
  </si>
  <si>
    <t>prados y</t>
  </si>
  <si>
    <t>herbáceos o barbecho</t>
  </si>
  <si>
    <t>Terreno</t>
  </si>
  <si>
    <t>Superficie</t>
  </si>
  <si>
    <t>Comunidades Autónomas</t>
  </si>
  <si>
    <t>pastizales</t>
  </si>
  <si>
    <t>terreno forestal</t>
  </si>
  <si>
    <t>con monte abierto</t>
  </si>
  <si>
    <t>improductivo</t>
  </si>
  <si>
    <t>no agrícola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</si>
  <si>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</si>
  <si>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</si>
  <si>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</si>
  <si>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</si>
  <si>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</si>
  <si>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</si>
  <si>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</si>
  <si>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</si>
  <si>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</si>
  <si>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</si>
  <si>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</si>
  <si>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</si>
  <si>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</si>
  <si>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</si>
  <si>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</si>
  <si>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</si>
  <si>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</si>
  <si>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</si>
  <si>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</si>
  <si>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</si>
  <si>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</si>
  <si>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</si>
  <si>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</si>
  <si>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</si>
  <si>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</si>
  <si>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</si>
  <si>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</si>
  <si>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</si>
  <si>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</si>
  <si>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</si>
  <si>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</si>
  <si>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</si>
  <si>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</si>
  <si>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</si>
  <si>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</si>
  <si>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</si>
  <si>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</si>
  <si>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</si>
  <si>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</si>
  <si>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</si>
  <si>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</si>
  <si>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</si>
  <si>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</si>
  <si>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</si>
  <si>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Países</t>
  </si>
  <si>
    <t>Tierras</t>
  </si>
  <si>
    <t>Cultivos</t>
  </si>
  <si>
    <t>total</t>
  </si>
  <si>
    <t>de cultivo</t>
  </si>
  <si>
    <t>permanentes</t>
  </si>
  <si>
    <t>de labranza</t>
  </si>
  <si>
    <t>MUNDO</t>
  </si>
  <si>
    <t>EUROPA</t>
  </si>
  <si>
    <t xml:space="preserve"> Unión Europea</t>
  </si>
  <si>
    <t xml:space="preserve">   Alemania</t>
  </si>
  <si>
    <t xml:space="preserve">   Austria</t>
  </si>
  <si>
    <t xml:space="preserve">   Bélgica-Luxemburgo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</si>
  <si>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</si>
  <si>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</si>
  <si>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</si>
  <si>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</si>
  <si>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</si>
  <si>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</si>
  <si>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</si>
  <si>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</si>
  <si>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</si>
  <si>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</si>
  <si>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</si>
  <si>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</si>
  <si>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</si>
  <si>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</si>
  <si>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</si>
  <si>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</si>
  <si>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</si>
  <si>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</si>
  <si>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</si>
  <si>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</si>
  <si>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</si>
  <si>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>OTROS PAISES</t>
  </si>
  <si>
    <t xml:space="preserve">   Australia</t>
  </si>
  <si>
    <t xml:space="preserve">   Argentina</t>
  </si>
  <si>
    <t xml:space="preserve">   Brasil</t>
  </si>
  <si>
    <t xml:space="preserve">   Canadá</t>
  </si>
  <si>
    <t xml:space="preserve">   Estados Unidos</t>
  </si>
  <si>
    <t xml:space="preserve">   Islandia</t>
  </si>
  <si>
    <t xml:space="preserve">   Japón</t>
  </si>
  <si>
    <t xml:space="preserve">   Méjico</t>
  </si>
  <si>
    <t xml:space="preserve">   Noruega</t>
  </si>
  <si>
    <t xml:space="preserve">   Nueva Zelanda</t>
  </si>
  <si>
    <t xml:space="preserve">   Suiza</t>
  </si>
  <si>
    <t xml:space="preserve"> Fuente: FAOSTAT</t>
  </si>
  <si>
    <t xml:space="preserve">   Turquía</t>
  </si>
  <si>
    <t>DISTRIBUCION GENERAL DEL SUELO POR USOS Y APROVECHAMIENTOS</t>
  </si>
  <si>
    <t>PRADOS Y PASTOS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</si>
  <si>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</si>
  <si>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</si>
  <si>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</si>
  <si>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</si>
  <si>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</si>
  <si>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</si>
  <si>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</si>
  <si>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</si>
  <si>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</si>
  <si>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</si>
  <si>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</si>
  <si>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</si>
  <si>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</si>
  <si>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</si>
  <si>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</si>
  <si>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</si>
  <si>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</si>
  <si>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TERRENO FORESTAL</t>
  </si>
  <si>
    <t>TIERRAS DE CULTIVO</t>
  </si>
  <si>
    <t>OTRAS SUPERFICIES</t>
  </si>
  <si>
    <t>SUPERFICIE GEOGRÁFICA TOTAL</t>
  </si>
  <si>
    <t>Total tierras de cultivos</t>
  </si>
  <si>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</si>
  <si>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</si>
  <si>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</si>
  <si>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</si>
  <si>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</si>
  <si>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</si>
  <si>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</si>
  <si>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 xml:space="preserve">  1985</t>
  </si>
  <si>
    <t xml:space="preserve">  1986</t>
  </si>
  <si>
    <t xml:space="preserve">  1987</t>
  </si>
  <si>
    <t xml:space="preserve">  1988</t>
  </si>
  <si>
    <t xml:space="preserve">  1989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</si>
  <si>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</si>
  <si>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</si>
  <si>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</si>
  <si>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</si>
  <si>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</si>
  <si>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</si>
  <si>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</si>
  <si>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</si>
  <si>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</si>
  <si>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</si>
  <si>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</si>
  <si>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</si>
  <si>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</si>
  <si>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</si>
  <si>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</si>
  <si>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superficies</t>
  </si>
  <si>
    <t>o barbecho</t>
  </si>
  <si>
    <t>Monte</t>
  </si>
  <si>
    <t>con monte</t>
  </si>
  <si>
    <t>maderable</t>
  </si>
  <si>
    <t>abierto</t>
  </si>
  <si>
    <t>leñoso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</si>
  <si>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</si>
  <si>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</si>
  <si>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</si>
  <si>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</si>
  <si>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 Rumanía</t>
  </si>
  <si>
    <t>-</t>
  </si>
  <si>
    <t xml:space="preserve">Utilización de la tierra </t>
  </si>
  <si>
    <t>Paises con Solicitud de Adhesión</t>
  </si>
  <si>
    <t>3.4. Distribución de la superficie de Comunidades Autónomas y Provincias</t>
  </si>
  <si>
    <t>3.7. Distribución de la superficie de terreno forestal de Comunidades Autónomas y Provincias</t>
  </si>
  <si>
    <t xml:space="preserve">          y aprovechamientos (Miles de hectáreas)</t>
  </si>
  <si>
    <t>Miles (Ha)</t>
  </si>
  <si>
    <t>–</t>
  </si>
  <si>
    <t>Provincias y</t>
  </si>
  <si>
    <t>Tierras labradas</t>
  </si>
  <si>
    <t>Ceuta</t>
  </si>
  <si>
    <t>Melilla</t>
  </si>
  <si>
    <t>1998=100</t>
  </si>
  <si>
    <t xml:space="preserve">  1999</t>
  </si>
  <si>
    <t>por grandes grupos de usos y aprovechamientos del suelo, 1999 (Hectáreas)</t>
  </si>
  <si>
    <t>_</t>
  </si>
  <si>
    <t>según aprovechamientos, 1999 (Hectáreas)</t>
  </si>
  <si>
    <t>según usos, 1999 (Hectáreas)</t>
  </si>
  <si>
    <t>Eriales, espartizal y matorral</t>
  </si>
  <si>
    <t>Tierras para pastos permanentes</t>
  </si>
  <si>
    <t>Especies arbóreas forestales</t>
  </si>
  <si>
    <t xml:space="preserve">  2000</t>
  </si>
  <si>
    <t>3.3. Ciudades Autónomas de Ceuta y Melilla, 1999 (Hectáreas)</t>
  </si>
  <si>
    <t>3.5. Distribución de las tierras de cultivo de Comunidades Autónomas y Provincias</t>
  </si>
  <si>
    <t>3.6. Distribución de la superficie de prados y pastizales de las Comunidades Autónomas y Provincias</t>
  </si>
  <si>
    <t>por grandes grupos de cultivo, según ocupación principal, 1999 (Hectáreas)</t>
  </si>
  <si>
    <t>3.8. Distribución de la superficie no cultivada de Comunidades Autónomas y Provincias,</t>
  </si>
  <si>
    <t>3.9. Grandes grupos de usos y aprovechamientos del suelo de diferentes países, 1999 (Miles de hectáreas)</t>
  </si>
  <si>
    <t>3.1. Serie histórica de la distribución de la superficie geográfica, a nivel nacional, por grandes grupos de usos</t>
  </si>
  <si>
    <t>2000 para</t>
  </si>
  <si>
    <t>1999=100</t>
  </si>
  <si>
    <t>3.2. Estado comparativo de la distribución general de la tierra en los años 1999 con respecto a 1998 y 2000 respecto a 1999</t>
  </si>
  <si>
    <t>(Miles de hectáreas)</t>
  </si>
  <si>
    <t xml:space="preserve">  Nota. Se modifica la superficie geográfica total por revisión en la Comunidad Valenciana.</t>
  </si>
  <si>
    <t xml:space="preserve">  Nota. Se modifica la superficie geográfica total por revisión de Badajoz.</t>
  </si>
  <si>
    <t>Fuente: Censo Agrario, 1999. I.N.E.</t>
  </si>
</sst>
</file>

<file path=xl/styles.xml><?xml version="1.0" encoding="utf-8"?>
<styleSheet xmlns="http://schemas.openxmlformats.org/spreadsheetml/2006/main">
  <numFmts count="6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8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fill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3" xfId="16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199" fontId="0" fillId="0" borderId="2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8" xfId="0" applyFont="1" applyFill="1" applyBorder="1" applyAlignment="1">
      <alignment horizontal="center"/>
    </xf>
    <xf numFmtId="0" fontId="1" fillId="0" borderId="0" xfId="0" applyFont="1" applyAlignment="1">
      <alignment/>
    </xf>
    <xf numFmtId="200" fontId="0" fillId="0" borderId="2" xfId="0" applyNumberFormat="1" applyFont="1" applyBorder="1" applyAlignment="1">
      <alignment horizontal="right"/>
    </xf>
    <xf numFmtId="200" fontId="1" fillId="0" borderId="2" xfId="0" applyNumberFormat="1" applyFont="1" applyBorder="1" applyAlignment="1">
      <alignment horizontal="right"/>
    </xf>
    <xf numFmtId="200" fontId="1" fillId="0" borderId="3" xfId="0" applyNumberFormat="1" applyFont="1" applyBorder="1" applyAlignment="1">
      <alignment horizontal="right"/>
    </xf>
    <xf numFmtId="200" fontId="0" fillId="0" borderId="3" xfId="0" applyNumberFormat="1" applyFont="1" applyBorder="1" applyAlignment="1">
      <alignment horizontal="right"/>
    </xf>
    <xf numFmtId="200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199" fontId="1" fillId="0" borderId="2" xfId="0" applyNumberFormat="1" applyFont="1" applyBorder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199" fontId="0" fillId="0" borderId="2" xfId="0" applyNumberFormat="1" applyFont="1" applyBorder="1" applyAlignment="1">
      <alignment horizontal="right"/>
    </xf>
    <xf numFmtId="199" fontId="0" fillId="0" borderId="2" xfId="0" applyNumberFormat="1" applyFont="1" applyBorder="1" applyAlignment="1" applyProtection="1">
      <alignment horizontal="right"/>
      <protection/>
    </xf>
    <xf numFmtId="199" fontId="0" fillId="0" borderId="3" xfId="0" applyNumberFormat="1" applyFont="1" applyBorder="1" applyAlignment="1" applyProtection="1">
      <alignment horizontal="right"/>
      <protection/>
    </xf>
    <xf numFmtId="199" fontId="0" fillId="0" borderId="2" xfId="0" applyNumberFormat="1" applyFont="1" applyBorder="1" applyAlignment="1" applyProtection="1" quotePrefix="1">
      <alignment horizontal="right"/>
      <protection/>
    </xf>
    <xf numFmtId="199" fontId="1" fillId="0" borderId="3" xfId="0" applyNumberFormat="1" applyFont="1" applyBorder="1" applyAlignment="1" applyProtection="1">
      <alignment horizontal="right"/>
      <protection/>
    </xf>
    <xf numFmtId="199" fontId="1" fillId="0" borderId="2" xfId="0" applyNumberFormat="1" applyFont="1" applyBorder="1" applyAlignment="1" applyProtection="1">
      <alignment horizontal="right"/>
      <protection/>
    </xf>
    <xf numFmtId="199" fontId="1" fillId="0" borderId="2" xfId="0" applyNumberFormat="1" applyFont="1" applyBorder="1" applyAlignment="1">
      <alignment horizontal="right"/>
    </xf>
    <xf numFmtId="199" fontId="1" fillId="0" borderId="2" xfId="0" applyNumberFormat="1" applyFont="1" applyBorder="1" applyAlignment="1" applyProtection="1" quotePrefix="1">
      <alignment horizontal="right"/>
      <protection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3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" fillId="2" borderId="10" xfId="0" applyFont="1" applyFill="1" applyBorder="1" applyAlignment="1">
      <alignment/>
    </xf>
    <xf numFmtId="199" fontId="1" fillId="0" borderId="9" xfId="0" applyNumberFormat="1" applyFont="1" applyBorder="1" applyAlignment="1">
      <alignment horizontal="right"/>
    </xf>
    <xf numFmtId="199" fontId="1" fillId="0" borderId="9" xfId="0" applyNumberFormat="1" applyFont="1" applyBorder="1" applyAlignment="1" applyProtection="1">
      <alignment horizontal="right"/>
      <protection/>
    </xf>
    <xf numFmtId="199" fontId="1" fillId="0" borderId="1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13" xfId="0" applyFont="1" applyBorder="1" applyAlignment="1">
      <alignment horizontal="center"/>
    </xf>
    <xf numFmtId="199" fontId="0" fillId="0" borderId="12" xfId="0" applyNumberFormat="1" applyBorder="1" applyAlignment="1">
      <alignment/>
    </xf>
    <xf numFmtId="199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11" xfId="16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182" fontId="0" fillId="0" borderId="0" xfId="20" applyFont="1">
      <alignment/>
      <protection/>
    </xf>
    <xf numFmtId="182" fontId="0" fillId="0" borderId="15" xfId="20" applyNumberFormat="1" applyFont="1" applyBorder="1" applyProtection="1">
      <alignment/>
      <protection/>
    </xf>
    <xf numFmtId="182" fontId="0" fillId="0" borderId="16" xfId="20" applyNumberFormat="1" applyFont="1" applyBorder="1" applyAlignment="1" applyProtection="1">
      <alignment horizontal="center"/>
      <protection/>
    </xf>
    <xf numFmtId="182" fontId="0" fillId="0" borderId="3" xfId="20" applyNumberFormat="1" applyFont="1" applyBorder="1" applyAlignment="1" applyProtection="1">
      <alignment horizontal="center"/>
      <protection/>
    </xf>
    <xf numFmtId="182" fontId="0" fillId="0" borderId="5" xfId="20" applyNumberFormat="1" applyFont="1" applyBorder="1" applyAlignment="1" applyProtection="1">
      <alignment horizontal="center"/>
      <protection/>
    </xf>
    <xf numFmtId="182" fontId="0" fillId="0" borderId="16" xfId="20" applyNumberFormat="1" applyFont="1" applyBorder="1" applyProtection="1">
      <alignment/>
      <protection/>
    </xf>
    <xf numFmtId="182" fontId="0" fillId="0" borderId="3" xfId="20" applyNumberFormat="1" applyFont="1" applyBorder="1" applyProtection="1">
      <alignment/>
      <protection/>
    </xf>
    <xf numFmtId="182" fontId="0" fillId="0" borderId="2" xfId="20" applyNumberFormat="1" applyFont="1" applyBorder="1" applyProtection="1">
      <alignment/>
      <protection/>
    </xf>
    <xf numFmtId="182" fontId="0" fillId="0" borderId="0" xfId="20" applyNumberFormat="1" applyFont="1" applyProtection="1">
      <alignment/>
      <protection/>
    </xf>
    <xf numFmtId="182" fontId="0" fillId="0" borderId="0" xfId="20" applyNumberFormat="1" applyFont="1" applyAlignment="1" applyProtection="1">
      <alignment horizontal="fill"/>
      <protection/>
    </xf>
    <xf numFmtId="182" fontId="0" fillId="0" borderId="7" xfId="20" applyNumberFormat="1" applyFont="1" applyBorder="1" applyProtection="1">
      <alignment/>
      <protection/>
    </xf>
    <xf numFmtId="182" fontId="0" fillId="0" borderId="2" xfId="20" applyNumberFormat="1" applyFont="1" applyBorder="1" applyAlignment="1" applyProtection="1">
      <alignment horizontal="center"/>
      <protection/>
    </xf>
    <xf numFmtId="182" fontId="0" fillId="0" borderId="2" xfId="20" applyNumberFormat="1" applyFont="1" applyBorder="1" applyAlignment="1" applyProtection="1">
      <alignment horizontal="fill"/>
      <protection/>
    </xf>
    <xf numFmtId="182" fontId="0" fillId="0" borderId="7" xfId="20" applyNumberFormat="1" applyFont="1" applyBorder="1" applyAlignment="1" applyProtection="1">
      <alignment horizontal="fill"/>
      <protection/>
    </xf>
    <xf numFmtId="182" fontId="0" fillId="0" borderId="3" xfId="20" applyNumberFormat="1" applyFont="1" applyBorder="1" applyAlignment="1" applyProtection="1">
      <alignment horizontal="fill"/>
      <protection/>
    </xf>
    <xf numFmtId="182" fontId="4" fillId="0" borderId="0" xfId="20" applyFont="1" applyAlignment="1">
      <alignment horizontal="center"/>
      <protection/>
    </xf>
    <xf numFmtId="182" fontId="0" fillId="0" borderId="14" xfId="20" applyNumberFormat="1" applyFont="1" applyBorder="1" applyProtection="1">
      <alignment/>
      <protection/>
    </xf>
    <xf numFmtId="182" fontId="0" fillId="0" borderId="11" xfId="20" applyNumberFormat="1" applyFont="1" applyBorder="1" applyAlignment="1" applyProtection="1">
      <alignment horizontal="center"/>
      <protection/>
    </xf>
    <xf numFmtId="182" fontId="0" fillId="0" borderId="9" xfId="20" applyNumberFormat="1" applyFont="1" applyBorder="1" applyAlignment="1" applyProtection="1">
      <alignment horizontal="center"/>
      <protection/>
    </xf>
    <xf numFmtId="182" fontId="0" fillId="0" borderId="11" xfId="20" applyNumberFormat="1" applyFont="1" applyBorder="1" applyProtection="1">
      <alignment/>
      <protection/>
    </xf>
    <xf numFmtId="182" fontId="0" fillId="0" borderId="9" xfId="20" applyNumberFormat="1" applyFont="1" applyBorder="1" applyProtection="1">
      <alignment/>
      <protection/>
    </xf>
    <xf numFmtId="182" fontId="0" fillId="0" borderId="10" xfId="20" applyFont="1" applyBorder="1">
      <alignment/>
      <protection/>
    </xf>
    <xf numFmtId="182" fontId="0" fillId="0" borderId="11" xfId="20" applyFont="1" applyBorder="1">
      <alignment/>
      <protection/>
    </xf>
    <xf numFmtId="199" fontId="1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9" fontId="0" fillId="0" borderId="0" xfId="0" applyNumberFormat="1" applyFont="1" applyBorder="1" applyAlignment="1" applyProtection="1">
      <alignment horizontal="right"/>
      <protection/>
    </xf>
    <xf numFmtId="199" fontId="1" fillId="0" borderId="0" xfId="0" applyNumberFormat="1" applyFont="1" applyBorder="1" applyAlignment="1" applyProtection="1">
      <alignment horizontal="right"/>
      <protection/>
    </xf>
    <xf numFmtId="199" fontId="1" fillId="0" borderId="0" xfId="0" applyNumberFormat="1" applyFont="1" applyBorder="1" applyAlignment="1">
      <alignment horizontal="right"/>
    </xf>
    <xf numFmtId="199" fontId="0" fillId="0" borderId="17" xfId="0" applyNumberFormat="1" applyFont="1" applyBorder="1" applyAlignment="1" applyProtection="1">
      <alignment horizontal="right"/>
      <protection/>
    </xf>
    <xf numFmtId="0" fontId="0" fillId="0" borderId="7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 horizontal="right"/>
    </xf>
    <xf numFmtId="200" fontId="0" fillId="0" borderId="5" xfId="0" applyNumberFormat="1" applyBorder="1" applyAlignment="1">
      <alignment/>
    </xf>
    <xf numFmtId="200" fontId="0" fillId="0" borderId="2" xfId="0" applyNumberFormat="1" applyBorder="1" applyAlignment="1">
      <alignment/>
    </xf>
    <xf numFmtId="200" fontId="1" fillId="0" borderId="2" xfId="0" applyNumberFormat="1" applyFont="1" applyBorder="1" applyAlignment="1">
      <alignment/>
    </xf>
    <xf numFmtId="200" fontId="0" fillId="0" borderId="11" xfId="0" applyNumberFormat="1" applyFont="1" applyBorder="1" applyAlignment="1">
      <alignment horizontal="right"/>
    </xf>
    <xf numFmtId="200" fontId="0" fillId="0" borderId="11" xfId="0" applyNumberFormat="1" applyBorder="1" applyAlignment="1">
      <alignment/>
    </xf>
    <xf numFmtId="0" fontId="1" fillId="0" borderId="3" xfId="0" applyFont="1" applyBorder="1" applyAlignment="1">
      <alignment/>
    </xf>
    <xf numFmtId="199" fontId="1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200" fontId="0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00" fontId="1" fillId="0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00" fontId="0" fillId="0" borderId="3" xfId="0" applyNumberFormat="1" applyFont="1" applyFill="1" applyBorder="1" applyAlignment="1">
      <alignment horizontal="right"/>
    </xf>
    <xf numFmtId="200" fontId="1" fillId="0" borderId="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186" fontId="1" fillId="0" borderId="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200" fontId="0" fillId="0" borderId="9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199" fontId="0" fillId="0" borderId="3" xfId="0" applyNumberFormat="1" applyFont="1" applyBorder="1" applyAlignment="1">
      <alignment horizontal="right"/>
    </xf>
    <xf numFmtId="199" fontId="0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82" fontId="0" fillId="0" borderId="21" xfId="20" applyNumberFormat="1" applyFont="1" applyBorder="1" applyAlignment="1" applyProtection="1">
      <alignment horizontal="center"/>
      <protection/>
    </xf>
    <xf numFmtId="182" fontId="0" fillId="0" borderId="4" xfId="20" applyNumberFormat="1" applyFont="1" applyBorder="1" applyAlignment="1" applyProtection="1">
      <alignment horizontal="center"/>
      <protection/>
    </xf>
    <xf numFmtId="182" fontId="0" fillId="0" borderId="7" xfId="20" applyNumberFormat="1" applyFont="1" applyBorder="1" applyAlignment="1" applyProtection="1">
      <alignment horizontal="center"/>
      <protection/>
    </xf>
    <xf numFmtId="182" fontId="0" fillId="0" borderId="22" xfId="20" applyNumberFormat="1" applyFont="1" applyBorder="1" applyAlignment="1" applyProtection="1">
      <alignment horizontal="center"/>
      <protection/>
    </xf>
    <xf numFmtId="182" fontId="0" fillId="0" borderId="6" xfId="20" applyNumberFormat="1" applyFont="1" applyBorder="1" applyAlignment="1" applyProtection="1">
      <alignment horizontal="center"/>
      <protection/>
    </xf>
    <xf numFmtId="182" fontId="0" fillId="0" borderId="5" xfId="20" applyNumberFormat="1" applyFont="1" applyBorder="1" applyAlignment="1" applyProtection="1">
      <alignment horizontal="center"/>
      <protection/>
    </xf>
    <xf numFmtId="182" fontId="0" fillId="0" borderId="15" xfId="20" applyNumberFormat="1" applyFont="1" applyBorder="1" applyAlignment="1" applyProtection="1">
      <alignment horizontal="center"/>
      <protection/>
    </xf>
    <xf numFmtId="182" fontId="0" fillId="0" borderId="20" xfId="20" applyNumberFormat="1" applyFont="1" applyBorder="1" applyAlignment="1" applyProtection="1">
      <alignment horizontal="center"/>
      <protection/>
    </xf>
    <xf numFmtId="182" fontId="0" fillId="0" borderId="1" xfId="20" applyNumberFormat="1" applyFont="1" applyBorder="1" applyAlignment="1" applyProtection="1">
      <alignment horizontal="center"/>
      <protection/>
    </xf>
    <xf numFmtId="182" fontId="4" fillId="0" borderId="0" xfId="20" applyFont="1" applyAlignment="1">
      <alignment horizontal="center"/>
      <protection/>
    </xf>
    <xf numFmtId="182" fontId="5" fillId="0" borderId="0" xfId="20" applyNumberFormat="1" applyFont="1" applyAlignment="1" applyProtection="1" quotePrefix="1">
      <alignment horizontal="center"/>
      <protection/>
    </xf>
    <xf numFmtId="182" fontId="5" fillId="0" borderId="0" xfId="20" applyNumberFormat="1" applyFont="1" applyAlignment="1" applyProtection="1">
      <alignment horizontal="center"/>
      <protection/>
    </xf>
    <xf numFmtId="182" fontId="0" fillId="0" borderId="2" xfId="20" applyNumberFormat="1" applyFont="1" applyBorder="1" applyAlignment="1" applyProtection="1">
      <alignment horizontal="center"/>
      <protection/>
    </xf>
    <xf numFmtId="182" fontId="0" fillId="0" borderId="16" xfId="20" applyNumberFormat="1" applyFont="1" applyBorder="1" applyAlignment="1" applyProtection="1">
      <alignment horizontal="center"/>
      <protection/>
    </xf>
    <xf numFmtId="182" fontId="0" fillId="0" borderId="0" xfId="20" applyNumberFormat="1" applyFont="1" applyBorder="1" applyAlignment="1" applyProtection="1">
      <alignment horizontal="center"/>
      <protection/>
    </xf>
    <xf numFmtId="182" fontId="0" fillId="0" borderId="8" xfId="2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2" borderId="6" xfId="0" applyNumberFormat="1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.notes.data\AEA2001-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/>
  <dimension ref="A1:U58"/>
  <sheetViews>
    <sheetView showGridLines="0" tabSelected="1" zoomScale="75" zoomScaleNormal="75" zoomScaleSheetLayoutView="25" workbookViewId="0" topLeftCell="A1">
      <selection activeCell="A1" sqref="A1:J1"/>
    </sheetView>
  </sheetViews>
  <sheetFormatPr defaultColWidth="12.57421875" defaultRowHeight="12.75"/>
  <cols>
    <col min="1" max="10" width="13.28125" style="89" customWidth="1"/>
    <col min="11" max="12" width="19.140625" style="89" customWidth="1"/>
    <col min="13" max="13" width="20.28125" style="89" customWidth="1"/>
    <col min="14" max="14" width="2.28125" style="89" customWidth="1"/>
    <col min="15" max="15" width="16.421875" style="89" customWidth="1"/>
    <col min="16" max="16" width="2.28125" style="89" customWidth="1"/>
    <col min="17" max="17" width="16.421875" style="89" customWidth="1"/>
    <col min="18" max="18" width="2.28125" style="89" customWidth="1"/>
    <col min="19" max="19" width="16.421875" style="89" customWidth="1"/>
    <col min="20" max="20" width="2.28125" style="89" customWidth="1"/>
    <col min="21" max="21" width="16.421875" style="89" customWidth="1"/>
    <col min="22" max="22" width="2.28125" style="89" customWidth="1"/>
    <col min="23" max="23" width="16.421875" style="89" customWidth="1"/>
    <col min="24" max="24" width="2.28125" style="89" customWidth="1"/>
    <col min="25" max="25" width="16.421875" style="89" customWidth="1"/>
    <col min="26" max="26" width="2.28125" style="89" customWidth="1"/>
    <col min="27" max="27" width="16.421875" style="89" customWidth="1"/>
    <col min="28" max="28" width="2.28125" style="89" customWidth="1"/>
    <col min="29" max="29" width="16.421875" style="89" customWidth="1"/>
    <col min="30" max="16384" width="19.140625" style="89" customWidth="1"/>
  </cols>
  <sheetData>
    <row r="1" spans="1:10" ht="16.5" customHeight="1">
      <c r="A1" s="178" t="s">
        <v>127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2.75" customHeight="1">
      <c r="A3" s="179" t="s">
        <v>218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.75" customHeight="1">
      <c r="A4" s="180" t="s">
        <v>195</v>
      </c>
      <c r="B4" s="180"/>
      <c r="C4" s="180"/>
      <c r="D4" s="180"/>
      <c r="E4" s="180"/>
      <c r="F4" s="180"/>
      <c r="G4" s="180"/>
      <c r="H4" s="180"/>
      <c r="I4" s="180"/>
      <c r="J4" s="180"/>
    </row>
    <row r="5" ht="12.75" customHeight="1"/>
    <row r="6" spans="1:10" ht="12.75" customHeight="1">
      <c r="A6" s="90"/>
      <c r="B6" s="169" t="s">
        <v>151</v>
      </c>
      <c r="C6" s="169"/>
      <c r="D6" s="169"/>
      <c r="E6" s="169"/>
      <c r="F6" s="169"/>
      <c r="G6" s="169"/>
      <c r="H6" s="169"/>
      <c r="I6" s="169"/>
      <c r="J6" s="170"/>
    </row>
    <row r="7" spans="1:10" ht="12.75" customHeight="1">
      <c r="A7" s="91" t="s">
        <v>152</v>
      </c>
      <c r="B7" s="174" t="s">
        <v>153</v>
      </c>
      <c r="C7" s="175"/>
      <c r="D7" s="171" t="s">
        <v>154</v>
      </c>
      <c r="E7" s="171"/>
      <c r="F7" s="171" t="s">
        <v>153</v>
      </c>
      <c r="G7" s="171"/>
      <c r="H7" s="171"/>
      <c r="I7" s="171"/>
      <c r="J7" s="174"/>
    </row>
    <row r="8" spans="1:10" ht="12.75" customHeight="1">
      <c r="A8" s="94"/>
      <c r="B8" s="173" t="s">
        <v>155</v>
      </c>
      <c r="C8" s="176"/>
      <c r="D8" s="172" t="s">
        <v>156</v>
      </c>
      <c r="E8" s="172"/>
      <c r="F8" s="172" t="s">
        <v>157</v>
      </c>
      <c r="G8" s="172"/>
      <c r="H8" s="172" t="s">
        <v>2</v>
      </c>
      <c r="I8" s="172"/>
      <c r="J8" s="173"/>
    </row>
    <row r="9" spans="1:10" ht="12.75" customHeight="1" thickBot="1">
      <c r="A9" s="105"/>
      <c r="B9" s="106" t="s">
        <v>0</v>
      </c>
      <c r="C9" s="106" t="s">
        <v>1</v>
      </c>
      <c r="D9" s="106" t="s">
        <v>0</v>
      </c>
      <c r="E9" s="106" t="s">
        <v>1</v>
      </c>
      <c r="F9" s="106" t="s">
        <v>0</v>
      </c>
      <c r="G9" s="106" t="s">
        <v>1</v>
      </c>
      <c r="H9" s="106" t="s">
        <v>0</v>
      </c>
      <c r="I9" s="106" t="s">
        <v>1</v>
      </c>
      <c r="J9" s="107" t="s">
        <v>2</v>
      </c>
    </row>
    <row r="10" spans="1:12" ht="12.75" customHeight="1">
      <c r="A10" s="94" t="s">
        <v>158</v>
      </c>
      <c r="B10" s="95">
        <v>8818.8</v>
      </c>
      <c r="C10" s="95">
        <v>2171.7</v>
      </c>
      <c r="D10" s="95">
        <v>4399.8</v>
      </c>
      <c r="E10" s="95">
        <v>173.2</v>
      </c>
      <c r="F10" s="95">
        <v>4190.4</v>
      </c>
      <c r="G10" s="95">
        <v>661.5</v>
      </c>
      <c r="H10" s="95">
        <v>17409</v>
      </c>
      <c r="I10" s="95">
        <v>3006.4</v>
      </c>
      <c r="J10" s="96">
        <v>20415.4</v>
      </c>
      <c r="K10" s="97"/>
      <c r="L10" s="97"/>
    </row>
    <row r="11" spans="1:12" ht="12.75" customHeight="1">
      <c r="A11" s="94" t="s">
        <v>159</v>
      </c>
      <c r="B11" s="95">
        <v>8831.8</v>
      </c>
      <c r="C11" s="95">
        <v>2206</v>
      </c>
      <c r="D11" s="95">
        <v>4351.9</v>
      </c>
      <c r="E11" s="95">
        <v>175.3</v>
      </c>
      <c r="F11" s="95">
        <v>4183.4</v>
      </c>
      <c r="G11" s="95">
        <v>671.4</v>
      </c>
      <c r="H11" s="95">
        <v>17367.1</v>
      </c>
      <c r="I11" s="95">
        <v>3052.7</v>
      </c>
      <c r="J11" s="96">
        <v>20419.8</v>
      </c>
      <c r="K11" s="97"/>
      <c r="L11" s="97"/>
    </row>
    <row r="12" spans="1:12" ht="12.75" customHeight="1">
      <c r="A12" s="94" t="s">
        <v>160</v>
      </c>
      <c r="B12" s="95">
        <v>9013.6</v>
      </c>
      <c r="C12" s="95">
        <v>2251.9</v>
      </c>
      <c r="D12" s="95">
        <v>4153.7</v>
      </c>
      <c r="E12" s="95">
        <v>165</v>
      </c>
      <c r="F12" s="95">
        <v>4116.6</v>
      </c>
      <c r="G12" s="95">
        <v>688.9</v>
      </c>
      <c r="H12" s="95">
        <v>17283.9</v>
      </c>
      <c r="I12" s="95">
        <v>3105.8</v>
      </c>
      <c r="J12" s="96">
        <v>20389.7</v>
      </c>
      <c r="K12" s="97"/>
      <c r="L12" s="97"/>
    </row>
    <row r="13" spans="1:12" ht="12.75" customHeight="1">
      <c r="A13" s="94" t="s">
        <v>161</v>
      </c>
      <c r="B13" s="95">
        <v>8992.7</v>
      </c>
      <c r="C13" s="95">
        <v>2282.1</v>
      </c>
      <c r="D13" s="95">
        <v>4147.5</v>
      </c>
      <c r="E13" s="95">
        <v>154.6</v>
      </c>
      <c r="F13" s="95">
        <v>4090.8</v>
      </c>
      <c r="G13" s="95">
        <v>700.1</v>
      </c>
      <c r="H13" s="95">
        <v>17231</v>
      </c>
      <c r="I13" s="95">
        <v>3136.8</v>
      </c>
      <c r="J13" s="96">
        <v>20367.8</v>
      </c>
      <c r="K13" s="97"/>
      <c r="L13" s="97"/>
    </row>
    <row r="14" spans="1:12" ht="12.75" customHeight="1">
      <c r="A14" s="94" t="s">
        <v>162</v>
      </c>
      <c r="B14" s="95">
        <v>8924.6</v>
      </c>
      <c r="C14" s="95">
        <v>2253.1</v>
      </c>
      <c r="D14" s="95">
        <v>4132</v>
      </c>
      <c r="E14" s="95">
        <v>201.9</v>
      </c>
      <c r="F14" s="95">
        <v>4098.2</v>
      </c>
      <c r="G14" s="95">
        <v>714.2</v>
      </c>
      <c r="H14" s="95">
        <v>17154.8</v>
      </c>
      <c r="I14" s="95">
        <v>3169.2</v>
      </c>
      <c r="J14" s="96">
        <v>20324</v>
      </c>
      <c r="K14" s="97"/>
      <c r="L14" s="97"/>
    </row>
    <row r="15" spans="1:12" ht="12.75" customHeight="1">
      <c r="A15" s="94" t="s">
        <v>163</v>
      </c>
      <c r="B15" s="95">
        <v>8898.7</v>
      </c>
      <c r="C15" s="95">
        <v>2274.4</v>
      </c>
      <c r="D15" s="95">
        <v>3979.1</v>
      </c>
      <c r="E15" s="95">
        <v>183.2</v>
      </c>
      <c r="F15" s="95">
        <v>4095.6</v>
      </c>
      <c r="G15" s="95">
        <v>741.4</v>
      </c>
      <c r="H15" s="95">
        <v>16973.4</v>
      </c>
      <c r="I15" s="95">
        <v>3199</v>
      </c>
      <c r="J15" s="96">
        <v>20172.4</v>
      </c>
      <c r="K15" s="97"/>
      <c r="L15" s="97"/>
    </row>
    <row r="16" spans="1:12" ht="12.75" customHeight="1">
      <c r="A16" s="94" t="s">
        <v>164</v>
      </c>
      <c r="B16" s="95">
        <v>8958.1</v>
      </c>
      <c r="C16" s="95">
        <v>2244.9</v>
      </c>
      <c r="D16" s="95">
        <v>3854.7</v>
      </c>
      <c r="E16" s="95">
        <v>200.4</v>
      </c>
      <c r="F16" s="95">
        <v>4082.5</v>
      </c>
      <c r="G16" s="95">
        <v>748.1</v>
      </c>
      <c r="H16" s="95">
        <v>16895.3</v>
      </c>
      <c r="I16" s="95">
        <v>3193.4</v>
      </c>
      <c r="J16" s="96">
        <v>20088.7</v>
      </c>
      <c r="K16" s="97"/>
      <c r="L16" s="97"/>
    </row>
    <row r="17" spans="1:12" ht="12.75" customHeight="1">
      <c r="A17" s="94" t="s">
        <v>165</v>
      </c>
      <c r="B17" s="95">
        <v>8962</v>
      </c>
      <c r="C17" s="95">
        <v>2203</v>
      </c>
      <c r="D17" s="95">
        <v>3777.3</v>
      </c>
      <c r="E17" s="95">
        <v>258.4</v>
      </c>
      <c r="F17" s="95">
        <v>3999.7</v>
      </c>
      <c r="G17" s="95">
        <v>746.4</v>
      </c>
      <c r="H17" s="95">
        <v>16739</v>
      </c>
      <c r="I17" s="95">
        <v>3207.8</v>
      </c>
      <c r="J17" s="96">
        <v>19946.8</v>
      </c>
      <c r="K17" s="97"/>
      <c r="L17" s="97"/>
    </row>
    <row r="18" spans="1:12" ht="12.75" customHeight="1">
      <c r="A18" s="94" t="s">
        <v>166</v>
      </c>
      <c r="B18" s="95">
        <v>8541.6</v>
      </c>
      <c r="C18" s="95">
        <v>2198.4</v>
      </c>
      <c r="D18" s="95">
        <v>3948.9</v>
      </c>
      <c r="E18" s="95">
        <v>292.4</v>
      </c>
      <c r="F18" s="95">
        <v>3926.7</v>
      </c>
      <c r="G18" s="95">
        <v>748.6</v>
      </c>
      <c r="H18" s="95">
        <v>16417.2</v>
      </c>
      <c r="I18" s="95">
        <v>3239.4</v>
      </c>
      <c r="J18" s="96">
        <v>19656.6</v>
      </c>
      <c r="K18" s="97"/>
      <c r="L18" s="97"/>
    </row>
    <row r="19" spans="1:12" ht="12.75" customHeight="1">
      <c r="A19" s="94" t="s">
        <v>167</v>
      </c>
      <c r="B19" s="95">
        <v>8079.8</v>
      </c>
      <c r="C19" s="95">
        <v>2183.2</v>
      </c>
      <c r="D19" s="95">
        <v>3313.8</v>
      </c>
      <c r="E19" s="95">
        <v>187.6</v>
      </c>
      <c r="F19" s="95">
        <v>3935.2</v>
      </c>
      <c r="G19" s="95">
        <v>754.5</v>
      </c>
      <c r="H19" s="95">
        <v>15328.8</v>
      </c>
      <c r="I19" s="95">
        <v>3125.3</v>
      </c>
      <c r="J19" s="96">
        <v>18454.1</v>
      </c>
      <c r="K19" s="97"/>
      <c r="L19" s="97"/>
    </row>
    <row r="20" spans="1:12" ht="12.75" customHeight="1">
      <c r="A20" s="94" t="s">
        <v>168</v>
      </c>
      <c r="B20" s="95">
        <v>8116.1</v>
      </c>
      <c r="C20" s="95">
        <v>2158.8</v>
      </c>
      <c r="D20" s="95">
        <v>3560.5</v>
      </c>
      <c r="E20" s="95">
        <v>210.1</v>
      </c>
      <c r="F20" s="95">
        <v>3898.7</v>
      </c>
      <c r="G20" s="95">
        <v>809</v>
      </c>
      <c r="H20" s="95">
        <v>15575.3</v>
      </c>
      <c r="I20" s="95">
        <v>3177.9</v>
      </c>
      <c r="J20" s="96">
        <v>18753.2</v>
      </c>
      <c r="K20" s="97"/>
      <c r="L20" s="97"/>
    </row>
    <row r="21" spans="1:12" ht="12.75" customHeight="1">
      <c r="A21" s="94" t="s">
        <v>169</v>
      </c>
      <c r="B21" s="95">
        <v>8280.8</v>
      </c>
      <c r="C21" s="95">
        <v>2309.4</v>
      </c>
      <c r="D21" s="95">
        <v>3582.6</v>
      </c>
      <c r="E21" s="95">
        <v>278</v>
      </c>
      <c r="F21" s="95">
        <v>3854</v>
      </c>
      <c r="G21" s="95">
        <v>839.5</v>
      </c>
      <c r="H21" s="95">
        <v>15717.4</v>
      </c>
      <c r="I21" s="95">
        <v>3426.9</v>
      </c>
      <c r="J21" s="96">
        <v>19144.3</v>
      </c>
      <c r="K21" s="97"/>
      <c r="L21" s="97"/>
    </row>
    <row r="22" spans="1:12" ht="12.75" customHeight="1">
      <c r="A22" s="94" t="s">
        <v>170</v>
      </c>
      <c r="B22" s="95">
        <v>8202.96</v>
      </c>
      <c r="C22" s="95">
        <v>2349.369</v>
      </c>
      <c r="D22" s="95">
        <v>3092.7</v>
      </c>
      <c r="E22" s="95">
        <v>203.7</v>
      </c>
      <c r="F22" s="95">
        <v>3888.984</v>
      </c>
      <c r="G22" s="95">
        <v>885.142</v>
      </c>
      <c r="H22" s="95">
        <v>15184.643999999998</v>
      </c>
      <c r="I22" s="95">
        <v>3438.2110000000002</v>
      </c>
      <c r="J22" s="96">
        <v>18622.855</v>
      </c>
      <c r="K22" s="97"/>
      <c r="L22" s="97"/>
    </row>
    <row r="23" spans="1:12" ht="12.75" customHeight="1">
      <c r="A23" s="94" t="s">
        <v>171</v>
      </c>
      <c r="B23" s="95">
        <v>7967.9</v>
      </c>
      <c r="C23" s="95">
        <v>2302.5</v>
      </c>
      <c r="D23" s="95">
        <v>3270.7</v>
      </c>
      <c r="E23" s="95">
        <v>141.7</v>
      </c>
      <c r="F23" s="95">
        <v>3911.2</v>
      </c>
      <c r="G23" s="95">
        <v>920.5</v>
      </c>
      <c r="H23" s="95">
        <v>15149.8</v>
      </c>
      <c r="I23" s="95">
        <v>3364.7</v>
      </c>
      <c r="J23" s="96">
        <v>18514.5</v>
      </c>
      <c r="K23" s="97"/>
      <c r="L23" s="97"/>
    </row>
    <row r="24" spans="1:12" ht="12.75" customHeight="1">
      <c r="A24" s="94" t="s">
        <v>203</v>
      </c>
      <c r="B24" s="95">
        <v>7931.4</v>
      </c>
      <c r="C24" s="95">
        <v>2287.2</v>
      </c>
      <c r="D24" s="95">
        <v>3113.019</v>
      </c>
      <c r="E24" s="95">
        <v>149.269</v>
      </c>
      <c r="F24" s="95">
        <v>3896.828</v>
      </c>
      <c r="G24" s="95">
        <v>960.736</v>
      </c>
      <c r="H24" s="95">
        <v>14941.2</v>
      </c>
      <c r="I24" s="95">
        <v>3397.175</v>
      </c>
      <c r="J24" s="96">
        <f>SUM(H24:I24)</f>
        <v>18338.375</v>
      </c>
      <c r="K24" s="97"/>
      <c r="L24" s="97"/>
    </row>
    <row r="25" spans="1:12" ht="12.75" customHeight="1" thickBot="1">
      <c r="A25" s="105" t="s">
        <v>211</v>
      </c>
      <c r="B25" s="108">
        <v>7888.465</v>
      </c>
      <c r="C25" s="108">
        <v>2289.916</v>
      </c>
      <c r="D25" s="108">
        <v>3115.55</v>
      </c>
      <c r="E25" s="108">
        <v>106.476</v>
      </c>
      <c r="F25" s="108">
        <v>3892.503</v>
      </c>
      <c r="G25" s="108">
        <v>1011.293</v>
      </c>
      <c r="H25" s="108">
        <f>SUM(B25,D25,F25)</f>
        <v>14896.518</v>
      </c>
      <c r="I25" s="108">
        <f>SUM(C25,E25,G25)</f>
        <v>3407.6850000000004</v>
      </c>
      <c r="J25" s="109">
        <f>SUM(H25:I25)</f>
        <v>18304.203</v>
      </c>
      <c r="K25" s="97"/>
      <c r="L25" s="97"/>
    </row>
    <row r="26" spans="1:12" ht="12.7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7"/>
      <c r="L26" s="97"/>
    </row>
    <row r="27" spans="1:12" ht="12.7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2.7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2.7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2.7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ht="12.75" customHeight="1"/>
    <row r="32" spans="1:12" ht="12.75" customHeight="1">
      <c r="A32" s="98"/>
      <c r="B32" s="98"/>
      <c r="C32" s="98"/>
      <c r="D32" s="98"/>
      <c r="E32" s="98"/>
      <c r="F32" s="98"/>
      <c r="G32" s="98"/>
      <c r="H32" s="98"/>
      <c r="I32" s="98"/>
      <c r="J32" s="97"/>
      <c r="K32" s="97"/>
      <c r="L32" s="97"/>
    </row>
    <row r="33" spans="1:12" ht="12.75" customHeight="1">
      <c r="A33" s="90"/>
      <c r="B33" s="174"/>
      <c r="C33" s="175"/>
      <c r="D33" s="99"/>
      <c r="E33" s="174"/>
      <c r="F33" s="184"/>
      <c r="G33" s="175"/>
      <c r="H33" s="99"/>
      <c r="I33" s="93" t="s">
        <v>172</v>
      </c>
      <c r="J33" s="97"/>
      <c r="K33" s="97"/>
      <c r="L33" s="97"/>
    </row>
    <row r="34" spans="1:12" ht="12.75" customHeight="1">
      <c r="A34" s="94"/>
      <c r="B34" s="181" t="s">
        <v>173</v>
      </c>
      <c r="C34" s="182"/>
      <c r="D34" s="95"/>
      <c r="E34" s="181" t="s">
        <v>174</v>
      </c>
      <c r="F34" s="183"/>
      <c r="G34" s="182"/>
      <c r="H34" s="95"/>
      <c r="I34" s="100" t="s">
        <v>175</v>
      </c>
      <c r="J34" s="97"/>
      <c r="K34" s="97"/>
      <c r="L34" s="97"/>
    </row>
    <row r="35" spans="1:12" ht="12.75" customHeight="1">
      <c r="A35" s="91" t="s">
        <v>152</v>
      </c>
      <c r="B35" s="173"/>
      <c r="C35" s="176"/>
      <c r="D35" s="95"/>
      <c r="E35" s="173"/>
      <c r="F35" s="177"/>
      <c r="G35" s="176"/>
      <c r="H35" s="92" t="s">
        <v>176</v>
      </c>
      <c r="I35" s="100" t="s">
        <v>177</v>
      </c>
      <c r="J35" s="97"/>
      <c r="K35" s="97"/>
      <c r="L35" s="97"/>
    </row>
    <row r="36" spans="1:12" ht="12.75" customHeight="1">
      <c r="A36" s="94"/>
      <c r="B36" s="101"/>
      <c r="C36" s="102"/>
      <c r="D36" s="92" t="s">
        <v>9</v>
      </c>
      <c r="E36" s="103"/>
      <c r="F36" s="103"/>
      <c r="G36" s="103"/>
      <c r="H36" s="92" t="s">
        <v>178</v>
      </c>
      <c r="I36" s="100" t="s">
        <v>179</v>
      </c>
      <c r="J36" s="97"/>
      <c r="K36" s="97"/>
      <c r="L36" s="97"/>
    </row>
    <row r="37" spans="1:12" ht="12.75" customHeight="1">
      <c r="A37" s="94"/>
      <c r="B37" s="100" t="s">
        <v>0</v>
      </c>
      <c r="C37" s="92" t="s">
        <v>1</v>
      </c>
      <c r="D37" s="95"/>
      <c r="E37" s="92" t="s">
        <v>180</v>
      </c>
      <c r="F37" s="92" t="s">
        <v>180</v>
      </c>
      <c r="G37" s="92" t="s">
        <v>180</v>
      </c>
      <c r="H37" s="95"/>
      <c r="I37" s="100" t="s">
        <v>181</v>
      </c>
      <c r="J37" s="97"/>
      <c r="K37" s="97"/>
      <c r="L37" s="97"/>
    </row>
    <row r="38" spans="1:12" ht="12.75" customHeight="1" thickBot="1">
      <c r="A38" s="105"/>
      <c r="B38" s="110"/>
      <c r="C38" s="111"/>
      <c r="D38" s="108"/>
      <c r="E38" s="106" t="s">
        <v>182</v>
      </c>
      <c r="F38" s="106" t="s">
        <v>183</v>
      </c>
      <c r="G38" s="106" t="s">
        <v>184</v>
      </c>
      <c r="H38" s="108"/>
      <c r="I38" s="107" t="s">
        <v>183</v>
      </c>
      <c r="J38" s="97"/>
      <c r="K38" s="97"/>
      <c r="L38" s="97"/>
    </row>
    <row r="39" spans="1:12" ht="12.75" customHeight="1">
      <c r="A39" s="94" t="s">
        <v>158</v>
      </c>
      <c r="B39" s="96">
        <v>1246.6</v>
      </c>
      <c r="C39" s="95">
        <v>210.5</v>
      </c>
      <c r="D39" s="95">
        <v>5270.7</v>
      </c>
      <c r="E39" s="95">
        <v>7252.1</v>
      </c>
      <c r="F39" s="95">
        <v>3499.6</v>
      </c>
      <c r="G39" s="95">
        <v>4862.5</v>
      </c>
      <c r="H39" s="95">
        <v>7719.1</v>
      </c>
      <c r="I39" s="96">
        <v>372.9</v>
      </c>
      <c r="J39" s="97"/>
      <c r="K39" s="97"/>
      <c r="L39" s="97"/>
    </row>
    <row r="40" spans="1:21" ht="12.75" customHeight="1">
      <c r="A40" s="94" t="s">
        <v>159</v>
      </c>
      <c r="B40" s="96">
        <v>1251.5</v>
      </c>
      <c r="C40" s="95">
        <v>208</v>
      </c>
      <c r="D40" s="95">
        <v>5192.3</v>
      </c>
      <c r="E40" s="95">
        <v>7183.4</v>
      </c>
      <c r="F40" s="95">
        <v>3600.6</v>
      </c>
      <c r="G40" s="95">
        <v>4891.3</v>
      </c>
      <c r="H40" s="95">
        <v>7729.6</v>
      </c>
      <c r="I40" s="96">
        <v>357</v>
      </c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1:21" ht="12.75" customHeight="1">
      <c r="A41" s="94" t="s">
        <v>160</v>
      </c>
      <c r="B41" s="96">
        <v>1227.9</v>
      </c>
      <c r="C41" s="95">
        <v>209.7</v>
      </c>
      <c r="D41" s="95">
        <v>5247.1</v>
      </c>
      <c r="E41" s="95">
        <v>7187.6</v>
      </c>
      <c r="F41" s="95">
        <v>3552.3</v>
      </c>
      <c r="G41" s="95">
        <v>4921.1</v>
      </c>
      <c r="H41" s="95">
        <v>7734.1</v>
      </c>
      <c r="I41" s="96">
        <v>393.2</v>
      </c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</row>
    <row r="42" spans="1:21" ht="12.75" customHeight="1">
      <c r="A42" s="94" t="s">
        <v>161</v>
      </c>
      <c r="B42" s="95">
        <v>1221.1</v>
      </c>
      <c r="C42" s="95">
        <v>208</v>
      </c>
      <c r="D42" s="95">
        <v>5340.7</v>
      </c>
      <c r="E42" s="95">
        <v>7179.1</v>
      </c>
      <c r="F42" s="95">
        <v>3560.4</v>
      </c>
      <c r="G42" s="95">
        <v>4916.4</v>
      </c>
      <c r="H42" s="95">
        <v>7676</v>
      </c>
      <c r="I42" s="96">
        <v>355.7</v>
      </c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1" ht="12.75" customHeight="1">
      <c r="A43" s="94" t="s">
        <v>162</v>
      </c>
      <c r="B43" s="95">
        <v>1228.3</v>
      </c>
      <c r="C43" s="95">
        <v>201.4</v>
      </c>
      <c r="D43" s="95">
        <v>5318.6</v>
      </c>
      <c r="E43" s="95">
        <v>7182.8</v>
      </c>
      <c r="F43" s="95">
        <v>3593.4</v>
      </c>
      <c r="G43" s="95">
        <v>4916.7</v>
      </c>
      <c r="H43" s="95">
        <v>7701.9</v>
      </c>
      <c r="I43" s="96">
        <v>356.9</v>
      </c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</row>
    <row r="44" spans="1:21" ht="12.75" customHeight="1">
      <c r="A44" s="94" t="s">
        <v>163</v>
      </c>
      <c r="B44" s="95">
        <v>1185.5</v>
      </c>
      <c r="C44" s="95">
        <v>204.2</v>
      </c>
      <c r="D44" s="95">
        <v>5368.3</v>
      </c>
      <c r="E44" s="95">
        <v>7188.7</v>
      </c>
      <c r="F44" s="95">
        <v>3636.4</v>
      </c>
      <c r="G44" s="95">
        <v>4981.4</v>
      </c>
      <c r="H44" s="95">
        <v>7734.3</v>
      </c>
      <c r="I44" s="96">
        <v>269.4</v>
      </c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</row>
    <row r="45" spans="1:21" ht="12.75" customHeight="1">
      <c r="A45" s="94" t="s">
        <v>164</v>
      </c>
      <c r="B45" s="95">
        <v>1135.5</v>
      </c>
      <c r="C45" s="95">
        <v>194.9</v>
      </c>
      <c r="D45" s="95">
        <v>5107.1</v>
      </c>
      <c r="E45" s="95">
        <v>7253.1</v>
      </c>
      <c r="F45" s="95">
        <v>3599.3</v>
      </c>
      <c r="G45" s="95">
        <v>5005.6</v>
      </c>
      <c r="H45" s="95">
        <v>8084.1</v>
      </c>
      <c r="I45" s="96">
        <v>239.7</v>
      </c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</row>
    <row r="46" spans="1:21" ht="12.75" customHeight="1">
      <c r="A46" s="94" t="s">
        <v>165</v>
      </c>
      <c r="B46" s="95">
        <v>1125.3</v>
      </c>
      <c r="C46" s="95">
        <v>195.3</v>
      </c>
      <c r="D46" s="95">
        <v>5151.4</v>
      </c>
      <c r="E46" s="95">
        <v>7254.5</v>
      </c>
      <c r="F46" s="95">
        <v>3696.1</v>
      </c>
      <c r="G46" s="95">
        <v>4964.6</v>
      </c>
      <c r="H46" s="95">
        <v>8145.5</v>
      </c>
      <c r="I46" s="96">
        <v>252.8</v>
      </c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</row>
    <row r="47" spans="1:21" ht="12.75" customHeight="1">
      <c r="A47" s="94" t="s">
        <v>166</v>
      </c>
      <c r="B47" s="95">
        <v>1110.6</v>
      </c>
      <c r="C47" s="95">
        <v>195.9</v>
      </c>
      <c r="D47" s="95">
        <v>5187.8</v>
      </c>
      <c r="E47" s="95">
        <v>7367.9</v>
      </c>
      <c r="F47" s="95">
        <v>3738.6</v>
      </c>
      <c r="G47" s="95">
        <v>5030.3</v>
      </c>
      <c r="H47" s="95">
        <v>8191.8</v>
      </c>
      <c r="I47" s="96">
        <v>217.8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</row>
    <row r="48" spans="1:21" ht="12.75" customHeight="1">
      <c r="A48" s="94" t="s">
        <v>167</v>
      </c>
      <c r="B48" s="95">
        <v>1114.9</v>
      </c>
      <c r="C48" s="95">
        <v>358.5</v>
      </c>
      <c r="D48" s="95">
        <v>6098.2</v>
      </c>
      <c r="E48" s="95">
        <v>7364.6</v>
      </c>
      <c r="F48" s="95">
        <v>3749.6</v>
      </c>
      <c r="G48" s="95">
        <v>5031.3</v>
      </c>
      <c r="H48" s="95">
        <v>8308.3</v>
      </c>
      <c r="I48" s="96">
        <v>204</v>
      </c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</row>
    <row r="49" spans="1:21" ht="12.75" customHeight="1">
      <c r="A49" s="94" t="s">
        <v>168</v>
      </c>
      <c r="B49" s="95">
        <v>1146.3</v>
      </c>
      <c r="C49" s="95">
        <v>353.3</v>
      </c>
      <c r="D49" s="95">
        <v>5506.7</v>
      </c>
      <c r="E49" s="95">
        <v>7216.3</v>
      </c>
      <c r="F49" s="95">
        <v>4210.8</v>
      </c>
      <c r="G49" s="95">
        <v>4964.2</v>
      </c>
      <c r="H49" s="95">
        <v>8336.9</v>
      </c>
      <c r="I49" s="96">
        <v>315.6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ht="12.75" customHeight="1">
      <c r="A50" s="94" t="s">
        <v>169</v>
      </c>
      <c r="B50" s="95">
        <v>1095.2</v>
      </c>
      <c r="C50" s="95">
        <v>175.6</v>
      </c>
      <c r="D50" s="95">
        <v>5203.9</v>
      </c>
      <c r="E50" s="95">
        <v>7240.9</v>
      </c>
      <c r="F50" s="95">
        <v>4130.3</v>
      </c>
      <c r="G50" s="95">
        <v>5041.9</v>
      </c>
      <c r="H50" s="95">
        <v>8455.7</v>
      </c>
      <c r="I50" s="96">
        <v>360.8</v>
      </c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</row>
    <row r="51" spans="1:21" ht="12.75" customHeight="1">
      <c r="A51" s="94" t="s">
        <v>170</v>
      </c>
      <c r="B51" s="95">
        <v>1244.244</v>
      </c>
      <c r="C51" s="95">
        <v>196</v>
      </c>
      <c r="D51" s="95">
        <v>5596.1</v>
      </c>
      <c r="E51" s="95">
        <v>7254.865</v>
      </c>
      <c r="F51" s="95">
        <v>3866.251</v>
      </c>
      <c r="G51" s="95">
        <v>5177.329</v>
      </c>
      <c r="H51" s="95">
        <v>8534.628</v>
      </c>
      <c r="I51" s="96">
        <v>197.031</v>
      </c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</row>
    <row r="52" spans="1:21" ht="12.75" customHeight="1">
      <c r="A52" s="94" t="s">
        <v>171</v>
      </c>
      <c r="B52" s="95">
        <v>1199.4</v>
      </c>
      <c r="C52" s="95">
        <v>286.5</v>
      </c>
      <c r="D52" s="95">
        <v>5627.9</v>
      </c>
      <c r="E52" s="95">
        <v>7421.6</v>
      </c>
      <c r="F52" s="95">
        <v>3867.6</v>
      </c>
      <c r="G52" s="95">
        <v>5122.3</v>
      </c>
      <c r="H52" s="95">
        <v>8448.9</v>
      </c>
      <c r="I52" s="96">
        <v>227.4</v>
      </c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</row>
    <row r="53" spans="1:21" ht="12.75" customHeight="1">
      <c r="A53" s="94" t="s">
        <v>203</v>
      </c>
      <c r="B53" s="95">
        <v>1199.847</v>
      </c>
      <c r="C53" s="95">
        <v>291.412</v>
      </c>
      <c r="D53" s="95">
        <v>5701.049</v>
      </c>
      <c r="E53" s="95">
        <v>7539.014</v>
      </c>
      <c r="F53" s="95">
        <v>3858.012</v>
      </c>
      <c r="G53" s="95">
        <v>5124.551</v>
      </c>
      <c r="H53" s="95">
        <v>8436.377</v>
      </c>
      <c r="I53" s="96">
        <v>213.104</v>
      </c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</row>
    <row r="54" spans="1:21" ht="12.75" customHeight="1" thickBot="1">
      <c r="A54" s="105" t="s">
        <v>211</v>
      </c>
      <c r="B54" s="108">
        <v>1213.351</v>
      </c>
      <c r="C54" s="108">
        <v>326.885</v>
      </c>
      <c r="D54" s="108">
        <v>5492.832</v>
      </c>
      <c r="E54" s="108">
        <v>7460.255</v>
      </c>
      <c r="F54" s="108">
        <v>3892.65</v>
      </c>
      <c r="G54" s="108">
        <v>5055.187</v>
      </c>
      <c r="H54" s="108">
        <v>8754.294</v>
      </c>
      <c r="I54" s="109">
        <v>207.668</v>
      </c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1:5" ht="12.75" customHeight="1">
      <c r="A55" s="97" t="s">
        <v>185</v>
      </c>
      <c r="B55" s="97"/>
      <c r="C55" s="97"/>
      <c r="D55" s="97"/>
      <c r="E55" s="97"/>
    </row>
    <row r="56" spans="1:5" ht="12.75" customHeight="1">
      <c r="A56" s="97" t="s">
        <v>186</v>
      </c>
      <c r="B56" s="97"/>
      <c r="C56" s="97"/>
      <c r="D56" s="97"/>
      <c r="E56" s="97"/>
    </row>
    <row r="57" spans="1:5" ht="12.75" customHeight="1">
      <c r="A57" s="97" t="s">
        <v>187</v>
      </c>
      <c r="B57" s="97"/>
      <c r="C57" s="97"/>
      <c r="D57" s="97"/>
      <c r="E57" s="97"/>
    </row>
    <row r="58" spans="1:5" ht="12.75" customHeight="1">
      <c r="A58" s="97" t="s">
        <v>188</v>
      </c>
      <c r="B58" s="97"/>
      <c r="C58" s="97"/>
      <c r="D58" s="97"/>
      <c r="E58" s="97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18">
    <mergeCell ref="B35:C35"/>
    <mergeCell ref="E35:G35"/>
    <mergeCell ref="A1:J1"/>
    <mergeCell ref="A3:J3"/>
    <mergeCell ref="A4:J4"/>
    <mergeCell ref="B34:C34"/>
    <mergeCell ref="E34:G34"/>
    <mergeCell ref="E33:G33"/>
    <mergeCell ref="B33:C33"/>
    <mergeCell ref="B8:C8"/>
    <mergeCell ref="B6:J6"/>
    <mergeCell ref="D7:E7"/>
    <mergeCell ref="D8:E8"/>
    <mergeCell ref="F7:G7"/>
    <mergeCell ref="F8:G8"/>
    <mergeCell ref="H8:J8"/>
    <mergeCell ref="H7:J7"/>
    <mergeCell ref="B7:C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K251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2" customWidth="1"/>
    <col min="2" max="5" width="12.7109375" style="2" customWidth="1"/>
    <col min="6" max="16384" width="11.421875" style="2" customWidth="1"/>
  </cols>
  <sheetData>
    <row r="1" spans="1:10" ht="18">
      <c r="A1" s="186" t="s">
        <v>127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8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5">
      <c r="A3" s="185" t="s">
        <v>221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5">
      <c r="A4" s="185" t="s">
        <v>222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2.75">
      <c r="A5" s="1"/>
      <c r="B5" s="10"/>
      <c r="C5" s="10"/>
      <c r="D5" s="10"/>
      <c r="E5" s="10"/>
      <c r="F5" s="10"/>
      <c r="G5" s="10"/>
      <c r="H5" s="10"/>
      <c r="I5" s="10"/>
      <c r="J5" s="10"/>
    </row>
    <row r="6" spans="2:10" ht="12.75">
      <c r="B6" s="11"/>
      <c r="C6" s="12" t="s">
        <v>0</v>
      </c>
      <c r="D6" s="10"/>
      <c r="E6" s="11"/>
      <c r="F6" s="12" t="s">
        <v>1</v>
      </c>
      <c r="G6" s="10"/>
      <c r="H6" s="11"/>
      <c r="I6" s="12" t="s">
        <v>2</v>
      </c>
      <c r="J6" s="10"/>
    </row>
    <row r="7" spans="1:10" ht="12.75">
      <c r="A7" s="29" t="s">
        <v>3</v>
      </c>
      <c r="B7" s="13">
        <v>1998</v>
      </c>
      <c r="C7" s="13">
        <v>1999</v>
      </c>
      <c r="D7" s="13">
        <v>1999</v>
      </c>
      <c r="E7" s="13">
        <v>1998</v>
      </c>
      <c r="F7" s="13">
        <v>1999</v>
      </c>
      <c r="G7" s="13">
        <v>1999</v>
      </c>
      <c r="H7" s="13">
        <v>1998</v>
      </c>
      <c r="I7" s="13">
        <v>1999</v>
      </c>
      <c r="J7" s="13">
        <v>1999</v>
      </c>
    </row>
    <row r="8" spans="1:10" ht="13.5" thickBot="1">
      <c r="A8" s="46"/>
      <c r="B8" s="47" t="s">
        <v>196</v>
      </c>
      <c r="C8" s="47" t="s">
        <v>196</v>
      </c>
      <c r="D8" s="47" t="s">
        <v>202</v>
      </c>
      <c r="E8" s="47" t="s">
        <v>196</v>
      </c>
      <c r="F8" s="47" t="s">
        <v>196</v>
      </c>
      <c r="G8" s="47" t="s">
        <v>202</v>
      </c>
      <c r="H8" s="47" t="s">
        <v>196</v>
      </c>
      <c r="I8" s="47" t="s">
        <v>196</v>
      </c>
      <c r="J8" s="47" t="s">
        <v>202</v>
      </c>
    </row>
    <row r="9" spans="1:10" ht="12.75">
      <c r="A9" s="30" t="s">
        <v>4</v>
      </c>
      <c r="B9" s="35">
        <v>7967.9</v>
      </c>
      <c r="C9" s="130">
        <v>7931.4</v>
      </c>
      <c r="D9" s="35">
        <f>100*C9/B9</f>
        <v>99.54191192158537</v>
      </c>
      <c r="E9" s="35">
        <v>2302.5</v>
      </c>
      <c r="F9" s="130">
        <v>2287.2</v>
      </c>
      <c r="G9" s="35">
        <f>100*F9/E9</f>
        <v>99.33550488599347</v>
      </c>
      <c r="H9" s="35">
        <v>10270.4</v>
      </c>
      <c r="I9" s="35">
        <f>SUM(C9,F9)</f>
        <v>10218.599999999999</v>
      </c>
      <c r="J9" s="35">
        <f>100*I9/H9</f>
        <v>99.49563794983642</v>
      </c>
    </row>
    <row r="10" spans="1:10" ht="12.75">
      <c r="A10" s="30" t="s">
        <v>5</v>
      </c>
      <c r="B10" s="35">
        <v>3270.7</v>
      </c>
      <c r="C10" s="131">
        <v>3113</v>
      </c>
      <c r="D10" s="35">
        <f aca="true" t="shared" si="0" ref="D10:D30">100*C10/B10</f>
        <v>95.17840217690403</v>
      </c>
      <c r="E10" s="35">
        <v>141.7</v>
      </c>
      <c r="F10" s="131">
        <v>149.3</v>
      </c>
      <c r="G10" s="35">
        <f>100*F10/E10</f>
        <v>105.36344389555401</v>
      </c>
      <c r="H10" s="35">
        <v>3412.4</v>
      </c>
      <c r="I10" s="35">
        <f aca="true" t="shared" si="1" ref="I10:I30">SUM(C10,F10)</f>
        <v>3262.3</v>
      </c>
      <c r="J10" s="35">
        <f aca="true" t="shared" si="2" ref="J10:J30">100*I10/H10</f>
        <v>95.60133630289532</v>
      </c>
    </row>
    <row r="11" spans="1:10" ht="12.75">
      <c r="A11" s="30" t="s">
        <v>6</v>
      </c>
      <c r="B11" s="35">
        <v>3911.2</v>
      </c>
      <c r="C11" s="131">
        <v>3896.8</v>
      </c>
      <c r="D11" s="35">
        <f t="shared" si="0"/>
        <v>99.6318265493966</v>
      </c>
      <c r="E11" s="35">
        <v>920.5</v>
      </c>
      <c r="F11" s="131">
        <v>960.7</v>
      </c>
      <c r="G11" s="35">
        <f>100*F11/E11</f>
        <v>104.3671917436176</v>
      </c>
      <c r="H11" s="35">
        <v>4831.7</v>
      </c>
      <c r="I11" s="35">
        <f t="shared" si="1"/>
        <v>4857.5</v>
      </c>
      <c r="J11" s="35">
        <f t="shared" si="2"/>
        <v>100.53397354968232</v>
      </c>
    </row>
    <row r="12" spans="1:10" s="34" customFormat="1" ht="12.75">
      <c r="A12" s="44" t="s">
        <v>147</v>
      </c>
      <c r="B12" s="36">
        <v>15149.8</v>
      </c>
      <c r="C12" s="36">
        <f>SUM(C9:C11)</f>
        <v>14941.2</v>
      </c>
      <c r="D12" s="36">
        <f t="shared" si="0"/>
        <v>98.62308413312387</v>
      </c>
      <c r="E12" s="36">
        <v>3364.7</v>
      </c>
      <c r="F12" s="36">
        <f>SUM(F9:F11)</f>
        <v>3397.2</v>
      </c>
      <c r="G12" s="36">
        <f>100*F12/E12</f>
        <v>100.96591077956431</v>
      </c>
      <c r="H12" s="36">
        <v>18514.5</v>
      </c>
      <c r="I12" s="36">
        <f t="shared" si="1"/>
        <v>18338.4</v>
      </c>
      <c r="J12" s="36">
        <f t="shared" si="2"/>
        <v>99.04885360123149</v>
      </c>
    </row>
    <row r="13" spans="1:10" s="34" customFormat="1" ht="12.75">
      <c r="A13" s="44"/>
      <c r="B13" s="36"/>
      <c r="C13" s="36"/>
      <c r="D13" s="35"/>
      <c r="E13" s="36"/>
      <c r="F13" s="36"/>
      <c r="G13" s="36"/>
      <c r="H13" s="36"/>
      <c r="I13" s="36"/>
      <c r="J13" s="36"/>
    </row>
    <row r="14" spans="1:10" ht="12.75">
      <c r="A14" s="31" t="s">
        <v>8</v>
      </c>
      <c r="B14" s="35">
        <v>1199.4</v>
      </c>
      <c r="C14" s="131">
        <v>1199.8</v>
      </c>
      <c r="D14" s="35">
        <f t="shared" si="0"/>
        <v>100.0333500083375</v>
      </c>
      <c r="E14" s="35">
        <v>286.5</v>
      </c>
      <c r="F14" s="131">
        <v>291.4</v>
      </c>
      <c r="G14" s="36">
        <f>100*F14/E14</f>
        <v>101.71029668411866</v>
      </c>
      <c r="H14" s="35">
        <v>1485.9</v>
      </c>
      <c r="I14" s="35">
        <f t="shared" si="1"/>
        <v>1491.1999999999998</v>
      </c>
      <c r="J14" s="35">
        <f t="shared" si="2"/>
        <v>100.35668618345781</v>
      </c>
    </row>
    <row r="15" spans="1:10" ht="12.75">
      <c r="A15" s="31" t="s">
        <v>9</v>
      </c>
      <c r="B15" s="35">
        <v>5627.9</v>
      </c>
      <c r="C15" s="131">
        <v>5701.049</v>
      </c>
      <c r="D15" s="35">
        <f t="shared" si="0"/>
        <v>101.29975656994617</v>
      </c>
      <c r="E15" s="35" t="s">
        <v>197</v>
      </c>
      <c r="F15" s="35" t="s">
        <v>197</v>
      </c>
      <c r="G15" s="35" t="s">
        <v>197</v>
      </c>
      <c r="H15" s="35">
        <v>5627.9</v>
      </c>
      <c r="I15" s="35">
        <f t="shared" si="1"/>
        <v>5701.049</v>
      </c>
      <c r="J15" s="35">
        <f t="shared" si="2"/>
        <v>101.29975656994617</v>
      </c>
    </row>
    <row r="16" spans="1:10" s="34" customFormat="1" ht="12.75">
      <c r="A16" s="44" t="s">
        <v>128</v>
      </c>
      <c r="B16" s="36">
        <v>6827.3</v>
      </c>
      <c r="C16" s="36">
        <f>SUM(C14:C15)</f>
        <v>6900.849</v>
      </c>
      <c r="D16" s="36">
        <f t="shared" si="0"/>
        <v>101.07727798690551</v>
      </c>
      <c r="E16" s="36">
        <v>286.5</v>
      </c>
      <c r="F16" s="36">
        <f>SUM(F14:F15)</f>
        <v>291.4</v>
      </c>
      <c r="G16" s="36">
        <f>100*F16/E16</f>
        <v>101.71029668411866</v>
      </c>
      <c r="H16" s="36">
        <v>7113.8</v>
      </c>
      <c r="I16" s="36">
        <f t="shared" si="1"/>
        <v>7192.249</v>
      </c>
      <c r="J16" s="36">
        <f t="shared" si="2"/>
        <v>101.10277207680846</v>
      </c>
    </row>
    <row r="17" spans="1:10" s="34" customFormat="1" ht="12.75">
      <c r="A17" s="44"/>
      <c r="B17" s="36"/>
      <c r="C17" s="36"/>
      <c r="D17" s="35"/>
      <c r="E17" s="36"/>
      <c r="F17" s="36"/>
      <c r="G17" s="36"/>
      <c r="H17" s="36"/>
      <c r="I17" s="36"/>
      <c r="J17" s="35"/>
    </row>
    <row r="18" spans="1:10" ht="12.75">
      <c r="A18" s="30" t="s">
        <v>10</v>
      </c>
      <c r="B18" s="35">
        <v>7421.6</v>
      </c>
      <c r="C18" s="131">
        <v>7539</v>
      </c>
      <c r="D18" s="35">
        <f t="shared" si="0"/>
        <v>101.58186913873018</v>
      </c>
      <c r="E18" s="35" t="s">
        <v>197</v>
      </c>
      <c r="F18" s="35" t="s">
        <v>197</v>
      </c>
      <c r="G18" s="35" t="s">
        <v>197</v>
      </c>
      <c r="H18" s="35">
        <v>7421.6</v>
      </c>
      <c r="I18" s="35">
        <f t="shared" si="1"/>
        <v>7539</v>
      </c>
      <c r="J18" s="35">
        <f t="shared" si="2"/>
        <v>101.58186913873018</v>
      </c>
    </row>
    <row r="19" spans="1:10" ht="12.75">
      <c r="A19" s="30" t="s">
        <v>11</v>
      </c>
      <c r="B19" s="35">
        <v>3867.6</v>
      </c>
      <c r="C19" s="131">
        <v>3858</v>
      </c>
      <c r="D19" s="35">
        <f t="shared" si="0"/>
        <v>99.75178405212534</v>
      </c>
      <c r="E19" s="35" t="s">
        <v>197</v>
      </c>
      <c r="F19" s="35" t="s">
        <v>197</v>
      </c>
      <c r="G19" s="35" t="s">
        <v>197</v>
      </c>
      <c r="H19" s="35">
        <v>3867.6</v>
      </c>
      <c r="I19" s="35">
        <f t="shared" si="1"/>
        <v>3858</v>
      </c>
      <c r="J19" s="35">
        <f t="shared" si="2"/>
        <v>99.75178405212534</v>
      </c>
    </row>
    <row r="20" spans="1:10" ht="12.75">
      <c r="A20" s="30" t="s">
        <v>12</v>
      </c>
      <c r="B20" s="35">
        <v>5122.3</v>
      </c>
      <c r="C20" s="131">
        <v>5124.6</v>
      </c>
      <c r="D20" s="35">
        <f t="shared" si="0"/>
        <v>100.04490170431252</v>
      </c>
      <c r="E20" s="35" t="s">
        <v>197</v>
      </c>
      <c r="F20" s="35" t="s">
        <v>197</v>
      </c>
      <c r="G20" s="35" t="s">
        <v>197</v>
      </c>
      <c r="H20" s="35">
        <v>5122.3</v>
      </c>
      <c r="I20" s="35">
        <f t="shared" si="1"/>
        <v>5124.6</v>
      </c>
      <c r="J20" s="35">
        <f t="shared" si="2"/>
        <v>100.04490170431252</v>
      </c>
    </row>
    <row r="21" spans="1:10" s="34" customFormat="1" ht="12.75">
      <c r="A21" s="44" t="s">
        <v>146</v>
      </c>
      <c r="B21" s="36">
        <v>16411.5</v>
      </c>
      <c r="C21" s="36">
        <f>SUM(C18:C20)</f>
        <v>16521.6</v>
      </c>
      <c r="D21" s="36">
        <f t="shared" si="0"/>
        <v>100.67087103555433</v>
      </c>
      <c r="E21" s="35" t="s">
        <v>197</v>
      </c>
      <c r="F21" s="35" t="s">
        <v>197</v>
      </c>
      <c r="G21" s="35" t="s">
        <v>197</v>
      </c>
      <c r="H21" s="36">
        <v>16411.5</v>
      </c>
      <c r="I21" s="36">
        <f t="shared" si="1"/>
        <v>16521.6</v>
      </c>
      <c r="J21" s="36">
        <f t="shared" si="2"/>
        <v>100.67087103555433</v>
      </c>
    </row>
    <row r="22" spans="1:11" s="34" customFormat="1" ht="12.75">
      <c r="A22" s="44"/>
      <c r="B22" s="36"/>
      <c r="C22" s="36"/>
      <c r="D22" s="35"/>
      <c r="E22" s="35" t="s">
        <v>197</v>
      </c>
      <c r="F22" s="35" t="s">
        <v>197</v>
      </c>
      <c r="G22" s="35" t="s">
        <v>197</v>
      </c>
      <c r="H22" s="36"/>
      <c r="I22" s="36"/>
      <c r="J22" s="35"/>
      <c r="K22" s="2"/>
    </row>
    <row r="23" spans="1:10" ht="12.75">
      <c r="A23" s="31" t="s">
        <v>14</v>
      </c>
      <c r="B23" s="35">
        <v>3997.7</v>
      </c>
      <c r="C23" s="131">
        <v>4027</v>
      </c>
      <c r="D23" s="35">
        <f t="shared" si="0"/>
        <v>100.73292142982216</v>
      </c>
      <c r="E23" s="35" t="s">
        <v>197</v>
      </c>
      <c r="F23" s="35" t="s">
        <v>197</v>
      </c>
      <c r="G23" s="35" t="s">
        <v>197</v>
      </c>
      <c r="H23" s="35">
        <v>3997.7</v>
      </c>
      <c r="I23" s="35">
        <f t="shared" si="1"/>
        <v>4027</v>
      </c>
      <c r="J23" s="35">
        <f t="shared" si="2"/>
        <v>100.73292142982216</v>
      </c>
    </row>
    <row r="24" spans="1:10" ht="12.75">
      <c r="A24" s="31" t="s">
        <v>15</v>
      </c>
      <c r="B24" s="35">
        <v>329.8</v>
      </c>
      <c r="C24" s="131">
        <v>309.9</v>
      </c>
      <c r="D24" s="35">
        <f t="shared" si="0"/>
        <v>93.96604002425711</v>
      </c>
      <c r="E24" s="35" t="s">
        <v>197</v>
      </c>
      <c r="F24" s="35" t="s">
        <v>197</v>
      </c>
      <c r="G24" s="35" t="s">
        <v>197</v>
      </c>
      <c r="H24" s="35">
        <v>329.8</v>
      </c>
      <c r="I24" s="35">
        <f t="shared" si="1"/>
        <v>309.9</v>
      </c>
      <c r="J24" s="35">
        <f t="shared" si="2"/>
        <v>93.96604002425711</v>
      </c>
    </row>
    <row r="25" spans="1:10" ht="12.75">
      <c r="A25" s="31" t="s">
        <v>16</v>
      </c>
      <c r="B25" s="35">
        <v>1403.5</v>
      </c>
      <c r="C25" s="131">
        <v>1374.9</v>
      </c>
      <c r="D25" s="35">
        <f t="shared" si="0"/>
        <v>97.9622372639829</v>
      </c>
      <c r="E25" s="35" t="s">
        <v>197</v>
      </c>
      <c r="F25" s="35" t="s">
        <v>197</v>
      </c>
      <c r="G25" s="35" t="s">
        <v>197</v>
      </c>
      <c r="H25" s="35">
        <v>1403.5</v>
      </c>
      <c r="I25" s="35">
        <f t="shared" si="1"/>
        <v>1374.9</v>
      </c>
      <c r="J25" s="35">
        <f t="shared" si="2"/>
        <v>97.9622372639829</v>
      </c>
    </row>
    <row r="26" spans="1:10" ht="12.75">
      <c r="A26" s="31" t="s">
        <v>17</v>
      </c>
      <c r="B26" s="35">
        <v>2115.5</v>
      </c>
      <c r="C26" s="131">
        <v>2118.7</v>
      </c>
      <c r="D26" s="35">
        <f t="shared" si="0"/>
        <v>100.15126447648309</v>
      </c>
      <c r="E26" s="35" t="s">
        <v>197</v>
      </c>
      <c r="F26" s="35" t="s">
        <v>197</v>
      </c>
      <c r="G26" s="35" t="s">
        <v>197</v>
      </c>
      <c r="H26" s="35">
        <v>2115.5</v>
      </c>
      <c r="I26" s="35">
        <f t="shared" si="1"/>
        <v>2118.7</v>
      </c>
      <c r="J26" s="35">
        <f t="shared" si="2"/>
        <v>100.15126447648309</v>
      </c>
    </row>
    <row r="27" spans="1:10" ht="12.75">
      <c r="A27" s="31" t="s">
        <v>18</v>
      </c>
      <c r="B27" s="35">
        <v>602.4</v>
      </c>
      <c r="C27" s="131">
        <v>605.9</v>
      </c>
      <c r="D27" s="35">
        <f t="shared" si="0"/>
        <v>100.58100929614874</v>
      </c>
      <c r="E27" s="35" t="s">
        <v>197</v>
      </c>
      <c r="F27" s="35" t="s">
        <v>197</v>
      </c>
      <c r="G27" s="35" t="s">
        <v>197</v>
      </c>
      <c r="H27" s="35">
        <v>602.4</v>
      </c>
      <c r="I27" s="35">
        <f t="shared" si="1"/>
        <v>605.9</v>
      </c>
      <c r="J27" s="35">
        <f t="shared" si="2"/>
        <v>100.58100929614874</v>
      </c>
    </row>
    <row r="28" spans="1:10" s="34" customFormat="1" ht="12.75">
      <c r="A28" s="44" t="s">
        <v>148</v>
      </c>
      <c r="B28" s="36">
        <v>8448.9</v>
      </c>
      <c r="C28" s="36">
        <f>SUM(C23:C27)</f>
        <v>8436.4</v>
      </c>
      <c r="D28" s="36">
        <f t="shared" si="0"/>
        <v>99.85205174638119</v>
      </c>
      <c r="E28" s="35" t="s">
        <v>197</v>
      </c>
      <c r="F28" s="35" t="s">
        <v>197</v>
      </c>
      <c r="G28" s="35" t="s">
        <v>197</v>
      </c>
      <c r="H28" s="36">
        <v>8448.9</v>
      </c>
      <c r="I28" s="36">
        <f t="shared" si="1"/>
        <v>8436.4</v>
      </c>
      <c r="J28" s="36">
        <f t="shared" si="2"/>
        <v>99.85205174638119</v>
      </c>
    </row>
    <row r="29" spans="1:10" ht="12.75">
      <c r="A29" s="30"/>
      <c r="B29" s="35"/>
      <c r="C29" s="35"/>
      <c r="D29" s="35"/>
      <c r="E29" s="35"/>
      <c r="F29" s="35"/>
      <c r="G29" s="36"/>
      <c r="H29" s="35"/>
      <c r="I29" s="36"/>
      <c r="J29" s="35"/>
    </row>
    <row r="30" spans="1:10" s="34" customFormat="1" ht="12.75">
      <c r="A30" s="45" t="s">
        <v>149</v>
      </c>
      <c r="B30" s="36">
        <v>46837.5</v>
      </c>
      <c r="C30" s="132">
        <f>SUM(C12,C16,C21,C28)</f>
        <v>46800.049</v>
      </c>
      <c r="D30" s="36">
        <f t="shared" si="0"/>
        <v>99.92004056578597</v>
      </c>
      <c r="E30" s="37">
        <v>3651.2</v>
      </c>
      <c r="F30" s="37">
        <f>SUM(F12,F16)</f>
        <v>3688.6</v>
      </c>
      <c r="G30" s="36">
        <f>100*F30/E30</f>
        <v>101.02432077125329</v>
      </c>
      <c r="H30" s="37">
        <v>50488.7</v>
      </c>
      <c r="I30" s="36">
        <f t="shared" si="1"/>
        <v>50488.649</v>
      </c>
      <c r="J30" s="36">
        <f t="shared" si="2"/>
        <v>99.99989898729814</v>
      </c>
    </row>
    <row r="31" spans="1:10" ht="12.75">
      <c r="A31" s="31"/>
      <c r="B31" s="35"/>
      <c r="C31" s="35"/>
      <c r="D31" s="35"/>
      <c r="E31" s="38"/>
      <c r="F31" s="38"/>
      <c r="G31" s="38"/>
      <c r="H31" s="38"/>
      <c r="I31" s="36"/>
      <c r="J31" s="35"/>
    </row>
    <row r="32" spans="1:10" ht="12.75">
      <c r="A32" s="31" t="s">
        <v>21</v>
      </c>
      <c r="B32" s="35"/>
      <c r="C32" s="35"/>
      <c r="D32" s="35"/>
      <c r="E32" s="38"/>
      <c r="F32" s="38"/>
      <c r="G32" s="38"/>
      <c r="H32" s="38"/>
      <c r="I32" s="36"/>
      <c r="J32" s="35"/>
    </row>
    <row r="33" spans="1:10" ht="13.5" thickBot="1">
      <c r="A33" s="40" t="s">
        <v>22</v>
      </c>
      <c r="B33" s="39">
        <v>227.4</v>
      </c>
      <c r="C33" s="134">
        <v>213.1</v>
      </c>
      <c r="D33" s="133">
        <f>100*C33/B33</f>
        <v>93.71152154793316</v>
      </c>
      <c r="E33" s="39" t="s">
        <v>197</v>
      </c>
      <c r="F33" s="39"/>
      <c r="G33" s="39" t="s">
        <v>197</v>
      </c>
      <c r="H33" s="39" t="s">
        <v>197</v>
      </c>
      <c r="I33" s="39" t="s">
        <v>197</v>
      </c>
      <c r="J33" s="39" t="s">
        <v>197</v>
      </c>
    </row>
    <row r="34" ht="12.75">
      <c r="A34" s="2" t="s">
        <v>223</v>
      </c>
    </row>
    <row r="38" spans="1:10" ht="15">
      <c r="A38" s="185"/>
      <c r="B38" s="185"/>
      <c r="C38" s="185"/>
      <c r="D38" s="185"/>
      <c r="E38" s="185"/>
      <c r="F38" s="185"/>
      <c r="G38" s="185"/>
      <c r="H38" s="185"/>
      <c r="I38" s="185"/>
      <c r="J38" s="185"/>
    </row>
    <row r="39" spans="1:10" ht="15">
      <c r="A39" s="185"/>
      <c r="B39" s="185"/>
      <c r="C39" s="185"/>
      <c r="D39" s="185"/>
      <c r="E39" s="185"/>
      <c r="F39" s="185"/>
      <c r="G39" s="185"/>
      <c r="H39" s="185"/>
      <c r="I39" s="185"/>
      <c r="J39" s="185"/>
    </row>
    <row r="40" spans="1:10" s="138" customFormat="1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138" customFormat="1" ht="12.75">
      <c r="A41" s="156"/>
      <c r="B41" s="139"/>
      <c r="C41" s="140" t="s">
        <v>0</v>
      </c>
      <c r="D41" s="141"/>
      <c r="E41" s="139"/>
      <c r="F41" s="140" t="s">
        <v>1</v>
      </c>
      <c r="G41" s="141"/>
      <c r="H41" s="139"/>
      <c r="I41" s="140" t="s">
        <v>2</v>
      </c>
      <c r="J41" s="141"/>
    </row>
    <row r="42" spans="1:10" s="138" customFormat="1" ht="12.75">
      <c r="A42" s="157" t="s">
        <v>3</v>
      </c>
      <c r="B42" s="142">
        <v>1999</v>
      </c>
      <c r="C42" s="143">
        <v>2000</v>
      </c>
      <c r="D42" s="143" t="s">
        <v>219</v>
      </c>
      <c r="E42" s="142">
        <v>1999</v>
      </c>
      <c r="F42" s="143">
        <v>2000</v>
      </c>
      <c r="G42" s="143" t="s">
        <v>219</v>
      </c>
      <c r="H42" s="142">
        <v>1999</v>
      </c>
      <c r="I42" s="143">
        <v>2000</v>
      </c>
      <c r="J42" s="143" t="s">
        <v>219</v>
      </c>
    </row>
    <row r="43" spans="1:10" s="138" customFormat="1" ht="13.5" thickBot="1">
      <c r="A43" s="158"/>
      <c r="B43" s="144" t="s">
        <v>196</v>
      </c>
      <c r="C43" s="144" t="s">
        <v>196</v>
      </c>
      <c r="D43" s="144" t="s">
        <v>220</v>
      </c>
      <c r="E43" s="144" t="s">
        <v>196</v>
      </c>
      <c r="F43" s="144" t="s">
        <v>196</v>
      </c>
      <c r="G43" s="144" t="s">
        <v>220</v>
      </c>
      <c r="H43" s="144" t="s">
        <v>196</v>
      </c>
      <c r="I43" s="144" t="s">
        <v>196</v>
      </c>
      <c r="J43" s="144" t="s">
        <v>220</v>
      </c>
    </row>
    <row r="44" spans="1:10" s="138" customFormat="1" ht="12.75">
      <c r="A44" s="145" t="s">
        <v>4</v>
      </c>
      <c r="B44" s="146">
        <v>7931.4</v>
      </c>
      <c r="C44" s="146">
        <v>7888.5</v>
      </c>
      <c r="D44" s="146">
        <f>C44/B44*100</f>
        <v>99.45911188440881</v>
      </c>
      <c r="E44" s="146">
        <v>2287.2</v>
      </c>
      <c r="F44" s="146">
        <v>2289.9</v>
      </c>
      <c r="G44" s="146">
        <f>F44/E44*100</f>
        <v>100.1180482686254</v>
      </c>
      <c r="H44" s="146">
        <v>10218.6</v>
      </c>
      <c r="I44" s="146">
        <f>C44+F44</f>
        <v>10178.4</v>
      </c>
      <c r="J44" s="146">
        <f>I44/H44*100</f>
        <v>99.60659972990429</v>
      </c>
    </row>
    <row r="45" spans="1:10" s="138" customFormat="1" ht="12.75">
      <c r="A45" s="145" t="s">
        <v>5</v>
      </c>
      <c r="B45" s="146">
        <v>3113</v>
      </c>
      <c r="C45" s="146">
        <v>3115.5</v>
      </c>
      <c r="D45" s="146">
        <f>C45/B45*100</f>
        <v>100.0803083841953</v>
      </c>
      <c r="E45" s="146">
        <v>149.3</v>
      </c>
      <c r="F45" s="146">
        <v>106.5</v>
      </c>
      <c r="G45" s="146">
        <f>F45/E45*100</f>
        <v>71.33288680509041</v>
      </c>
      <c r="H45" s="146">
        <v>3262.3</v>
      </c>
      <c r="I45" s="146">
        <f>C45+F45</f>
        <v>3222</v>
      </c>
      <c r="J45" s="146">
        <f>I45/H45*100</f>
        <v>98.76467522913282</v>
      </c>
    </row>
    <row r="46" spans="1:10" s="138" customFormat="1" ht="12.75">
      <c r="A46" s="145" t="s">
        <v>6</v>
      </c>
      <c r="B46" s="146">
        <v>3896.8</v>
      </c>
      <c r="C46" s="146">
        <v>3892.5</v>
      </c>
      <c r="D46" s="146">
        <f>C46/B46*100</f>
        <v>99.8896530486553</v>
      </c>
      <c r="E46" s="146">
        <v>960.7</v>
      </c>
      <c r="F46" s="146">
        <v>1011.3</v>
      </c>
      <c r="G46" s="146">
        <f>F46/E46*100</f>
        <v>105.26699281773706</v>
      </c>
      <c r="H46" s="146">
        <v>4857.5</v>
      </c>
      <c r="I46" s="146">
        <f>C46+F46</f>
        <v>4903.8</v>
      </c>
      <c r="J46" s="146">
        <f>I46/H46*100</f>
        <v>100.95316520844055</v>
      </c>
    </row>
    <row r="47" spans="1:10" s="138" customFormat="1" ht="12.75">
      <c r="A47" s="147" t="s">
        <v>147</v>
      </c>
      <c r="B47" s="148">
        <v>14941.2</v>
      </c>
      <c r="C47" s="148">
        <f>SUM(C44:C46)</f>
        <v>14896.5</v>
      </c>
      <c r="D47" s="148">
        <f>C47/B47*100</f>
        <v>99.70082724279173</v>
      </c>
      <c r="E47" s="148">
        <v>3397.2</v>
      </c>
      <c r="F47" s="148">
        <f>SUM(F44:F46)</f>
        <v>3407.7</v>
      </c>
      <c r="G47" s="148">
        <f>F47/E47*100</f>
        <v>100.30907806428824</v>
      </c>
      <c r="H47" s="148">
        <v>18338.4</v>
      </c>
      <c r="I47" s="148">
        <f>C47+F47</f>
        <v>18304.2</v>
      </c>
      <c r="J47" s="148">
        <f>I47/H47*100</f>
        <v>99.81350608559089</v>
      </c>
    </row>
    <row r="48" spans="1:10" s="138" customFormat="1" ht="12.75">
      <c r="A48" s="147"/>
      <c r="B48" s="148"/>
      <c r="C48" s="148"/>
      <c r="D48" s="148"/>
      <c r="E48" s="148"/>
      <c r="F48" s="148"/>
      <c r="G48" s="148"/>
      <c r="H48" s="148"/>
      <c r="I48" s="148"/>
      <c r="J48" s="148"/>
    </row>
    <row r="49" spans="1:10" s="138" customFormat="1" ht="12.75">
      <c r="A49" s="149" t="s">
        <v>8</v>
      </c>
      <c r="B49" s="146">
        <v>1199.8</v>
      </c>
      <c r="C49" s="146">
        <v>1213.4</v>
      </c>
      <c r="D49" s="146">
        <f>C49/B49*100</f>
        <v>101.13352225370897</v>
      </c>
      <c r="E49" s="150">
        <v>291.4</v>
      </c>
      <c r="F49" s="146">
        <v>326.9</v>
      </c>
      <c r="G49" s="146">
        <f>F49/E49*100</f>
        <v>112.18256691832534</v>
      </c>
      <c r="H49" s="146">
        <v>1491.2</v>
      </c>
      <c r="I49" s="146">
        <f>C49+F49</f>
        <v>1540.3000000000002</v>
      </c>
      <c r="J49" s="146">
        <f aca="true" t="shared" si="3" ref="J49:J54">I49/H49*100</f>
        <v>103.29265021459229</v>
      </c>
    </row>
    <row r="50" spans="1:10" s="138" customFormat="1" ht="12.75">
      <c r="A50" s="149" t="s">
        <v>9</v>
      </c>
      <c r="B50" s="146">
        <v>5701.049</v>
      </c>
      <c r="C50" s="146">
        <v>5492.8</v>
      </c>
      <c r="D50" s="146">
        <f>C50/B50*100</f>
        <v>96.34718101879146</v>
      </c>
      <c r="E50" s="150" t="s">
        <v>197</v>
      </c>
      <c r="F50" s="146" t="s">
        <v>197</v>
      </c>
      <c r="G50" s="146" t="s">
        <v>197</v>
      </c>
      <c r="H50" s="146">
        <v>5701.049</v>
      </c>
      <c r="I50" s="146">
        <f>C50</f>
        <v>5492.8</v>
      </c>
      <c r="J50" s="146">
        <f t="shared" si="3"/>
        <v>96.34718101879146</v>
      </c>
    </row>
    <row r="51" spans="1:10" s="138" customFormat="1" ht="12.75">
      <c r="A51" s="147" t="s">
        <v>128</v>
      </c>
      <c r="B51" s="148">
        <v>6900.849</v>
      </c>
      <c r="C51" s="148">
        <f>SUM(C49:C50)</f>
        <v>6706.200000000001</v>
      </c>
      <c r="D51" s="148">
        <f>C51/B51*100</f>
        <v>97.17934706294835</v>
      </c>
      <c r="E51" s="151">
        <v>291.4</v>
      </c>
      <c r="F51" s="148">
        <f>SUM(F49:F50)</f>
        <v>326.9</v>
      </c>
      <c r="G51" s="148">
        <f>F51/E51*100</f>
        <v>112.18256691832534</v>
      </c>
      <c r="H51" s="148">
        <v>7192.249</v>
      </c>
      <c r="I51" s="148">
        <f>C51+F51</f>
        <v>7033.1</v>
      </c>
      <c r="J51" s="148">
        <f t="shared" si="3"/>
        <v>97.78721509780878</v>
      </c>
    </row>
    <row r="52" spans="1:10" s="138" customFormat="1" ht="12.75">
      <c r="A52" s="147"/>
      <c r="B52" s="148"/>
      <c r="C52" s="148"/>
      <c r="D52" s="148"/>
      <c r="E52" s="151"/>
      <c r="F52" s="148"/>
      <c r="G52" s="148"/>
      <c r="H52" s="148"/>
      <c r="I52" s="148"/>
      <c r="J52" s="148"/>
    </row>
    <row r="53" spans="1:10" s="138" customFormat="1" ht="12.75">
      <c r="A53" s="145" t="s">
        <v>10</v>
      </c>
      <c r="B53" s="146">
        <v>7539</v>
      </c>
      <c r="C53" s="146">
        <v>7460.2</v>
      </c>
      <c r="D53" s="146">
        <f>C53/B53*100</f>
        <v>98.95476853694124</v>
      </c>
      <c r="E53" s="159" t="s">
        <v>197</v>
      </c>
      <c r="F53" s="146" t="s">
        <v>197</v>
      </c>
      <c r="G53" s="146" t="s">
        <v>197</v>
      </c>
      <c r="H53" s="146">
        <v>7539</v>
      </c>
      <c r="I53" s="146">
        <f>C53</f>
        <v>7460.2</v>
      </c>
      <c r="J53" s="146">
        <f t="shared" si="3"/>
        <v>98.95476853694124</v>
      </c>
    </row>
    <row r="54" spans="1:10" s="138" customFormat="1" ht="12.75">
      <c r="A54" s="145" t="s">
        <v>11</v>
      </c>
      <c r="B54" s="146">
        <v>3858</v>
      </c>
      <c r="C54" s="146">
        <v>3892.7</v>
      </c>
      <c r="D54" s="146">
        <f>C54/B54*100</f>
        <v>100.89942975635044</v>
      </c>
      <c r="E54" s="150" t="s">
        <v>197</v>
      </c>
      <c r="F54" s="146" t="s">
        <v>197</v>
      </c>
      <c r="G54" s="146" t="s">
        <v>197</v>
      </c>
      <c r="H54" s="146">
        <v>3858</v>
      </c>
      <c r="I54" s="146">
        <f>C54</f>
        <v>3892.7</v>
      </c>
      <c r="J54" s="146">
        <f t="shared" si="3"/>
        <v>100.89942975635044</v>
      </c>
    </row>
    <row r="55" spans="1:10" s="138" customFormat="1" ht="12.75">
      <c r="A55" s="145" t="s">
        <v>12</v>
      </c>
      <c r="B55" s="146">
        <v>5124.6</v>
      </c>
      <c r="C55" s="146">
        <v>5055.2</v>
      </c>
      <c r="D55" s="146">
        <f>C55/B55*100</f>
        <v>98.64574796081644</v>
      </c>
      <c r="E55" s="150" t="s">
        <v>197</v>
      </c>
      <c r="F55" s="146" t="s">
        <v>197</v>
      </c>
      <c r="G55" s="146" t="s">
        <v>197</v>
      </c>
      <c r="H55" s="146">
        <v>5124.6</v>
      </c>
      <c r="I55" s="146">
        <f>C55</f>
        <v>5055.2</v>
      </c>
      <c r="J55" s="146">
        <f aca="true" t="shared" si="4" ref="J55:J63">I55/H55*100</f>
        <v>98.64574796081644</v>
      </c>
    </row>
    <row r="56" spans="1:10" s="138" customFormat="1" ht="12.75">
      <c r="A56" s="147" t="s">
        <v>146</v>
      </c>
      <c r="B56" s="148">
        <v>16521.6</v>
      </c>
      <c r="C56" s="148">
        <f>SUM(C53:C55)</f>
        <v>16408.1</v>
      </c>
      <c r="D56" s="148">
        <f>C56/B56*100</f>
        <v>99.3130205306992</v>
      </c>
      <c r="E56" s="146" t="s">
        <v>197</v>
      </c>
      <c r="F56" s="146" t="s">
        <v>197</v>
      </c>
      <c r="G56" s="146" t="s">
        <v>197</v>
      </c>
      <c r="H56" s="148">
        <v>16521.6</v>
      </c>
      <c r="I56" s="148">
        <f>C56</f>
        <v>16408.1</v>
      </c>
      <c r="J56" s="148">
        <f t="shared" si="4"/>
        <v>99.3130205306992</v>
      </c>
    </row>
    <row r="57" spans="1:10" s="138" customFormat="1" ht="12.75">
      <c r="A57" s="147"/>
      <c r="B57" s="148"/>
      <c r="C57" s="148"/>
      <c r="D57" s="148"/>
      <c r="E57" s="146"/>
      <c r="F57" s="146"/>
      <c r="G57" s="146"/>
      <c r="H57" s="148"/>
      <c r="I57" s="148"/>
      <c r="J57" s="148"/>
    </row>
    <row r="58" spans="1:10" s="138" customFormat="1" ht="12.75">
      <c r="A58" s="149" t="s">
        <v>14</v>
      </c>
      <c r="B58" s="146">
        <v>4027</v>
      </c>
      <c r="C58" s="146">
        <v>4299.9</v>
      </c>
      <c r="D58" s="146">
        <f aca="true" t="shared" si="5" ref="D58:D63">C58/B58*100</f>
        <v>106.77675689098585</v>
      </c>
      <c r="E58" s="146" t="s">
        <v>197</v>
      </c>
      <c r="F58" s="146" t="s">
        <v>197</v>
      </c>
      <c r="G58" s="146" t="s">
        <v>197</v>
      </c>
      <c r="H58" s="146">
        <v>4027</v>
      </c>
      <c r="I58" s="146">
        <f aca="true" t="shared" si="6" ref="I58:I63">C58</f>
        <v>4299.9</v>
      </c>
      <c r="J58" s="146">
        <f t="shared" si="4"/>
        <v>106.77675689098585</v>
      </c>
    </row>
    <row r="59" spans="1:10" s="138" customFormat="1" ht="12.75">
      <c r="A59" s="149" t="s">
        <v>15</v>
      </c>
      <c r="B59" s="146">
        <v>309.9</v>
      </c>
      <c r="C59" s="146">
        <v>311.6</v>
      </c>
      <c r="D59" s="146">
        <f t="shared" si="5"/>
        <v>100.54856405292031</v>
      </c>
      <c r="E59" s="146" t="s">
        <v>197</v>
      </c>
      <c r="F59" s="146" t="s">
        <v>197</v>
      </c>
      <c r="G59" s="146" t="s">
        <v>197</v>
      </c>
      <c r="H59" s="146">
        <v>309.9</v>
      </c>
      <c r="I59" s="146">
        <f t="shared" si="6"/>
        <v>311.6</v>
      </c>
      <c r="J59" s="146">
        <f t="shared" si="4"/>
        <v>100.54856405292031</v>
      </c>
    </row>
    <row r="60" spans="1:10" s="138" customFormat="1" ht="12.75">
      <c r="A60" s="149" t="s">
        <v>16</v>
      </c>
      <c r="B60" s="146">
        <v>1374.9</v>
      </c>
      <c r="C60" s="146">
        <v>1441.8</v>
      </c>
      <c r="D60" s="146">
        <f t="shared" si="5"/>
        <v>104.86580842243072</v>
      </c>
      <c r="E60" s="146" t="s">
        <v>197</v>
      </c>
      <c r="F60" s="146" t="s">
        <v>197</v>
      </c>
      <c r="G60" s="146" t="s">
        <v>197</v>
      </c>
      <c r="H60" s="146">
        <v>1374.9</v>
      </c>
      <c r="I60" s="146">
        <f t="shared" si="6"/>
        <v>1441.8</v>
      </c>
      <c r="J60" s="146">
        <f t="shared" si="4"/>
        <v>104.86580842243072</v>
      </c>
    </row>
    <row r="61" spans="1:10" s="138" customFormat="1" ht="12.75">
      <c r="A61" s="149" t="s">
        <v>17</v>
      </c>
      <c r="B61" s="146">
        <v>2118.7</v>
      </c>
      <c r="C61" s="146">
        <v>2090.8</v>
      </c>
      <c r="D61" s="146">
        <f t="shared" si="5"/>
        <v>98.68315476471423</v>
      </c>
      <c r="E61" s="146" t="s">
        <v>197</v>
      </c>
      <c r="F61" s="146" t="s">
        <v>197</v>
      </c>
      <c r="G61" s="146" t="s">
        <v>197</v>
      </c>
      <c r="H61" s="146">
        <v>2118.7</v>
      </c>
      <c r="I61" s="146">
        <f t="shared" si="6"/>
        <v>2090.8</v>
      </c>
      <c r="J61" s="146">
        <f t="shared" si="4"/>
        <v>98.68315476471423</v>
      </c>
    </row>
    <row r="62" spans="1:10" s="138" customFormat="1" ht="12.75">
      <c r="A62" s="149" t="s">
        <v>18</v>
      </c>
      <c r="B62" s="146">
        <v>605.9</v>
      </c>
      <c r="C62" s="146">
        <v>610.2</v>
      </c>
      <c r="D62" s="146">
        <f t="shared" si="5"/>
        <v>100.70968806733786</v>
      </c>
      <c r="E62" s="146" t="s">
        <v>197</v>
      </c>
      <c r="F62" s="146" t="s">
        <v>197</v>
      </c>
      <c r="G62" s="146" t="s">
        <v>197</v>
      </c>
      <c r="H62" s="146">
        <v>605.9</v>
      </c>
      <c r="I62" s="146">
        <f t="shared" si="6"/>
        <v>610.2</v>
      </c>
      <c r="J62" s="146">
        <f t="shared" si="4"/>
        <v>100.70968806733786</v>
      </c>
    </row>
    <row r="63" spans="1:10" s="138" customFormat="1" ht="12.75">
      <c r="A63" s="147" t="s">
        <v>148</v>
      </c>
      <c r="B63" s="148">
        <v>8436.4</v>
      </c>
      <c r="C63" s="148">
        <f>SUM(C58:C62)</f>
        <v>8754.300000000001</v>
      </c>
      <c r="D63" s="148">
        <f t="shared" si="5"/>
        <v>103.76819496467688</v>
      </c>
      <c r="E63" s="146" t="s">
        <v>197</v>
      </c>
      <c r="F63" s="146" t="s">
        <v>197</v>
      </c>
      <c r="G63" s="146" t="s">
        <v>197</v>
      </c>
      <c r="H63" s="148">
        <v>8436.4</v>
      </c>
      <c r="I63" s="148">
        <f t="shared" si="6"/>
        <v>8754.300000000001</v>
      </c>
      <c r="J63" s="148">
        <f t="shared" si="4"/>
        <v>103.76819496467688</v>
      </c>
    </row>
    <row r="64" spans="1:10" s="138" customFormat="1" ht="12.75">
      <c r="A64" s="145"/>
      <c r="B64" s="146"/>
      <c r="C64" s="146"/>
      <c r="D64" s="146"/>
      <c r="E64" s="146"/>
      <c r="F64" s="146"/>
      <c r="G64" s="146"/>
      <c r="H64" s="146"/>
      <c r="I64" s="146"/>
      <c r="J64" s="146"/>
    </row>
    <row r="65" spans="1:10" s="138" customFormat="1" ht="12.75">
      <c r="A65" s="152" t="s">
        <v>149</v>
      </c>
      <c r="B65" s="148">
        <v>46800.049</v>
      </c>
      <c r="C65" s="148">
        <f>SUM(C47+C51+C56+C63)</f>
        <v>46765.100000000006</v>
      </c>
      <c r="D65" s="148">
        <f>C65/B65*100</f>
        <v>99.9253227277604</v>
      </c>
      <c r="E65" s="151">
        <v>3688.6</v>
      </c>
      <c r="F65" s="153">
        <f>SUM(F47+F51)</f>
        <v>3734.6</v>
      </c>
      <c r="G65" s="151">
        <f>F65/E65*100</f>
        <v>101.24708561513853</v>
      </c>
      <c r="H65" s="151">
        <v>50488.649</v>
      </c>
      <c r="I65" s="151">
        <f>C65+F65</f>
        <v>50499.700000000004</v>
      </c>
      <c r="J65" s="148">
        <f>I65/H65*100</f>
        <v>100.02188808815227</v>
      </c>
    </row>
    <row r="66" spans="1:10" s="138" customFormat="1" ht="12.75">
      <c r="A66" s="149"/>
      <c r="B66" s="146"/>
      <c r="C66" s="146"/>
      <c r="D66" s="146"/>
      <c r="E66" s="150"/>
      <c r="F66" s="150"/>
      <c r="G66" s="150"/>
      <c r="H66" s="150"/>
      <c r="I66" s="150"/>
      <c r="J66" s="146"/>
    </row>
    <row r="67" spans="1:10" s="138" customFormat="1" ht="12.75">
      <c r="A67" s="149" t="s">
        <v>21</v>
      </c>
      <c r="B67" s="146"/>
      <c r="C67" s="146"/>
      <c r="D67" s="146"/>
      <c r="E67" s="150"/>
      <c r="F67" s="150"/>
      <c r="G67" s="150"/>
      <c r="H67" s="150"/>
      <c r="I67" s="150"/>
      <c r="J67" s="146"/>
    </row>
    <row r="68" spans="1:10" s="138" customFormat="1" ht="13.5" thickBot="1">
      <c r="A68" s="154" t="s">
        <v>22</v>
      </c>
      <c r="B68" s="155">
        <v>213.1</v>
      </c>
      <c r="C68" s="155">
        <v>207.7</v>
      </c>
      <c r="D68" s="155">
        <f>C68/B68*100</f>
        <v>97.46597841389018</v>
      </c>
      <c r="E68" s="155"/>
      <c r="F68" s="155" t="s">
        <v>197</v>
      </c>
      <c r="G68" s="155" t="s">
        <v>197</v>
      </c>
      <c r="H68" s="155" t="s">
        <v>197</v>
      </c>
      <c r="I68" s="155" t="s">
        <v>197</v>
      </c>
      <c r="J68" s="155" t="s">
        <v>197</v>
      </c>
    </row>
    <row r="69" s="138" customFormat="1" ht="12.75">
      <c r="A69" s="138" t="s">
        <v>224</v>
      </c>
    </row>
    <row r="70" s="138" customFormat="1" ht="12.75"/>
    <row r="71" s="138" customFormat="1" ht="12.75"/>
    <row r="72" s="138" customFormat="1" ht="12.75"/>
    <row r="73" s="138" customFormat="1" ht="12.75"/>
    <row r="74" s="138" customFormat="1" ht="12.75"/>
    <row r="75" s="138" customFormat="1" ht="12.75"/>
    <row r="76" s="138" customFormat="1" ht="12.75"/>
    <row r="77" s="138" customFormat="1" ht="12.75"/>
    <row r="78" s="138" customFormat="1" ht="12.75"/>
    <row r="79" s="138" customFormat="1" ht="12.75"/>
    <row r="80" s="138" customFormat="1" ht="12.75"/>
    <row r="81" s="138" customFormat="1" ht="12.75"/>
    <row r="82" s="138" customFormat="1" ht="12.75"/>
    <row r="83" s="138" customFormat="1" ht="12.75"/>
    <row r="84" s="138" customFormat="1" ht="12.75"/>
    <row r="85" s="138" customFormat="1" ht="12.75"/>
    <row r="86" s="138" customFormat="1" ht="12.75"/>
    <row r="87" s="138" customFormat="1" ht="12.75"/>
    <row r="88" s="138" customFormat="1" ht="12.75"/>
    <row r="89" s="138" customFormat="1" ht="12.75"/>
    <row r="90" s="138" customFormat="1" ht="12.75"/>
    <row r="91" s="138" customFormat="1" ht="12.75"/>
    <row r="92" s="138" customFormat="1" ht="12.75"/>
    <row r="93" s="138" customFormat="1" ht="12.75"/>
    <row r="94" s="138" customFormat="1" ht="12.75"/>
    <row r="95" s="138" customFormat="1" ht="12.75"/>
    <row r="96" s="138" customFormat="1" ht="12.75"/>
    <row r="97" s="138" customFormat="1" ht="12.75"/>
    <row r="98" s="138" customFormat="1" ht="12.75"/>
    <row r="99" s="138" customFormat="1" ht="12.75"/>
    <row r="100" s="138" customFormat="1" ht="12.75"/>
    <row r="101" s="138" customFormat="1" ht="12.75"/>
    <row r="102" s="138" customFormat="1" ht="12.75"/>
    <row r="103" s="138" customFormat="1" ht="12.75"/>
    <row r="104" s="138" customFormat="1" ht="12.75"/>
    <row r="105" s="138" customFormat="1" ht="12.75"/>
    <row r="106" s="138" customFormat="1" ht="12.75"/>
    <row r="107" s="138" customFormat="1" ht="12.75"/>
    <row r="108" s="138" customFormat="1" ht="12.75"/>
    <row r="109" s="138" customFormat="1" ht="12.75"/>
    <row r="110" s="138" customFormat="1" ht="12.75"/>
    <row r="111" s="138" customFormat="1" ht="12.75"/>
    <row r="112" s="138" customFormat="1" ht="12.75"/>
    <row r="113" s="138" customFormat="1" ht="12.75"/>
    <row r="114" s="138" customFormat="1" ht="12.75"/>
    <row r="115" s="138" customFormat="1" ht="12.75"/>
    <row r="116" s="138" customFormat="1" ht="12.75"/>
    <row r="117" s="138" customFormat="1" ht="12.75"/>
    <row r="118" s="138" customFormat="1" ht="12.75"/>
    <row r="119" s="138" customFormat="1" ht="12.75"/>
    <row r="120" s="138" customFormat="1" ht="12.75"/>
    <row r="121" s="138" customFormat="1" ht="12.75"/>
    <row r="122" s="138" customFormat="1" ht="12.75"/>
    <row r="123" s="138" customFormat="1" ht="12.75"/>
    <row r="124" s="138" customFormat="1" ht="12.75"/>
    <row r="125" s="138" customFormat="1" ht="12.75"/>
    <row r="126" s="138" customFormat="1" ht="12.75"/>
    <row r="127" s="138" customFormat="1" ht="12.75"/>
    <row r="128" s="138" customFormat="1" ht="12.75"/>
    <row r="129" s="138" customFormat="1" ht="12.75"/>
    <row r="130" s="138" customFormat="1" ht="12.75"/>
    <row r="131" s="138" customFormat="1" ht="12.75"/>
    <row r="132" s="138" customFormat="1" ht="12.75"/>
    <row r="133" s="138" customFormat="1" ht="12.75"/>
    <row r="134" s="138" customFormat="1" ht="12.75"/>
    <row r="135" s="138" customFormat="1" ht="12.75"/>
    <row r="136" s="138" customFormat="1" ht="12.75"/>
    <row r="137" s="138" customFormat="1" ht="12.75"/>
    <row r="138" s="138" customFormat="1" ht="12.75"/>
    <row r="139" s="138" customFormat="1" ht="12.75"/>
    <row r="140" s="138" customFormat="1" ht="12.75"/>
    <row r="141" s="138" customFormat="1" ht="12.75"/>
    <row r="142" s="138" customFormat="1" ht="12.75"/>
    <row r="143" s="138" customFormat="1" ht="12.75"/>
    <row r="144" s="138" customFormat="1" ht="12.75"/>
    <row r="145" s="138" customFormat="1" ht="12.75"/>
    <row r="146" s="138" customFormat="1" ht="12.75"/>
    <row r="147" s="138" customFormat="1" ht="12.75"/>
    <row r="148" s="138" customFormat="1" ht="12.75"/>
    <row r="149" s="138" customFormat="1" ht="12.75"/>
    <row r="150" s="138" customFormat="1" ht="12.75"/>
    <row r="151" s="138" customFormat="1" ht="12.75"/>
    <row r="152" s="138" customFormat="1" ht="12.75"/>
    <row r="153" s="138" customFormat="1" ht="12.75"/>
    <row r="154" s="138" customFormat="1" ht="12.75"/>
    <row r="155" s="138" customFormat="1" ht="12.75"/>
    <row r="156" s="138" customFormat="1" ht="12.75"/>
    <row r="157" s="138" customFormat="1" ht="12.75"/>
    <row r="158" s="138" customFormat="1" ht="12.75"/>
    <row r="159" s="138" customFormat="1" ht="12.75"/>
    <row r="160" s="138" customFormat="1" ht="12.75"/>
    <row r="161" s="138" customFormat="1" ht="12.75"/>
    <row r="162" s="138" customFormat="1" ht="12.75"/>
    <row r="163" s="138" customFormat="1" ht="12.75"/>
    <row r="164" s="138" customFormat="1" ht="12.75"/>
    <row r="165" s="138" customFormat="1" ht="12.75"/>
    <row r="166" s="138" customFormat="1" ht="12.75"/>
    <row r="167" s="138" customFormat="1" ht="12.75"/>
    <row r="168" s="138" customFormat="1" ht="12.75"/>
    <row r="169" s="138" customFormat="1" ht="12.75"/>
    <row r="170" s="138" customFormat="1" ht="12.75"/>
    <row r="171" s="138" customFormat="1" ht="12.75"/>
    <row r="172" s="138" customFormat="1" ht="12.75"/>
    <row r="173" s="138" customFormat="1" ht="12.75"/>
    <row r="174" s="138" customFormat="1" ht="12.75"/>
    <row r="175" s="138" customFormat="1" ht="12.75"/>
    <row r="176" s="138" customFormat="1" ht="12.75"/>
    <row r="177" s="138" customFormat="1" ht="12.75"/>
    <row r="178" s="138" customFormat="1" ht="12.75"/>
    <row r="179" s="138" customFormat="1" ht="12.75"/>
    <row r="180" s="138" customFormat="1" ht="12.75"/>
    <row r="181" s="138" customFormat="1" ht="12.75"/>
    <row r="182" s="138" customFormat="1" ht="12.75"/>
    <row r="183" s="138" customFormat="1" ht="12.75"/>
    <row r="184" s="138" customFormat="1" ht="12.75"/>
    <row r="185" s="138" customFormat="1" ht="12.75"/>
    <row r="186" s="138" customFormat="1" ht="12.75"/>
    <row r="187" s="138" customFormat="1" ht="12.75"/>
    <row r="188" s="138" customFormat="1" ht="12.75"/>
    <row r="189" s="138" customFormat="1" ht="12.75"/>
    <row r="190" s="138" customFormat="1" ht="12.75"/>
    <row r="191" s="138" customFormat="1" ht="12.75"/>
    <row r="192" s="138" customFormat="1" ht="12.75"/>
    <row r="193" s="138" customFormat="1" ht="12.75"/>
    <row r="194" s="138" customFormat="1" ht="12.75"/>
    <row r="195" s="138" customFormat="1" ht="12.75"/>
    <row r="196" s="138" customFormat="1" ht="12.75"/>
    <row r="197" s="138" customFormat="1" ht="12.75"/>
    <row r="198" s="138" customFormat="1" ht="12.75"/>
    <row r="199" s="138" customFormat="1" ht="12.75"/>
    <row r="200" s="138" customFormat="1" ht="12.75"/>
    <row r="201" s="138" customFormat="1" ht="12.75"/>
    <row r="202" s="138" customFormat="1" ht="12.75"/>
    <row r="203" s="138" customFormat="1" ht="12.75"/>
    <row r="204" s="138" customFormat="1" ht="12.75"/>
    <row r="205" s="138" customFormat="1" ht="12.75"/>
    <row r="206" s="138" customFormat="1" ht="12.75"/>
    <row r="207" s="138" customFormat="1" ht="12.75"/>
    <row r="208" s="138" customFormat="1" ht="12.75"/>
    <row r="209" s="138" customFormat="1" ht="12.75"/>
    <row r="210" s="138" customFormat="1" ht="12.75"/>
    <row r="211" s="138" customFormat="1" ht="12.75"/>
    <row r="212" s="138" customFormat="1" ht="12.75"/>
    <row r="213" s="138" customFormat="1" ht="12.75"/>
    <row r="214" s="138" customFormat="1" ht="12.75"/>
    <row r="215" s="138" customFormat="1" ht="12.75"/>
    <row r="216" s="138" customFormat="1" ht="12.75"/>
    <row r="217" s="138" customFormat="1" ht="12.75"/>
    <row r="218" s="138" customFormat="1" ht="12.75"/>
    <row r="219" s="138" customFormat="1" ht="12.75"/>
    <row r="220" s="138" customFormat="1" ht="12.75"/>
    <row r="221" s="138" customFormat="1" ht="12.75"/>
    <row r="222" s="138" customFormat="1" ht="12.75"/>
    <row r="223" s="138" customFormat="1" ht="12.75"/>
    <row r="224" s="138" customFormat="1" ht="12.75"/>
    <row r="225" s="138" customFormat="1" ht="12.75"/>
    <row r="226" s="138" customFormat="1" ht="12.75"/>
    <row r="227" s="138" customFormat="1" ht="12.75"/>
    <row r="228" s="138" customFormat="1" ht="12.75"/>
    <row r="229" s="138" customFormat="1" ht="12.75"/>
    <row r="230" s="138" customFormat="1" ht="12.75"/>
    <row r="231" s="138" customFormat="1" ht="12.75"/>
    <row r="232" s="138" customFormat="1" ht="12.75"/>
    <row r="233" s="138" customFormat="1" ht="12.75"/>
    <row r="234" s="138" customFormat="1" ht="12.75"/>
    <row r="235" s="138" customFormat="1" ht="12.75"/>
    <row r="236" s="138" customFormat="1" ht="12.75"/>
    <row r="237" s="138" customFormat="1" ht="12.75"/>
    <row r="238" s="138" customFormat="1" ht="12.75"/>
    <row r="239" s="138" customFormat="1" ht="12.75"/>
    <row r="240" s="138" customFormat="1" ht="12.75"/>
    <row r="241" s="138" customFormat="1" ht="12.75"/>
    <row r="242" s="138" customFormat="1" ht="12.75"/>
    <row r="243" s="138" customFormat="1" ht="12.75"/>
    <row r="244" s="138" customFormat="1" ht="12.75"/>
    <row r="245" s="138" customFormat="1" ht="12.75"/>
    <row r="246" s="138" customFormat="1" ht="12.75"/>
    <row r="247" s="138" customFormat="1" ht="12.75"/>
    <row r="248" s="138" customFormat="1" ht="12.75"/>
    <row r="249" s="138" customFormat="1" ht="12.75"/>
    <row r="250" s="138" customFormat="1" ht="12.75"/>
    <row r="251" spans="1:10" ht="12.75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</row>
  </sheetData>
  <mergeCells count="6">
    <mergeCell ref="A39:J39"/>
    <mergeCell ref="A3:J3"/>
    <mergeCell ref="A1:J1"/>
    <mergeCell ref="A2:J2"/>
    <mergeCell ref="A38:J38"/>
    <mergeCell ref="A4:J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J8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40.7109375" style="2" customWidth="1"/>
    <col min="2" max="5" width="18.7109375" style="2" customWidth="1"/>
    <col min="6" max="16384" width="11.421875" style="2" customWidth="1"/>
  </cols>
  <sheetData>
    <row r="1" spans="1:10" ht="18">
      <c r="A1" s="186" t="s">
        <v>127</v>
      </c>
      <c r="B1" s="186"/>
      <c r="C1" s="186"/>
      <c r="D1" s="186"/>
      <c r="E1" s="186"/>
      <c r="F1" s="41"/>
      <c r="G1" s="41"/>
      <c r="H1" s="41"/>
      <c r="I1" s="41"/>
      <c r="J1" s="41"/>
    </row>
    <row r="2" spans="1:5" ht="12.75">
      <c r="A2"/>
      <c r="B2"/>
      <c r="C2"/>
      <c r="D2"/>
      <c r="E2"/>
    </row>
    <row r="3" spans="1:5" ht="15">
      <c r="A3" s="185" t="s">
        <v>212</v>
      </c>
      <c r="B3" s="185"/>
      <c r="C3" s="185"/>
      <c r="D3" s="185"/>
      <c r="E3" s="185"/>
    </row>
    <row r="4" spans="1:5" ht="12.75">
      <c r="A4" s="187"/>
      <c r="B4" s="187"/>
      <c r="C4" s="187"/>
      <c r="D4" s="187"/>
      <c r="E4" s="187"/>
    </row>
    <row r="5" spans="1:5" ht="26.25" thickBot="1">
      <c r="A5" s="122" t="s">
        <v>3</v>
      </c>
      <c r="B5" s="122" t="s">
        <v>199</v>
      </c>
      <c r="C5" s="122" t="s">
        <v>209</v>
      </c>
      <c r="D5" s="122" t="s">
        <v>208</v>
      </c>
      <c r="E5" s="123" t="s">
        <v>210</v>
      </c>
    </row>
    <row r="6" spans="1:5" ht="12.75">
      <c r="A6" s="124" t="s">
        <v>200</v>
      </c>
      <c r="B6" s="129">
        <v>3</v>
      </c>
      <c r="C6" s="125">
        <v>48</v>
      </c>
      <c r="D6" s="125">
        <v>321</v>
      </c>
      <c r="E6" s="72">
        <v>377</v>
      </c>
    </row>
    <row r="7" spans="1:5" ht="13.5" thickBot="1">
      <c r="A7" s="126" t="s">
        <v>201</v>
      </c>
      <c r="B7" s="127">
        <v>25</v>
      </c>
      <c r="C7" s="137" t="s">
        <v>190</v>
      </c>
      <c r="D7" s="127">
        <v>105</v>
      </c>
      <c r="E7" s="128">
        <v>97</v>
      </c>
    </row>
    <row r="8" spans="1:5" ht="12.75">
      <c r="A8" t="s">
        <v>225</v>
      </c>
      <c r="B8"/>
      <c r="C8"/>
      <c r="D8"/>
      <c r="E8"/>
    </row>
  </sheetData>
  <mergeCells count="3">
    <mergeCell ref="A4:E4"/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B88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1" width="25.7109375" style="2" customWidth="1"/>
    <col min="2" max="3" width="18.7109375" style="2" customWidth="1"/>
    <col min="4" max="4" width="16.7109375" style="2" customWidth="1"/>
    <col min="5" max="5" width="17.7109375" style="2" customWidth="1"/>
    <col min="6" max="6" width="21.7109375" style="2" customWidth="1"/>
    <col min="7" max="7" width="20.7109375" style="2" customWidth="1"/>
    <col min="8" max="8" width="25.7109375" style="2" customWidth="1"/>
    <col min="9" max="14" width="15.7109375" style="2" customWidth="1"/>
    <col min="15" max="15" width="11.421875" style="2" customWidth="1"/>
    <col min="16" max="16" width="25.7109375" style="2" customWidth="1"/>
    <col min="17" max="22" width="15.7109375" style="2" customWidth="1"/>
    <col min="23" max="23" width="11.421875" style="2" customWidth="1"/>
    <col min="24" max="24" width="25.7109375" style="2" customWidth="1"/>
    <col min="25" max="29" width="18.7109375" style="2" customWidth="1"/>
    <col min="30" max="30" width="11.421875" style="2" customWidth="1"/>
    <col min="31" max="31" width="25.7109375" style="2" customWidth="1"/>
    <col min="32" max="36" width="18.7109375" style="2" customWidth="1"/>
    <col min="37" max="37" width="11.421875" style="2" customWidth="1"/>
    <col min="38" max="38" width="25.7109375" style="2" customWidth="1"/>
    <col min="39" max="44" width="15.7109375" style="2" customWidth="1"/>
    <col min="45" max="45" width="11.421875" style="2" customWidth="1"/>
    <col min="46" max="46" width="25.7109375" style="2" customWidth="1"/>
    <col min="47" max="51" width="18.7109375" style="2" customWidth="1"/>
    <col min="52" max="16384" width="11.421875" style="2" customWidth="1"/>
  </cols>
  <sheetData>
    <row r="1" spans="1:6" ht="18">
      <c r="A1" s="186" t="s">
        <v>127</v>
      </c>
      <c r="B1" s="186"/>
      <c r="C1" s="186"/>
      <c r="D1" s="186"/>
      <c r="E1" s="186"/>
      <c r="F1" s="186"/>
    </row>
    <row r="2" spans="1:6" ht="12.75">
      <c r="A2" s="26"/>
      <c r="B2" s="26"/>
      <c r="C2" s="26"/>
      <c r="D2" s="26"/>
      <c r="E2" s="26"/>
      <c r="F2" s="26"/>
    </row>
    <row r="3" spans="1:6" ht="15">
      <c r="A3" s="185" t="s">
        <v>193</v>
      </c>
      <c r="B3" s="185"/>
      <c r="C3" s="185"/>
      <c r="D3" s="185"/>
      <c r="E3" s="185"/>
      <c r="F3" s="185"/>
    </row>
    <row r="4" spans="1:6" ht="15">
      <c r="A4" s="185" t="s">
        <v>204</v>
      </c>
      <c r="B4" s="185"/>
      <c r="C4" s="185"/>
      <c r="D4" s="185"/>
      <c r="E4" s="185"/>
      <c r="F4" s="185"/>
    </row>
    <row r="5" spans="1:6" ht="12.75">
      <c r="A5" s="187"/>
      <c r="B5" s="187"/>
      <c r="C5" s="187"/>
      <c r="D5" s="187"/>
      <c r="E5" s="187"/>
      <c r="F5" s="187"/>
    </row>
    <row r="6" spans="1:6" ht="12.75">
      <c r="A6" s="33" t="s">
        <v>198</v>
      </c>
      <c r="B6" s="21"/>
      <c r="C6" s="21"/>
      <c r="D6" s="21"/>
      <c r="E6" s="21"/>
      <c r="F6" s="21"/>
    </row>
    <row r="7" spans="1:6" ht="12.75">
      <c r="A7" s="48" t="s">
        <v>29</v>
      </c>
      <c r="B7" s="3" t="s">
        <v>7</v>
      </c>
      <c r="C7" s="3" t="s">
        <v>24</v>
      </c>
      <c r="D7" s="3" t="s">
        <v>13</v>
      </c>
      <c r="E7" s="3" t="s">
        <v>19</v>
      </c>
      <c r="F7" s="3" t="s">
        <v>20</v>
      </c>
    </row>
    <row r="8" spans="1:6" ht="13.5" thickBot="1">
      <c r="A8" s="49"/>
      <c r="B8" s="50"/>
      <c r="C8" s="50"/>
      <c r="D8" s="50"/>
      <c r="E8" s="50"/>
      <c r="F8" s="50"/>
    </row>
    <row r="9" spans="1:54" ht="12.75">
      <c r="A9" s="16" t="s">
        <v>35</v>
      </c>
      <c r="B9" s="17">
        <v>108634</v>
      </c>
      <c r="C9" s="17">
        <v>135876</v>
      </c>
      <c r="D9" s="17">
        <v>467004</v>
      </c>
      <c r="E9" s="17">
        <v>81572</v>
      </c>
      <c r="F9" s="17">
        <v>793086</v>
      </c>
      <c r="BB9" s="18"/>
    </row>
    <row r="10" spans="1:54" ht="12.75">
      <c r="A10" s="16" t="s">
        <v>36</v>
      </c>
      <c r="B10" s="17">
        <v>161712</v>
      </c>
      <c r="C10" s="17">
        <v>153247</v>
      </c>
      <c r="D10" s="17">
        <v>607025</v>
      </c>
      <c r="E10" s="17">
        <v>58311</v>
      </c>
      <c r="F10" s="17">
        <v>980295</v>
      </c>
      <c r="BB10" s="18"/>
    </row>
    <row r="11" spans="1:54" ht="12.75">
      <c r="A11" s="16" t="s">
        <v>37</v>
      </c>
      <c r="B11" s="17">
        <v>51215</v>
      </c>
      <c r="C11" s="17">
        <v>95058</v>
      </c>
      <c r="D11" s="17">
        <v>511326</v>
      </c>
      <c r="E11" s="17">
        <v>70231</v>
      </c>
      <c r="F11" s="17">
        <v>727830</v>
      </c>
      <c r="BB11" s="18"/>
    </row>
    <row r="12" spans="1:54" ht="12.75">
      <c r="A12" s="16" t="s">
        <v>38</v>
      </c>
      <c r="B12" s="17">
        <v>62991</v>
      </c>
      <c r="C12" s="17">
        <v>71853</v>
      </c>
      <c r="D12" s="17">
        <v>251508</v>
      </c>
      <c r="E12" s="17">
        <v>60104</v>
      </c>
      <c r="F12" s="17">
        <v>446456</v>
      </c>
      <c r="BB12" s="18"/>
    </row>
    <row r="13" spans="1:54" s="34" customFormat="1" ht="12.75">
      <c r="A13" s="87" t="s">
        <v>129</v>
      </c>
      <c r="B13" s="42">
        <v>384552</v>
      </c>
      <c r="C13" s="42">
        <v>456034</v>
      </c>
      <c r="D13" s="42">
        <v>1836863</v>
      </c>
      <c r="E13" s="42">
        <v>270218</v>
      </c>
      <c r="F13" s="42">
        <v>2947667</v>
      </c>
      <c r="BB13" s="43"/>
    </row>
    <row r="14" spans="1:54" ht="12.75">
      <c r="A14" s="88"/>
      <c r="B14" s="17"/>
      <c r="C14" s="17"/>
      <c r="D14" s="17"/>
      <c r="E14" s="17"/>
      <c r="F14" s="17"/>
      <c r="BB14" s="18"/>
    </row>
    <row r="15" spans="1:54" s="34" customFormat="1" ht="12.75">
      <c r="A15" s="32" t="s">
        <v>130</v>
      </c>
      <c r="B15" s="42">
        <v>30387</v>
      </c>
      <c r="C15" s="42">
        <v>301193</v>
      </c>
      <c r="D15" s="42">
        <v>433284</v>
      </c>
      <c r="E15" s="42">
        <v>291564</v>
      </c>
      <c r="F15" s="42">
        <v>1056428</v>
      </c>
      <c r="BB15" s="43"/>
    </row>
    <row r="16" spans="1:54" ht="12.75">
      <c r="A16" s="16"/>
      <c r="B16" s="17"/>
      <c r="C16" s="17"/>
      <c r="D16" s="17"/>
      <c r="E16" s="17"/>
      <c r="F16" s="17"/>
      <c r="BB16" s="18"/>
    </row>
    <row r="17" spans="1:54" s="34" customFormat="1" ht="12.75">
      <c r="A17" s="32" t="s">
        <v>131</v>
      </c>
      <c r="B17" s="42">
        <v>12845</v>
      </c>
      <c r="C17" s="42">
        <v>156633</v>
      </c>
      <c r="D17" s="42">
        <v>279911</v>
      </c>
      <c r="E17" s="42">
        <v>82745</v>
      </c>
      <c r="F17" s="42">
        <v>532134</v>
      </c>
      <c r="BB17" s="43"/>
    </row>
    <row r="18" spans="1:54" ht="12.75">
      <c r="A18" s="16"/>
      <c r="B18" s="17"/>
      <c r="C18" s="17"/>
      <c r="D18" s="17"/>
      <c r="E18" s="17"/>
      <c r="F18" s="17"/>
      <c r="BB18" s="18"/>
    </row>
    <row r="19" spans="1:54" ht="12.75">
      <c r="A19" s="16" t="s">
        <v>39</v>
      </c>
      <c r="B19" s="17">
        <v>79172</v>
      </c>
      <c r="C19" s="17">
        <v>52456</v>
      </c>
      <c r="D19" s="17">
        <v>132060</v>
      </c>
      <c r="E19" s="17">
        <v>41041</v>
      </c>
      <c r="F19" s="17">
        <v>304729</v>
      </c>
      <c r="BB19" s="18"/>
    </row>
    <row r="20" spans="1:54" ht="12.75">
      <c r="A20" s="16" t="s">
        <v>40</v>
      </c>
      <c r="B20" s="17">
        <v>5209</v>
      </c>
      <c r="C20" s="17">
        <v>47236</v>
      </c>
      <c r="D20" s="17">
        <v>129247</v>
      </c>
      <c r="E20" s="17">
        <v>16955</v>
      </c>
      <c r="F20" s="17">
        <v>198647</v>
      </c>
      <c r="BB20" s="18"/>
    </row>
    <row r="21" spans="1:54" ht="12.75">
      <c r="A21" s="16" t="s">
        <v>41</v>
      </c>
      <c r="B21" s="17">
        <v>7813</v>
      </c>
      <c r="C21" s="17">
        <v>52045</v>
      </c>
      <c r="D21" s="17">
        <v>128538</v>
      </c>
      <c r="E21" s="17">
        <v>33300</v>
      </c>
      <c r="F21" s="17">
        <v>221696</v>
      </c>
      <c r="BB21" s="18"/>
    </row>
    <row r="22" spans="1:54" s="34" customFormat="1" ht="12.75">
      <c r="A22" s="32" t="s">
        <v>132</v>
      </c>
      <c r="B22" s="42">
        <v>92194</v>
      </c>
      <c r="C22" s="42">
        <v>151737</v>
      </c>
      <c r="D22" s="42">
        <v>389845</v>
      </c>
      <c r="E22" s="42">
        <v>91296</v>
      </c>
      <c r="F22" s="42">
        <v>725072</v>
      </c>
      <c r="BB22" s="43"/>
    </row>
    <row r="23" spans="1:54" ht="12.75">
      <c r="A23" s="16"/>
      <c r="B23" s="17"/>
      <c r="C23" s="17"/>
      <c r="D23" s="17"/>
      <c r="E23" s="17"/>
      <c r="F23" s="17"/>
      <c r="BB23" s="18"/>
    </row>
    <row r="24" spans="1:54" s="34" customFormat="1" ht="12.75">
      <c r="A24" s="32" t="s">
        <v>133</v>
      </c>
      <c r="B24" s="42">
        <v>352054</v>
      </c>
      <c r="C24" s="42">
        <v>263895</v>
      </c>
      <c r="D24" s="42">
        <v>310601</v>
      </c>
      <c r="E24" s="42">
        <v>112585</v>
      </c>
      <c r="F24" s="42">
        <v>1039135</v>
      </c>
      <c r="BB24" s="43"/>
    </row>
    <row r="25" spans="1:54" ht="12.75">
      <c r="A25" s="16"/>
      <c r="B25" s="17"/>
      <c r="C25" s="17"/>
      <c r="D25" s="17"/>
      <c r="E25" s="17"/>
      <c r="F25" s="17"/>
      <c r="BB25" s="18"/>
    </row>
    <row r="26" spans="1:54" s="34" customFormat="1" ht="12.75">
      <c r="A26" s="32" t="s">
        <v>134</v>
      </c>
      <c r="B26" s="42">
        <v>161031</v>
      </c>
      <c r="C26" s="42">
        <v>110746</v>
      </c>
      <c r="D26" s="42">
        <v>137395</v>
      </c>
      <c r="E26" s="42">
        <v>94216</v>
      </c>
      <c r="F26" s="42">
        <v>503388</v>
      </c>
      <c r="BB26" s="43"/>
    </row>
    <row r="27" spans="1:54" ht="12.75">
      <c r="A27" s="16"/>
      <c r="B27" s="17"/>
      <c r="C27" s="17"/>
      <c r="D27" s="17"/>
      <c r="E27" s="17"/>
      <c r="F27" s="17"/>
      <c r="BB27" s="18"/>
    </row>
    <row r="28" spans="1:54" ht="12.75">
      <c r="A28" s="16" t="s">
        <v>42</v>
      </c>
      <c r="B28" s="17">
        <v>542928</v>
      </c>
      <c r="C28" s="17">
        <v>196614</v>
      </c>
      <c r="D28" s="17">
        <v>622820</v>
      </c>
      <c r="E28" s="17">
        <v>199931</v>
      </c>
      <c r="F28" s="17">
        <v>1562293</v>
      </c>
      <c r="BB28" s="18"/>
    </row>
    <row r="29" spans="1:54" ht="12.75">
      <c r="A29" s="16" t="s">
        <v>43</v>
      </c>
      <c r="B29" s="17">
        <v>431090</v>
      </c>
      <c r="C29" s="17">
        <v>412490</v>
      </c>
      <c r="D29" s="17">
        <v>402113</v>
      </c>
      <c r="E29" s="17">
        <v>234645</v>
      </c>
      <c r="F29" s="17">
        <v>1480338</v>
      </c>
      <c r="BB29" s="18"/>
    </row>
    <row r="30" spans="1:54" ht="12.75">
      <c r="A30" s="16" t="s">
        <v>44</v>
      </c>
      <c r="B30" s="17">
        <v>808974</v>
      </c>
      <c r="C30" s="17">
        <v>98094</v>
      </c>
      <c r="D30" s="17">
        <v>285944</v>
      </c>
      <c r="E30" s="17">
        <v>532209</v>
      </c>
      <c r="F30" s="17">
        <v>1725221</v>
      </c>
      <c r="BB30" s="18"/>
    </row>
    <row r="31" spans="1:54" s="34" customFormat="1" ht="12.75">
      <c r="A31" s="32" t="s">
        <v>135</v>
      </c>
      <c r="B31" s="42">
        <v>1782992</v>
      </c>
      <c r="C31" s="42">
        <v>707198</v>
      </c>
      <c r="D31" s="42">
        <v>1310877</v>
      </c>
      <c r="E31" s="42">
        <v>966785</v>
      </c>
      <c r="F31" s="42">
        <v>4767852</v>
      </c>
      <c r="BB31" s="43"/>
    </row>
    <row r="32" spans="1:54" ht="12.75">
      <c r="A32" s="16"/>
      <c r="B32" s="17"/>
      <c r="C32" s="17"/>
      <c r="D32" s="17"/>
      <c r="E32" s="17"/>
      <c r="F32" s="17"/>
      <c r="BB32" s="18"/>
    </row>
    <row r="33" spans="1:54" ht="12.75">
      <c r="A33" s="16" t="s">
        <v>45</v>
      </c>
      <c r="B33" s="17">
        <v>159513</v>
      </c>
      <c r="C33" s="17">
        <v>29117</v>
      </c>
      <c r="D33" s="17">
        <v>427613</v>
      </c>
      <c r="E33" s="17">
        <v>156967</v>
      </c>
      <c r="F33" s="17">
        <v>773210</v>
      </c>
      <c r="BB33" s="18"/>
    </row>
    <row r="34" spans="1:54" ht="12.75">
      <c r="A34" s="16" t="s">
        <v>46</v>
      </c>
      <c r="B34" s="17">
        <v>109597</v>
      </c>
      <c r="C34" s="17">
        <v>50080</v>
      </c>
      <c r="D34" s="17">
        <v>310764</v>
      </c>
      <c r="E34" s="17">
        <v>118920</v>
      </c>
      <c r="F34" s="17">
        <v>589361</v>
      </c>
      <c r="BB34" s="18"/>
    </row>
    <row r="35" spans="1:54" ht="12.75">
      <c r="A35" s="16" t="s">
        <v>47</v>
      </c>
      <c r="B35" s="17">
        <v>391354</v>
      </c>
      <c r="C35" s="17">
        <v>162357</v>
      </c>
      <c r="D35" s="17">
        <v>438317</v>
      </c>
      <c r="E35" s="17">
        <v>210959</v>
      </c>
      <c r="F35" s="17">
        <v>1202987</v>
      </c>
      <c r="BB35" s="18"/>
    </row>
    <row r="36" spans="1:54" ht="12.75">
      <c r="A36" s="16" t="s">
        <v>48</v>
      </c>
      <c r="B36" s="17">
        <v>261564</v>
      </c>
      <c r="C36" s="17">
        <v>21840</v>
      </c>
      <c r="D36" s="17">
        <v>234904</v>
      </c>
      <c r="E36" s="17">
        <v>110862</v>
      </c>
      <c r="F36" s="17">
        <v>629170</v>
      </c>
      <c r="BB36" s="18"/>
    </row>
    <row r="37" spans="1:54" s="34" customFormat="1" ht="12.75">
      <c r="A37" s="32" t="s">
        <v>136</v>
      </c>
      <c r="B37" s="42">
        <v>922028</v>
      </c>
      <c r="C37" s="42">
        <v>263394</v>
      </c>
      <c r="D37" s="42">
        <v>1411598</v>
      </c>
      <c r="E37" s="42">
        <v>597708</v>
      </c>
      <c r="F37" s="42">
        <v>3194728</v>
      </c>
      <c r="BB37" s="43"/>
    </row>
    <row r="38" spans="1:54" ht="12.75">
      <c r="A38" s="16"/>
      <c r="B38" s="17"/>
      <c r="C38" s="17"/>
      <c r="D38" s="17"/>
      <c r="E38" s="17"/>
      <c r="F38" s="17"/>
      <c r="BB38" s="18"/>
    </row>
    <row r="39" spans="1:54" s="34" customFormat="1" ht="12.75">
      <c r="A39" s="32" t="s">
        <v>137</v>
      </c>
      <c r="B39" s="42">
        <v>189513</v>
      </c>
      <c r="C39" s="42">
        <v>3691</v>
      </c>
      <c r="D39" s="42">
        <v>173605</v>
      </c>
      <c r="E39" s="42">
        <v>127393</v>
      </c>
      <c r="F39" s="42">
        <v>494202</v>
      </c>
      <c r="BB39" s="43"/>
    </row>
    <row r="40" spans="1:54" ht="12.75">
      <c r="A40" s="16"/>
      <c r="B40" s="17"/>
      <c r="C40" s="17"/>
      <c r="D40" s="17"/>
      <c r="E40" s="17"/>
      <c r="F40" s="17"/>
      <c r="BB40" s="18"/>
    </row>
    <row r="41" spans="1:54" ht="12.75">
      <c r="A41" s="16" t="s">
        <v>49</v>
      </c>
      <c r="B41" s="17">
        <v>206507</v>
      </c>
      <c r="C41" s="17">
        <v>238497</v>
      </c>
      <c r="D41" s="17">
        <v>250152</v>
      </c>
      <c r="E41" s="17">
        <v>109638</v>
      </c>
      <c r="F41" s="17">
        <v>804794</v>
      </c>
      <c r="BB41" s="18"/>
    </row>
    <row r="42" spans="1:54" ht="12.75">
      <c r="A42" s="16" t="s">
        <v>50</v>
      </c>
      <c r="B42" s="17">
        <v>595947</v>
      </c>
      <c r="C42" s="17">
        <v>176907</v>
      </c>
      <c r="D42" s="17">
        <v>375732</v>
      </c>
      <c r="E42" s="17">
        <v>269199</v>
      </c>
      <c r="F42" s="17">
        <v>1417785</v>
      </c>
      <c r="BB42" s="18"/>
    </row>
    <row r="43" spans="1:54" ht="12.75">
      <c r="A43" s="16" t="s">
        <v>51</v>
      </c>
      <c r="B43" s="17">
        <v>353300</v>
      </c>
      <c r="C43" s="17">
        <v>296072</v>
      </c>
      <c r="D43" s="17">
        <v>486280</v>
      </c>
      <c r="E43" s="17">
        <v>411210</v>
      </c>
      <c r="F43" s="17">
        <v>1546862</v>
      </c>
      <c r="BB43" s="18"/>
    </row>
    <row r="44" spans="1:54" ht="12.75">
      <c r="A44" s="16" t="s">
        <v>52</v>
      </c>
      <c r="B44" s="17">
        <v>476094</v>
      </c>
      <c r="C44" s="17">
        <v>38417</v>
      </c>
      <c r="D44" s="17">
        <v>138574</v>
      </c>
      <c r="E44" s="17">
        <v>150449</v>
      </c>
      <c r="F44" s="17">
        <v>803534</v>
      </c>
      <c r="BB44" s="18"/>
    </row>
    <row r="45" spans="1:54" ht="12.75">
      <c r="A45" s="16" t="s">
        <v>53</v>
      </c>
      <c r="B45" s="17">
        <v>356441</v>
      </c>
      <c r="C45" s="17">
        <v>422264</v>
      </c>
      <c r="D45" s="17">
        <v>341186</v>
      </c>
      <c r="E45" s="17">
        <v>113712</v>
      </c>
      <c r="F45" s="17">
        <v>1233603</v>
      </c>
      <c r="BB45" s="18"/>
    </row>
    <row r="46" spans="1:54" ht="12.75">
      <c r="A46" s="16" t="s">
        <v>54</v>
      </c>
      <c r="B46" s="17">
        <v>284866</v>
      </c>
      <c r="C46" s="17">
        <v>136511</v>
      </c>
      <c r="D46" s="17">
        <v>176305</v>
      </c>
      <c r="E46" s="17">
        <v>97208</v>
      </c>
      <c r="F46" s="17">
        <v>694890</v>
      </c>
      <c r="BB46" s="18"/>
    </row>
    <row r="47" spans="1:54" ht="12.75">
      <c r="A47" s="16" t="s">
        <v>55</v>
      </c>
      <c r="B47" s="17">
        <v>354098</v>
      </c>
      <c r="C47" s="17">
        <v>115375</v>
      </c>
      <c r="D47" s="17">
        <v>337169</v>
      </c>
      <c r="E47" s="17">
        <v>222061</v>
      </c>
      <c r="F47" s="17">
        <v>1028703</v>
      </c>
      <c r="BB47" s="18"/>
    </row>
    <row r="48" spans="1:54" ht="12.75">
      <c r="A48" s="16" t="s">
        <v>56</v>
      </c>
      <c r="B48" s="17">
        <v>610004</v>
      </c>
      <c r="C48" s="17">
        <v>20477</v>
      </c>
      <c r="D48" s="17">
        <v>107080</v>
      </c>
      <c r="E48" s="17">
        <v>77400</v>
      </c>
      <c r="F48" s="17">
        <v>814961</v>
      </c>
      <c r="BB48" s="18"/>
    </row>
    <row r="49" spans="1:54" ht="12.75">
      <c r="A49" s="16" t="s">
        <v>57</v>
      </c>
      <c r="B49" s="17">
        <v>470433</v>
      </c>
      <c r="C49" s="17">
        <v>190719</v>
      </c>
      <c r="D49" s="17">
        <v>150489</v>
      </c>
      <c r="E49" s="17">
        <v>244259</v>
      </c>
      <c r="F49" s="17">
        <v>1055900</v>
      </c>
      <c r="BB49" s="18"/>
    </row>
    <row r="50" spans="1:54" s="34" customFormat="1" ht="12.75">
      <c r="A50" s="32" t="s">
        <v>138</v>
      </c>
      <c r="B50" s="42">
        <v>3707690</v>
      </c>
      <c r="C50" s="42">
        <v>1635239</v>
      </c>
      <c r="D50" s="42">
        <v>2362967</v>
      </c>
      <c r="E50" s="42">
        <v>1695136</v>
      </c>
      <c r="F50" s="42">
        <v>9401032</v>
      </c>
      <c r="BB50" s="43"/>
    </row>
    <row r="51" spans="1:54" ht="12.75">
      <c r="A51" s="16"/>
      <c r="B51" s="17"/>
      <c r="C51" s="17"/>
      <c r="D51" s="17"/>
      <c r="E51" s="17"/>
      <c r="F51" s="17"/>
      <c r="BB51" s="18"/>
    </row>
    <row r="52" spans="1:54" s="34" customFormat="1" ht="12.75">
      <c r="A52" s="32" t="s">
        <v>139</v>
      </c>
      <c r="B52" s="42">
        <v>228459</v>
      </c>
      <c r="C52" s="42">
        <v>140478</v>
      </c>
      <c r="D52" s="42">
        <v>193174</v>
      </c>
      <c r="E52" s="42">
        <v>240681</v>
      </c>
      <c r="F52" s="42">
        <v>802792</v>
      </c>
      <c r="BB52" s="43"/>
    </row>
    <row r="53" spans="1:54" ht="12.75">
      <c r="A53" s="16"/>
      <c r="B53" s="17"/>
      <c r="C53" s="17"/>
      <c r="D53" s="17"/>
      <c r="E53" s="17"/>
      <c r="F53" s="17"/>
      <c r="BB53" s="18"/>
    </row>
    <row r="54" spans="1:54" ht="12.75">
      <c r="A54" s="16" t="s">
        <v>58</v>
      </c>
      <c r="B54" s="17">
        <v>797978</v>
      </c>
      <c r="C54" s="17">
        <v>181975</v>
      </c>
      <c r="D54" s="17">
        <v>307391</v>
      </c>
      <c r="E54" s="17">
        <v>198456</v>
      </c>
      <c r="F54" s="17">
        <v>1485800</v>
      </c>
      <c r="BB54" s="18"/>
    </row>
    <row r="55" spans="1:54" ht="12.75">
      <c r="A55" s="16" t="s">
        <v>59</v>
      </c>
      <c r="B55" s="17">
        <v>1084354</v>
      </c>
      <c r="C55" s="17">
        <v>243273</v>
      </c>
      <c r="D55" s="17">
        <v>458847</v>
      </c>
      <c r="E55" s="17">
        <v>188409</v>
      </c>
      <c r="F55" s="17">
        <v>1974883</v>
      </c>
      <c r="BB55" s="18"/>
    </row>
    <row r="56" spans="1:54" ht="12.75">
      <c r="A56" s="16" t="s">
        <v>60</v>
      </c>
      <c r="B56" s="17">
        <v>793311</v>
      </c>
      <c r="C56" s="17">
        <v>87321</v>
      </c>
      <c r="D56" s="17">
        <v>676167</v>
      </c>
      <c r="E56" s="17">
        <v>149209</v>
      </c>
      <c r="F56" s="17">
        <v>1706008</v>
      </c>
      <c r="BB56" s="18"/>
    </row>
    <row r="57" spans="1:54" ht="12.75">
      <c r="A57" s="16" t="s">
        <v>61</v>
      </c>
      <c r="B57" s="17">
        <v>359969</v>
      </c>
      <c r="C57" s="17">
        <v>56632</v>
      </c>
      <c r="D57" s="17">
        <v>324829</v>
      </c>
      <c r="E57" s="17">
        <v>477610</v>
      </c>
      <c r="F57" s="17">
        <v>1219040</v>
      </c>
      <c r="BB57" s="18"/>
    </row>
    <row r="58" spans="1:54" ht="12.75">
      <c r="A58" s="16" t="s">
        <v>62</v>
      </c>
      <c r="B58" s="17">
        <v>979189</v>
      </c>
      <c r="C58" s="17">
        <v>151601</v>
      </c>
      <c r="D58" s="17">
        <v>179299</v>
      </c>
      <c r="E58" s="17">
        <v>226711</v>
      </c>
      <c r="F58" s="17">
        <v>1536800</v>
      </c>
      <c r="BB58" s="18"/>
    </row>
    <row r="59" spans="1:54" s="34" customFormat="1" ht="12.75">
      <c r="A59" s="32" t="s">
        <v>140</v>
      </c>
      <c r="B59" s="42">
        <v>4014801</v>
      </c>
      <c r="C59" s="42">
        <v>720802</v>
      </c>
      <c r="D59" s="42">
        <v>1946533</v>
      </c>
      <c r="E59" s="42">
        <v>1240395</v>
      </c>
      <c r="F59" s="42">
        <v>7922531</v>
      </c>
      <c r="BB59" s="43"/>
    </row>
    <row r="60" spans="1:54" ht="12.75">
      <c r="A60" s="16"/>
      <c r="B60" s="17"/>
      <c r="C60" s="17"/>
      <c r="D60" s="17"/>
      <c r="E60" s="17"/>
      <c r="F60" s="17"/>
      <c r="BB60" s="18"/>
    </row>
    <row r="61" spans="1:54" ht="12.75">
      <c r="A61" s="16" t="s">
        <v>63</v>
      </c>
      <c r="B61" s="17">
        <v>203133</v>
      </c>
      <c r="C61" s="17">
        <v>76439</v>
      </c>
      <c r="D61" s="17">
        <v>198117</v>
      </c>
      <c r="E61" s="17">
        <v>104212</v>
      </c>
      <c r="F61" s="17">
        <v>581901</v>
      </c>
      <c r="BB61" s="18"/>
    </row>
    <row r="62" spans="1:54" ht="12.75">
      <c r="A62" s="16" t="s">
        <v>64</v>
      </c>
      <c r="B62" s="17">
        <v>175544</v>
      </c>
      <c r="C62" s="17">
        <v>29384</v>
      </c>
      <c r="D62" s="17">
        <v>357983</v>
      </c>
      <c r="E62" s="17">
        <v>104958</v>
      </c>
      <c r="F62" s="17">
        <v>667869</v>
      </c>
      <c r="BB62" s="18"/>
    </row>
    <row r="63" spans="1:54" ht="12.75">
      <c r="A63" s="16" t="s">
        <v>65</v>
      </c>
      <c r="B63" s="17">
        <v>361567</v>
      </c>
      <c r="C63" s="17">
        <v>6698</v>
      </c>
      <c r="D63" s="17">
        <v>571653</v>
      </c>
      <c r="E63" s="17">
        <v>136224</v>
      </c>
      <c r="F63" s="17">
        <v>1076142</v>
      </c>
      <c r="BB63" s="18"/>
    </row>
    <row r="64" spans="1:54" s="34" customFormat="1" ht="12.75">
      <c r="A64" s="32" t="s">
        <v>141</v>
      </c>
      <c r="B64" s="42">
        <v>740244</v>
      </c>
      <c r="C64" s="42">
        <v>112521</v>
      </c>
      <c r="D64" s="42">
        <v>1127753</v>
      </c>
      <c r="E64" s="42">
        <v>345394</v>
      </c>
      <c r="F64" s="42">
        <v>2325912</v>
      </c>
      <c r="BB64" s="43"/>
    </row>
    <row r="65" spans="1:54" ht="12.75">
      <c r="A65" s="16"/>
      <c r="B65" s="17"/>
      <c r="C65" s="17"/>
      <c r="D65" s="17"/>
      <c r="E65" s="17"/>
      <c r="F65" s="17"/>
      <c r="BB65" s="18"/>
    </row>
    <row r="66" spans="1:54" s="34" customFormat="1" ht="12.75">
      <c r="A66" s="32" t="s">
        <v>142</v>
      </c>
      <c r="B66" s="42">
        <v>459503</v>
      </c>
      <c r="C66" s="42">
        <v>162990</v>
      </c>
      <c r="D66" s="42">
        <v>275349</v>
      </c>
      <c r="E66" s="42">
        <v>233896</v>
      </c>
      <c r="F66" s="42">
        <v>1131738</v>
      </c>
      <c r="BB66" s="43"/>
    </row>
    <row r="67" spans="1:54" ht="12.75">
      <c r="A67" s="16"/>
      <c r="B67" s="17"/>
      <c r="C67" s="17"/>
      <c r="D67" s="17"/>
      <c r="E67" s="17"/>
      <c r="F67" s="17"/>
      <c r="BB67" s="18"/>
    </row>
    <row r="68" spans="1:54" ht="12.75">
      <c r="A68" s="16" t="s">
        <v>66</v>
      </c>
      <c r="B68" s="17">
        <v>971452</v>
      </c>
      <c r="C68" s="17">
        <v>387233</v>
      </c>
      <c r="D68" s="17">
        <v>645000</v>
      </c>
      <c r="E68" s="17">
        <v>162000</v>
      </c>
      <c r="F68" s="17">
        <v>2165685</v>
      </c>
      <c r="BB68" s="18"/>
    </row>
    <row r="69" spans="1:54" ht="12.75">
      <c r="A69" s="16" t="s">
        <v>67</v>
      </c>
      <c r="B69" s="17">
        <v>354704</v>
      </c>
      <c r="C69" s="17">
        <v>533177</v>
      </c>
      <c r="D69" s="17">
        <v>928000</v>
      </c>
      <c r="E69" s="17">
        <v>178600</v>
      </c>
      <c r="F69" s="17">
        <v>1994481</v>
      </c>
      <c r="BB69" s="18"/>
    </row>
    <row r="70" spans="1:54" s="34" customFormat="1" ht="12.75">
      <c r="A70" s="32" t="s">
        <v>143</v>
      </c>
      <c r="B70" s="42">
        <v>1326156</v>
      </c>
      <c r="C70" s="42">
        <v>920410</v>
      </c>
      <c r="D70" s="42">
        <v>1573000</v>
      </c>
      <c r="E70" s="42">
        <v>340600</v>
      </c>
      <c r="F70" s="42">
        <v>4160166</v>
      </c>
      <c r="BB70" s="43"/>
    </row>
    <row r="71" spans="1:54" ht="12.75">
      <c r="A71" s="16"/>
      <c r="B71" s="17"/>
      <c r="C71" s="17"/>
      <c r="D71" s="17"/>
      <c r="E71" s="17"/>
      <c r="F71" s="17"/>
      <c r="BB71" s="18"/>
    </row>
    <row r="72" spans="1:54" ht="12.75">
      <c r="A72" s="16" t="s">
        <v>68</v>
      </c>
      <c r="B72" s="17">
        <v>223738</v>
      </c>
      <c r="C72" s="17">
        <v>148042</v>
      </c>
      <c r="D72" s="17">
        <v>185422</v>
      </c>
      <c r="E72" s="17">
        <v>320450</v>
      </c>
      <c r="F72" s="17">
        <v>877652</v>
      </c>
      <c r="BB72" s="18"/>
    </row>
    <row r="73" spans="1:54" ht="12.75">
      <c r="A73" s="16" t="s">
        <v>69</v>
      </c>
      <c r="B73" s="17">
        <v>322945</v>
      </c>
      <c r="C73" s="17">
        <v>109023</v>
      </c>
      <c r="D73" s="17">
        <v>222170</v>
      </c>
      <c r="E73" s="17">
        <v>84399</v>
      </c>
      <c r="F73" s="17">
        <v>738537</v>
      </c>
      <c r="BB73" s="18"/>
    </row>
    <row r="74" spans="1:54" ht="12.75">
      <c r="A74" s="16" t="s">
        <v>70</v>
      </c>
      <c r="B74" s="17">
        <v>729078</v>
      </c>
      <c r="C74" s="17">
        <v>133037</v>
      </c>
      <c r="D74" s="17">
        <v>437565</v>
      </c>
      <c r="E74" s="17">
        <v>77451</v>
      </c>
      <c r="F74" s="17">
        <v>1377131</v>
      </c>
      <c r="BB74" s="18"/>
    </row>
    <row r="75" spans="1:54" ht="12.75">
      <c r="A75" s="16" t="s">
        <v>71</v>
      </c>
      <c r="B75" s="17">
        <v>526080</v>
      </c>
      <c r="C75" s="17">
        <v>234056</v>
      </c>
      <c r="D75" s="17">
        <v>291500</v>
      </c>
      <c r="E75" s="17">
        <v>201500</v>
      </c>
      <c r="F75" s="17">
        <v>1253136</v>
      </c>
      <c r="BB75" s="18"/>
    </row>
    <row r="76" spans="1:54" ht="12.75">
      <c r="A76" s="16" t="s">
        <v>72</v>
      </c>
      <c r="B76" s="17">
        <v>158799</v>
      </c>
      <c r="C76" s="17">
        <v>147274</v>
      </c>
      <c r="D76" s="17">
        <v>590712</v>
      </c>
      <c r="E76" s="17">
        <v>111688</v>
      </c>
      <c r="F76" s="17">
        <v>1008473</v>
      </c>
      <c r="BB76" s="18"/>
    </row>
    <row r="77" spans="1:54" ht="12.75">
      <c r="A77" s="16" t="s">
        <v>73</v>
      </c>
      <c r="B77" s="17">
        <v>679021</v>
      </c>
      <c r="C77" s="17">
        <v>159569</v>
      </c>
      <c r="D77" s="17">
        <v>410542</v>
      </c>
      <c r="E77" s="17">
        <v>100625</v>
      </c>
      <c r="F77" s="17">
        <v>1349757</v>
      </c>
      <c r="BB77" s="18"/>
    </row>
    <row r="78" spans="1:54" ht="12.75">
      <c r="A78" s="16" t="s">
        <v>74</v>
      </c>
      <c r="B78" s="17">
        <v>315505</v>
      </c>
      <c r="C78" s="17">
        <v>29679</v>
      </c>
      <c r="D78" s="17">
        <v>182330</v>
      </c>
      <c r="E78" s="17">
        <v>200115</v>
      </c>
      <c r="F78" s="17">
        <v>727629</v>
      </c>
      <c r="BB78" s="18"/>
    </row>
    <row r="79" spans="1:54" ht="12.75">
      <c r="A79" s="16" t="s">
        <v>75</v>
      </c>
      <c r="B79" s="17">
        <v>932700</v>
      </c>
      <c r="C79" s="17">
        <v>95697</v>
      </c>
      <c r="D79" s="17">
        <v>285680</v>
      </c>
      <c r="E79" s="17">
        <v>89527</v>
      </c>
      <c r="F79" s="17">
        <v>1403604</v>
      </c>
      <c r="BB79" s="18"/>
    </row>
    <row r="80" spans="1:54" s="34" customFormat="1" ht="12.75">
      <c r="A80" s="32" t="s">
        <v>144</v>
      </c>
      <c r="B80" s="42">
        <v>3887866</v>
      </c>
      <c r="C80" s="42">
        <v>1056377</v>
      </c>
      <c r="D80" s="42">
        <v>2605921</v>
      </c>
      <c r="E80" s="42">
        <v>1185755</v>
      </c>
      <c r="F80" s="42">
        <v>8735919</v>
      </c>
      <c r="BB80" s="43"/>
    </row>
    <row r="81" spans="1:54" ht="12.75">
      <c r="A81" s="16"/>
      <c r="B81" s="17"/>
      <c r="C81" s="17"/>
      <c r="D81" s="17"/>
      <c r="E81" s="17"/>
      <c r="F81" s="17"/>
      <c r="BB81" s="18"/>
    </row>
    <row r="82" spans="1:54" ht="12.75">
      <c r="A82" s="16" t="s">
        <v>76</v>
      </c>
      <c r="B82" s="17">
        <v>14538</v>
      </c>
      <c r="C82" s="17">
        <v>350</v>
      </c>
      <c r="D82" s="17">
        <v>19000</v>
      </c>
      <c r="E82" s="17">
        <v>376018</v>
      </c>
      <c r="F82" s="17">
        <v>409906</v>
      </c>
      <c r="BB82" s="18"/>
    </row>
    <row r="83" spans="1:54" ht="12.75">
      <c r="A83" s="16" t="s">
        <v>77</v>
      </c>
      <c r="B83" s="17">
        <v>31604</v>
      </c>
      <c r="C83" s="17">
        <v>28620</v>
      </c>
      <c r="D83" s="17">
        <v>133901</v>
      </c>
      <c r="E83" s="17">
        <v>143992</v>
      </c>
      <c r="F83" s="17">
        <v>338117</v>
      </c>
      <c r="BB83" s="18"/>
    </row>
    <row r="84" spans="1:54" s="34" customFormat="1" ht="12.75">
      <c r="A84" s="32" t="s">
        <v>145</v>
      </c>
      <c r="B84" s="42">
        <v>46142</v>
      </c>
      <c r="C84" s="42">
        <v>28970</v>
      </c>
      <c r="D84" s="42">
        <v>152901</v>
      </c>
      <c r="E84" s="42">
        <v>520010</v>
      </c>
      <c r="F84" s="42">
        <v>748023</v>
      </c>
      <c r="BB84" s="43"/>
    </row>
    <row r="85" spans="1:54" ht="12.75">
      <c r="A85" s="16"/>
      <c r="B85" s="17"/>
      <c r="C85" s="17"/>
      <c r="D85" s="17"/>
      <c r="E85" s="17"/>
      <c r="F85" s="17"/>
      <c r="BB85" s="18"/>
    </row>
    <row r="86" spans="1:54" ht="13.5" thickBot="1">
      <c r="A86" s="65" t="s">
        <v>78</v>
      </c>
      <c r="B86" s="112">
        <v>18338457</v>
      </c>
      <c r="C86" s="112">
        <v>7192308</v>
      </c>
      <c r="D86" s="112">
        <v>16521577</v>
      </c>
      <c r="E86" s="112">
        <v>8436377</v>
      </c>
      <c r="F86" s="112">
        <v>50488719</v>
      </c>
      <c r="BB86" s="18"/>
    </row>
    <row r="88" ht="12.75">
      <c r="C88" s="18"/>
    </row>
  </sheetData>
  <mergeCells count="4">
    <mergeCell ref="A1:F1"/>
    <mergeCell ref="A3:F3"/>
    <mergeCell ref="A5:F5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L8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2" customWidth="1"/>
    <col min="2" max="3" width="12.7109375" style="2" customWidth="1"/>
    <col min="4" max="5" width="15.7109375" style="205" customWidth="1"/>
    <col min="6" max="7" width="12.7109375" style="2" customWidth="1"/>
    <col min="8" max="9" width="13.7109375" style="2" customWidth="1"/>
    <col min="10" max="10" width="20.140625" style="2" customWidth="1"/>
    <col min="11" max="16384" width="11.421875" style="2" customWidth="1"/>
  </cols>
  <sheetData>
    <row r="1" spans="1:10" ht="18">
      <c r="A1" s="201" t="s">
        <v>127</v>
      </c>
      <c r="B1" s="201"/>
      <c r="C1" s="201"/>
      <c r="D1" s="201"/>
      <c r="E1" s="201"/>
      <c r="F1" s="201"/>
      <c r="G1" s="201"/>
      <c r="H1" s="201"/>
      <c r="I1" s="201"/>
      <c r="J1" s="4"/>
    </row>
    <row r="3" spans="1:9" ht="15">
      <c r="A3" s="168" t="s">
        <v>213</v>
      </c>
      <c r="B3" s="168"/>
      <c r="C3" s="168"/>
      <c r="D3" s="168"/>
      <c r="E3" s="168"/>
      <c r="F3" s="168"/>
      <c r="G3" s="168"/>
      <c r="H3" s="168"/>
      <c r="I3" s="168"/>
    </row>
    <row r="4" spans="1:9" ht="15">
      <c r="A4" s="168" t="s">
        <v>215</v>
      </c>
      <c r="B4" s="168"/>
      <c r="C4" s="168"/>
      <c r="D4" s="168"/>
      <c r="E4" s="168"/>
      <c r="F4" s="168"/>
      <c r="G4" s="168"/>
      <c r="H4" s="168"/>
      <c r="I4" s="168"/>
    </row>
    <row r="5" spans="1:9" ht="12.75">
      <c r="A5" s="202"/>
      <c r="B5" s="202"/>
      <c r="C5" s="202"/>
      <c r="D5" s="202"/>
      <c r="E5" s="202"/>
      <c r="F5" s="202"/>
      <c r="G5" s="202"/>
      <c r="H5" s="202"/>
      <c r="I5" s="202"/>
    </row>
    <row r="6" spans="1:9" ht="12.75">
      <c r="A6" s="33" t="s">
        <v>198</v>
      </c>
      <c r="B6" s="188" t="s">
        <v>4</v>
      </c>
      <c r="C6" s="189"/>
      <c r="D6" s="199" t="s">
        <v>5</v>
      </c>
      <c r="E6" s="200"/>
      <c r="F6" s="188" t="s">
        <v>6</v>
      </c>
      <c r="G6" s="189"/>
      <c r="H6" s="188" t="s">
        <v>150</v>
      </c>
      <c r="I6" s="189"/>
    </row>
    <row r="7" spans="1:9" ht="12.75">
      <c r="A7" s="48" t="s">
        <v>29</v>
      </c>
      <c r="B7" s="20"/>
      <c r="C7" s="15"/>
      <c r="D7" s="206"/>
      <c r="E7" s="203"/>
      <c r="F7" s="20"/>
      <c r="G7" s="15"/>
      <c r="H7" s="20"/>
      <c r="I7" s="15"/>
    </row>
    <row r="8" spans="1:9" ht="13.5" thickBot="1">
      <c r="A8" s="49"/>
      <c r="B8" s="47" t="s">
        <v>0</v>
      </c>
      <c r="C8" s="47" t="s">
        <v>1</v>
      </c>
      <c r="D8" s="204" t="s">
        <v>0</v>
      </c>
      <c r="E8" s="204" t="s">
        <v>1</v>
      </c>
      <c r="F8" s="74" t="s">
        <v>0</v>
      </c>
      <c r="G8" s="47" t="s">
        <v>1</v>
      </c>
      <c r="H8" s="74" t="s">
        <v>0</v>
      </c>
      <c r="I8" s="47" t="s">
        <v>1</v>
      </c>
    </row>
    <row r="9" spans="1:12" ht="12.75">
      <c r="A9" s="16" t="s">
        <v>35</v>
      </c>
      <c r="B9" s="52">
        <v>96782</v>
      </c>
      <c r="C9" s="53">
        <v>6044</v>
      </c>
      <c r="D9" s="53">
        <v>2763</v>
      </c>
      <c r="E9" s="160" t="s">
        <v>205</v>
      </c>
      <c r="F9" s="52">
        <v>2794</v>
      </c>
      <c r="G9" s="72">
        <v>251</v>
      </c>
      <c r="H9" s="75">
        <v>102339</v>
      </c>
      <c r="I9" s="75">
        <v>6295</v>
      </c>
      <c r="L9" s="18"/>
    </row>
    <row r="10" spans="1:12" ht="12.75">
      <c r="A10" s="16" t="s">
        <v>36</v>
      </c>
      <c r="B10" s="52">
        <v>147881</v>
      </c>
      <c r="C10" s="53">
        <v>5263</v>
      </c>
      <c r="D10" s="53">
        <v>5437</v>
      </c>
      <c r="E10" s="160" t="s">
        <v>205</v>
      </c>
      <c r="F10" s="52">
        <v>2999</v>
      </c>
      <c r="G10" s="73">
        <v>132</v>
      </c>
      <c r="H10" s="76">
        <v>156317</v>
      </c>
      <c r="I10" s="76">
        <v>5395</v>
      </c>
      <c r="L10" s="18"/>
    </row>
    <row r="11" spans="1:12" ht="12.75">
      <c r="A11" s="16" t="s">
        <v>37</v>
      </c>
      <c r="B11" s="52">
        <v>21706</v>
      </c>
      <c r="C11" s="53">
        <v>13706</v>
      </c>
      <c r="D11" s="53">
        <v>3595</v>
      </c>
      <c r="E11" s="52">
        <v>79</v>
      </c>
      <c r="F11" s="52">
        <v>12068</v>
      </c>
      <c r="G11" s="53">
        <v>61</v>
      </c>
      <c r="H11" s="51">
        <v>37369</v>
      </c>
      <c r="I11" s="51">
        <v>13846</v>
      </c>
      <c r="L11" s="18"/>
    </row>
    <row r="12" spans="1:12" ht="12.75">
      <c r="A12" s="16" t="s">
        <v>38</v>
      </c>
      <c r="B12" s="52">
        <v>31107</v>
      </c>
      <c r="C12" s="53">
        <v>15059</v>
      </c>
      <c r="D12" s="53">
        <v>1294</v>
      </c>
      <c r="E12" s="52">
        <v>136</v>
      </c>
      <c r="F12" s="52">
        <v>14795</v>
      </c>
      <c r="G12" s="53">
        <v>600</v>
      </c>
      <c r="H12" s="51">
        <v>47196</v>
      </c>
      <c r="I12" s="51">
        <v>15795</v>
      </c>
      <c r="L12" s="18"/>
    </row>
    <row r="13" spans="1:12" s="34" customFormat="1" ht="12.75">
      <c r="A13" s="32" t="s">
        <v>129</v>
      </c>
      <c r="B13" s="56">
        <v>297476</v>
      </c>
      <c r="C13" s="55">
        <v>40072</v>
      </c>
      <c r="D13" s="55">
        <v>13089</v>
      </c>
      <c r="E13" s="56">
        <v>215</v>
      </c>
      <c r="F13" s="56">
        <v>32656</v>
      </c>
      <c r="G13" s="55">
        <v>1044</v>
      </c>
      <c r="H13" s="57">
        <v>343221</v>
      </c>
      <c r="I13" s="57">
        <v>41331</v>
      </c>
      <c r="L13" s="43"/>
    </row>
    <row r="14" spans="1:12" s="34" customFormat="1" ht="12.75">
      <c r="A14" s="32"/>
      <c r="B14" s="56"/>
      <c r="C14" s="55"/>
      <c r="D14" s="55"/>
      <c r="E14" s="56"/>
      <c r="F14" s="56"/>
      <c r="G14" s="55"/>
      <c r="H14" s="57"/>
      <c r="I14" s="57"/>
      <c r="L14" s="43"/>
    </row>
    <row r="15" spans="1:12" s="34" customFormat="1" ht="12.75">
      <c r="A15" s="87" t="s">
        <v>130</v>
      </c>
      <c r="B15" s="56">
        <v>29002</v>
      </c>
      <c r="C15" s="55">
        <v>564</v>
      </c>
      <c r="D15" s="160">
        <v>201</v>
      </c>
      <c r="E15" s="160" t="s">
        <v>205</v>
      </c>
      <c r="F15" s="56">
        <v>375</v>
      </c>
      <c r="G15" s="55">
        <v>245</v>
      </c>
      <c r="H15" s="57">
        <v>29578</v>
      </c>
      <c r="I15" s="57">
        <v>809</v>
      </c>
      <c r="L15" s="43"/>
    </row>
    <row r="16" spans="1:12" s="34" customFormat="1" ht="12.75">
      <c r="A16" s="32"/>
      <c r="B16" s="57"/>
      <c r="C16" s="63"/>
      <c r="D16" s="63"/>
      <c r="E16" s="57"/>
      <c r="F16" s="57"/>
      <c r="G16" s="63"/>
      <c r="H16" s="57"/>
      <c r="I16" s="57"/>
      <c r="L16" s="43"/>
    </row>
    <row r="17" spans="1:12" s="34" customFormat="1" ht="12.75">
      <c r="A17" s="32" t="s">
        <v>131</v>
      </c>
      <c r="B17" s="56">
        <v>11779</v>
      </c>
      <c r="C17" s="55">
        <v>672</v>
      </c>
      <c r="D17" s="55">
        <v>64</v>
      </c>
      <c r="E17" s="160" t="s">
        <v>205</v>
      </c>
      <c r="F17" s="56">
        <v>278</v>
      </c>
      <c r="G17" s="55">
        <v>52</v>
      </c>
      <c r="H17" s="57">
        <v>12121</v>
      </c>
      <c r="I17" s="57">
        <v>724</v>
      </c>
      <c r="L17" s="43"/>
    </row>
    <row r="18" spans="1:12" s="34" customFormat="1" ht="12.75">
      <c r="A18" s="32"/>
      <c r="B18" s="56"/>
      <c r="C18" s="55"/>
      <c r="D18" s="55"/>
      <c r="E18" s="58"/>
      <c r="F18" s="56"/>
      <c r="G18" s="55"/>
      <c r="H18" s="57"/>
      <c r="I18" s="57"/>
      <c r="L18" s="43"/>
    </row>
    <row r="19" spans="1:12" ht="12.75">
      <c r="A19" s="16" t="s">
        <v>39</v>
      </c>
      <c r="B19" s="52">
        <v>53584</v>
      </c>
      <c r="C19" s="53">
        <v>7680</v>
      </c>
      <c r="D19" s="53">
        <v>5823</v>
      </c>
      <c r="E19" s="160" t="s">
        <v>205</v>
      </c>
      <c r="F19" s="52">
        <v>9505</v>
      </c>
      <c r="G19" s="53">
        <v>2580</v>
      </c>
      <c r="H19" s="51">
        <v>68912</v>
      </c>
      <c r="I19" s="51">
        <v>10260</v>
      </c>
      <c r="L19" s="18"/>
    </row>
    <row r="20" spans="1:12" ht="12.75">
      <c r="A20" s="16" t="s">
        <v>40</v>
      </c>
      <c r="B20" s="52">
        <v>4500</v>
      </c>
      <c r="C20" s="53">
        <v>113</v>
      </c>
      <c r="D20" s="160" t="s">
        <v>205</v>
      </c>
      <c r="E20" s="160" t="s">
        <v>205</v>
      </c>
      <c r="F20" s="52">
        <v>556</v>
      </c>
      <c r="G20" s="53">
        <v>40</v>
      </c>
      <c r="H20" s="51">
        <v>5056</v>
      </c>
      <c r="I20" s="51">
        <v>153</v>
      </c>
      <c r="L20" s="18"/>
    </row>
    <row r="21" spans="1:12" ht="12.75">
      <c r="A21" s="16" t="s">
        <v>41</v>
      </c>
      <c r="B21" s="52">
        <v>5757</v>
      </c>
      <c r="C21" s="53">
        <v>397</v>
      </c>
      <c r="D21" s="53">
        <v>901</v>
      </c>
      <c r="E21" s="160" t="s">
        <v>205</v>
      </c>
      <c r="F21" s="52">
        <v>662</v>
      </c>
      <c r="G21" s="53">
        <v>96</v>
      </c>
      <c r="H21" s="51">
        <v>7320</v>
      </c>
      <c r="I21" s="51">
        <v>493</v>
      </c>
      <c r="L21" s="18"/>
    </row>
    <row r="22" spans="1:12" s="34" customFormat="1" ht="12.75">
      <c r="A22" s="32" t="s">
        <v>132</v>
      </c>
      <c r="B22" s="56">
        <v>63841</v>
      </c>
      <c r="C22" s="55">
        <v>8190</v>
      </c>
      <c r="D22" s="55">
        <v>6724</v>
      </c>
      <c r="E22" s="160" t="s">
        <v>205</v>
      </c>
      <c r="F22" s="56">
        <v>10723</v>
      </c>
      <c r="G22" s="55">
        <v>2716</v>
      </c>
      <c r="H22" s="57">
        <v>81288</v>
      </c>
      <c r="I22" s="57">
        <v>10906</v>
      </c>
      <c r="L22" s="43"/>
    </row>
    <row r="23" spans="1:12" s="34" customFormat="1" ht="12.75">
      <c r="A23" s="32"/>
      <c r="B23" s="56"/>
      <c r="C23" s="55"/>
      <c r="D23" s="55"/>
      <c r="E23" s="58"/>
      <c r="F23" s="56"/>
      <c r="G23" s="55"/>
      <c r="H23" s="57"/>
      <c r="I23" s="57"/>
      <c r="L23" s="43"/>
    </row>
    <row r="24" spans="1:12" s="34" customFormat="1" ht="12.75">
      <c r="A24" s="32" t="s">
        <v>133</v>
      </c>
      <c r="B24" s="56">
        <v>198251</v>
      </c>
      <c r="C24" s="55">
        <v>68499</v>
      </c>
      <c r="D24" s="55">
        <v>50517</v>
      </c>
      <c r="E24" s="56">
        <v>2983</v>
      </c>
      <c r="F24" s="56">
        <v>16974</v>
      </c>
      <c r="G24" s="55">
        <v>14830</v>
      </c>
      <c r="H24" s="57">
        <v>265742</v>
      </c>
      <c r="I24" s="57">
        <v>86312</v>
      </c>
      <c r="L24" s="43"/>
    </row>
    <row r="25" spans="1:12" s="34" customFormat="1" ht="12.75">
      <c r="A25" s="32"/>
      <c r="B25" s="57"/>
      <c r="C25" s="63"/>
      <c r="D25" s="63"/>
      <c r="E25" s="57"/>
      <c r="F25" s="57"/>
      <c r="G25" s="63"/>
      <c r="H25" s="57"/>
      <c r="I25" s="57"/>
      <c r="L25" s="43"/>
    </row>
    <row r="26" spans="1:12" s="34" customFormat="1" ht="12" customHeight="1">
      <c r="A26" s="32" t="s">
        <v>134</v>
      </c>
      <c r="B26" s="56">
        <v>50626</v>
      </c>
      <c r="C26" s="55">
        <v>27597</v>
      </c>
      <c r="D26" s="55">
        <v>19825</v>
      </c>
      <c r="E26" s="56">
        <v>5270</v>
      </c>
      <c r="F26" s="56">
        <v>48338</v>
      </c>
      <c r="G26" s="55">
        <v>9375</v>
      </c>
      <c r="H26" s="57">
        <v>118789</v>
      </c>
      <c r="I26" s="57">
        <v>42242</v>
      </c>
      <c r="L26" s="43"/>
    </row>
    <row r="27" spans="1:12" s="34" customFormat="1" ht="12.75">
      <c r="A27" s="32"/>
      <c r="B27" s="57"/>
      <c r="C27" s="63"/>
      <c r="D27" s="63"/>
      <c r="E27" s="57"/>
      <c r="F27" s="57"/>
      <c r="G27" s="63"/>
      <c r="H27" s="57"/>
      <c r="I27" s="57"/>
      <c r="L27" s="43"/>
    </row>
    <row r="28" spans="1:12" ht="12.75">
      <c r="A28" s="16" t="s">
        <v>42</v>
      </c>
      <c r="B28" s="52">
        <v>229529</v>
      </c>
      <c r="C28" s="53">
        <v>155506</v>
      </c>
      <c r="D28" s="53">
        <v>94502</v>
      </c>
      <c r="E28" s="52">
        <v>18850</v>
      </c>
      <c r="F28" s="52">
        <v>24743</v>
      </c>
      <c r="G28" s="53">
        <v>19798</v>
      </c>
      <c r="H28" s="51">
        <v>348774</v>
      </c>
      <c r="I28" s="51">
        <v>194154</v>
      </c>
      <c r="L28" s="18"/>
    </row>
    <row r="29" spans="1:12" ht="12.75">
      <c r="A29" s="16" t="s">
        <v>43</v>
      </c>
      <c r="B29" s="52">
        <v>192789</v>
      </c>
      <c r="C29" s="53">
        <v>20327</v>
      </c>
      <c r="D29" s="53">
        <v>157025</v>
      </c>
      <c r="E29" s="52">
        <v>4572</v>
      </c>
      <c r="F29" s="52">
        <v>51341</v>
      </c>
      <c r="G29" s="53">
        <v>5036</v>
      </c>
      <c r="H29" s="51">
        <v>401155</v>
      </c>
      <c r="I29" s="51">
        <v>29935</v>
      </c>
      <c r="L29" s="18"/>
    </row>
    <row r="30" spans="1:12" ht="12.75">
      <c r="A30" s="16" t="s">
        <v>44</v>
      </c>
      <c r="B30" s="52">
        <v>310096</v>
      </c>
      <c r="C30" s="53">
        <v>139735</v>
      </c>
      <c r="D30" s="53">
        <v>218030</v>
      </c>
      <c r="E30" s="52">
        <v>15408</v>
      </c>
      <c r="F30" s="52">
        <v>88127</v>
      </c>
      <c r="G30" s="53">
        <v>37578</v>
      </c>
      <c r="H30" s="51">
        <v>616253</v>
      </c>
      <c r="I30" s="51">
        <v>192721</v>
      </c>
      <c r="L30" s="18"/>
    </row>
    <row r="31" spans="1:12" s="34" customFormat="1" ht="12.75">
      <c r="A31" s="32" t="s">
        <v>135</v>
      </c>
      <c r="B31" s="56">
        <v>732414</v>
      </c>
      <c r="C31" s="55">
        <v>315568</v>
      </c>
      <c r="D31" s="55">
        <v>469557</v>
      </c>
      <c r="E31" s="56">
        <v>38830</v>
      </c>
      <c r="F31" s="56">
        <v>164211</v>
      </c>
      <c r="G31" s="55">
        <v>62412</v>
      </c>
      <c r="H31" s="57">
        <v>1366182</v>
      </c>
      <c r="I31" s="57">
        <v>416810</v>
      </c>
      <c r="L31" s="43"/>
    </row>
    <row r="32" spans="1:12" s="34" customFormat="1" ht="12.75">
      <c r="A32" s="32"/>
      <c r="B32" s="57"/>
      <c r="C32" s="63"/>
      <c r="D32" s="63"/>
      <c r="E32" s="57"/>
      <c r="F32" s="57"/>
      <c r="G32" s="63"/>
      <c r="H32" s="57"/>
      <c r="I32" s="57"/>
      <c r="L32" s="43"/>
    </row>
    <row r="33" spans="1:12" ht="12.75">
      <c r="A33" s="16" t="s">
        <v>45</v>
      </c>
      <c r="B33" s="52">
        <v>103000</v>
      </c>
      <c r="C33" s="53">
        <v>11712</v>
      </c>
      <c r="D33" s="53">
        <v>10830</v>
      </c>
      <c r="E33" s="52">
        <v>145</v>
      </c>
      <c r="F33" s="52">
        <v>32165</v>
      </c>
      <c r="G33" s="53">
        <v>1661</v>
      </c>
      <c r="H33" s="51">
        <v>145995</v>
      </c>
      <c r="I33" s="51">
        <v>13518</v>
      </c>
      <c r="L33" s="18"/>
    </row>
    <row r="34" spans="1:12" ht="12.75">
      <c r="A34" s="16" t="s">
        <v>46</v>
      </c>
      <c r="B34" s="52">
        <v>64249</v>
      </c>
      <c r="C34" s="53">
        <v>27099</v>
      </c>
      <c r="D34" s="53">
        <v>6037</v>
      </c>
      <c r="E34" s="52">
        <v>121</v>
      </c>
      <c r="F34" s="52">
        <v>7435</v>
      </c>
      <c r="G34" s="53">
        <v>4656</v>
      </c>
      <c r="H34" s="51">
        <v>77721</v>
      </c>
      <c r="I34" s="51">
        <v>31876</v>
      </c>
      <c r="L34" s="18"/>
    </row>
    <row r="35" spans="1:12" ht="12.75">
      <c r="A35" s="16" t="s">
        <v>47</v>
      </c>
      <c r="B35" s="52">
        <v>158348</v>
      </c>
      <c r="C35" s="53">
        <v>88342</v>
      </c>
      <c r="D35" s="53">
        <v>22084</v>
      </c>
      <c r="E35" s="52">
        <v>2662</v>
      </c>
      <c r="F35" s="52">
        <v>71654</v>
      </c>
      <c r="G35" s="53">
        <v>48264</v>
      </c>
      <c r="H35" s="51">
        <v>252086</v>
      </c>
      <c r="I35" s="51">
        <v>139268</v>
      </c>
      <c r="L35" s="18"/>
    </row>
    <row r="36" spans="1:12" ht="12.75">
      <c r="A36" s="16" t="s">
        <v>48</v>
      </c>
      <c r="B36" s="52">
        <v>22412</v>
      </c>
      <c r="C36" s="53">
        <v>33387</v>
      </c>
      <c r="D36" s="53">
        <v>9482</v>
      </c>
      <c r="E36" s="52">
        <v>1057</v>
      </c>
      <c r="F36" s="52">
        <v>159306</v>
      </c>
      <c r="G36" s="53">
        <v>35920</v>
      </c>
      <c r="H36" s="51">
        <v>191200</v>
      </c>
      <c r="I36" s="51">
        <v>70364</v>
      </c>
      <c r="L36" s="18"/>
    </row>
    <row r="37" spans="1:12" s="34" customFormat="1" ht="12.75">
      <c r="A37" s="32" t="s">
        <v>136</v>
      </c>
      <c r="B37" s="56">
        <v>348009</v>
      </c>
      <c r="C37" s="55">
        <v>160540</v>
      </c>
      <c r="D37" s="55">
        <v>48433</v>
      </c>
      <c r="E37" s="56">
        <v>3985</v>
      </c>
      <c r="F37" s="56">
        <v>270560</v>
      </c>
      <c r="G37" s="55">
        <v>90501</v>
      </c>
      <c r="H37" s="57">
        <v>667002</v>
      </c>
      <c r="I37" s="57">
        <v>255026</v>
      </c>
      <c r="L37" s="43"/>
    </row>
    <row r="38" spans="1:12" s="34" customFormat="1" ht="12.75">
      <c r="A38" s="32"/>
      <c r="B38" s="57"/>
      <c r="C38" s="63"/>
      <c r="D38" s="63"/>
      <c r="E38" s="57"/>
      <c r="F38" s="57"/>
      <c r="G38" s="63"/>
      <c r="H38" s="57"/>
      <c r="I38" s="57"/>
      <c r="L38" s="43"/>
    </row>
    <row r="39" spans="1:12" s="34" customFormat="1" ht="12.75">
      <c r="A39" s="32" t="s">
        <v>137</v>
      </c>
      <c r="B39" s="56">
        <v>59553</v>
      </c>
      <c r="C39" s="55">
        <v>12441</v>
      </c>
      <c r="D39" s="55">
        <v>13992</v>
      </c>
      <c r="E39" s="56">
        <v>1383</v>
      </c>
      <c r="F39" s="56">
        <v>97033</v>
      </c>
      <c r="G39" s="55">
        <v>5111</v>
      </c>
      <c r="H39" s="57">
        <v>170578</v>
      </c>
      <c r="I39" s="57">
        <v>18935</v>
      </c>
      <c r="L39" s="43"/>
    </row>
    <row r="40" spans="1:12" s="34" customFormat="1" ht="12.75">
      <c r="A40" s="32"/>
      <c r="B40" s="57"/>
      <c r="C40" s="63"/>
      <c r="D40" s="63"/>
      <c r="E40" s="57"/>
      <c r="F40" s="57"/>
      <c r="G40" s="63"/>
      <c r="H40" s="57"/>
      <c r="I40" s="57"/>
      <c r="L40" s="43"/>
    </row>
    <row r="41" spans="1:12" ht="12.75">
      <c r="A41" s="16" t="s">
        <v>49</v>
      </c>
      <c r="B41" s="52">
        <v>144534</v>
      </c>
      <c r="C41" s="53">
        <v>16892</v>
      </c>
      <c r="D41" s="53">
        <v>34129</v>
      </c>
      <c r="E41" s="52">
        <v>35</v>
      </c>
      <c r="F41" s="52">
        <v>10021</v>
      </c>
      <c r="G41" s="53">
        <v>896</v>
      </c>
      <c r="H41" s="51">
        <v>188684</v>
      </c>
      <c r="I41" s="51">
        <v>17823</v>
      </c>
      <c r="L41" s="18"/>
    </row>
    <row r="42" spans="1:12" ht="12.75">
      <c r="A42" s="16" t="s">
        <v>50</v>
      </c>
      <c r="B42" s="52">
        <v>485304</v>
      </c>
      <c r="C42" s="53">
        <v>24875</v>
      </c>
      <c r="D42" s="53">
        <v>71209</v>
      </c>
      <c r="E42" s="52">
        <v>50</v>
      </c>
      <c r="F42" s="52">
        <v>14159</v>
      </c>
      <c r="G42" s="53">
        <v>350</v>
      </c>
      <c r="H42" s="51">
        <v>570672</v>
      </c>
      <c r="I42" s="51">
        <v>25275</v>
      </c>
      <c r="L42" s="18"/>
    </row>
    <row r="43" spans="1:12" ht="12.75">
      <c r="A43" s="16" t="s">
        <v>51</v>
      </c>
      <c r="B43" s="52">
        <v>135147</v>
      </c>
      <c r="C43" s="53">
        <v>119918</v>
      </c>
      <c r="D43" s="53">
        <v>80630</v>
      </c>
      <c r="E43" s="52">
        <v>47</v>
      </c>
      <c r="F43" s="52">
        <v>15868</v>
      </c>
      <c r="G43" s="53">
        <v>1690</v>
      </c>
      <c r="H43" s="51">
        <v>231645</v>
      </c>
      <c r="I43" s="51">
        <v>121655</v>
      </c>
      <c r="L43" s="18"/>
    </row>
    <row r="44" spans="1:12" ht="12.75">
      <c r="A44" s="16" t="s">
        <v>52</v>
      </c>
      <c r="B44" s="52">
        <v>350352</v>
      </c>
      <c r="C44" s="53">
        <v>61684</v>
      </c>
      <c r="D44" s="53">
        <v>62469</v>
      </c>
      <c r="E44" s="52">
        <v>730</v>
      </c>
      <c r="F44" s="38" t="s">
        <v>205</v>
      </c>
      <c r="G44" s="53">
        <v>859</v>
      </c>
      <c r="H44" s="51">
        <v>412821</v>
      </c>
      <c r="I44" s="51">
        <v>63273</v>
      </c>
      <c r="L44" s="18"/>
    </row>
    <row r="45" spans="1:12" ht="12.75">
      <c r="A45" s="16" t="s">
        <v>53</v>
      </c>
      <c r="B45" s="52">
        <v>216657</v>
      </c>
      <c r="C45" s="53">
        <v>40354</v>
      </c>
      <c r="D45" s="53">
        <v>87969</v>
      </c>
      <c r="E45" s="52">
        <v>796</v>
      </c>
      <c r="F45" s="52">
        <v>10328</v>
      </c>
      <c r="G45" s="53">
        <v>337</v>
      </c>
      <c r="H45" s="51">
        <v>314954</v>
      </c>
      <c r="I45" s="51">
        <v>41487</v>
      </c>
      <c r="L45" s="18"/>
    </row>
    <row r="46" spans="1:12" ht="12.75">
      <c r="A46" s="16" t="s">
        <v>54</v>
      </c>
      <c r="B46" s="52">
        <v>204004</v>
      </c>
      <c r="C46" s="53">
        <v>23620</v>
      </c>
      <c r="D46" s="53">
        <v>55266</v>
      </c>
      <c r="E46" s="160" t="s">
        <v>205</v>
      </c>
      <c r="F46" s="52">
        <v>1848</v>
      </c>
      <c r="G46" s="53">
        <v>128</v>
      </c>
      <c r="H46" s="51">
        <v>261118</v>
      </c>
      <c r="I46" s="51">
        <v>23748</v>
      </c>
      <c r="L46" s="18"/>
    </row>
    <row r="47" spans="1:12" ht="12.75">
      <c r="A47" s="16" t="s">
        <v>55</v>
      </c>
      <c r="B47" s="52">
        <v>279186</v>
      </c>
      <c r="C47" s="53">
        <v>14458</v>
      </c>
      <c r="D47" s="53">
        <v>57972</v>
      </c>
      <c r="E47" s="52">
        <v>948</v>
      </c>
      <c r="F47" s="52">
        <v>1481</v>
      </c>
      <c r="G47" s="53">
        <v>53</v>
      </c>
      <c r="H47" s="51">
        <v>338639</v>
      </c>
      <c r="I47" s="51">
        <v>15459</v>
      </c>
      <c r="L47" s="18"/>
    </row>
    <row r="48" spans="1:12" ht="12.75">
      <c r="A48" s="16" t="s">
        <v>56</v>
      </c>
      <c r="B48" s="52">
        <v>421901</v>
      </c>
      <c r="C48" s="53">
        <v>89044</v>
      </c>
      <c r="D48" s="53">
        <v>83239</v>
      </c>
      <c r="E48" s="52">
        <v>1494</v>
      </c>
      <c r="F48" s="52">
        <v>12893</v>
      </c>
      <c r="G48" s="53">
        <v>1433</v>
      </c>
      <c r="H48" s="51">
        <v>518033</v>
      </c>
      <c r="I48" s="51">
        <v>91971</v>
      </c>
      <c r="L48" s="18"/>
    </row>
    <row r="49" spans="1:12" ht="12.75">
      <c r="A49" s="16" t="s">
        <v>57</v>
      </c>
      <c r="B49" s="52">
        <v>229422</v>
      </c>
      <c r="C49" s="53">
        <v>59381</v>
      </c>
      <c r="D49" s="53">
        <v>166084</v>
      </c>
      <c r="E49" s="52">
        <v>1647</v>
      </c>
      <c r="F49" s="52">
        <v>13693</v>
      </c>
      <c r="G49" s="53">
        <v>206</v>
      </c>
      <c r="H49" s="51">
        <v>409199</v>
      </c>
      <c r="I49" s="51">
        <v>61234</v>
      </c>
      <c r="L49" s="18"/>
    </row>
    <row r="50" spans="1:12" s="34" customFormat="1" ht="12.75">
      <c r="A50" s="32" t="s">
        <v>138</v>
      </c>
      <c r="B50" s="56">
        <v>2466507</v>
      </c>
      <c r="C50" s="55">
        <v>450226</v>
      </c>
      <c r="D50" s="55">
        <v>698967</v>
      </c>
      <c r="E50" s="56">
        <v>5747</v>
      </c>
      <c r="F50" s="56">
        <v>80291</v>
      </c>
      <c r="G50" s="55">
        <v>5952</v>
      </c>
      <c r="H50" s="57">
        <v>3245765</v>
      </c>
      <c r="I50" s="57">
        <v>461925</v>
      </c>
      <c r="L50" s="43"/>
    </row>
    <row r="51" spans="1:12" s="34" customFormat="1" ht="12.75">
      <c r="A51" s="32"/>
      <c r="B51" s="57"/>
      <c r="C51" s="63"/>
      <c r="D51" s="63"/>
      <c r="E51" s="57"/>
      <c r="F51" s="57"/>
      <c r="G51" s="63"/>
      <c r="H51" s="57"/>
      <c r="I51" s="57"/>
      <c r="L51" s="43"/>
    </row>
    <row r="52" spans="1:12" s="34" customFormat="1" ht="12.75">
      <c r="A52" s="32" t="s">
        <v>139</v>
      </c>
      <c r="B52" s="56">
        <v>88635</v>
      </c>
      <c r="C52" s="55">
        <v>22914</v>
      </c>
      <c r="D52" s="55">
        <v>74631</v>
      </c>
      <c r="E52" s="56">
        <v>1540</v>
      </c>
      <c r="F52" s="56">
        <v>40209</v>
      </c>
      <c r="G52" s="55">
        <v>530</v>
      </c>
      <c r="H52" s="57">
        <v>203475</v>
      </c>
      <c r="I52" s="57">
        <v>24984</v>
      </c>
      <c r="L52" s="43"/>
    </row>
    <row r="53" spans="1:12" s="34" customFormat="1" ht="12.75">
      <c r="A53" s="32"/>
      <c r="B53" s="57"/>
      <c r="C53" s="63"/>
      <c r="D53" s="63"/>
      <c r="E53" s="57"/>
      <c r="F53" s="57"/>
      <c r="G53" s="63"/>
      <c r="H53" s="57"/>
      <c r="I53" s="57"/>
      <c r="L53" s="43"/>
    </row>
    <row r="54" spans="1:12" ht="12.75">
      <c r="A54" s="16" t="s">
        <v>58</v>
      </c>
      <c r="B54" s="52">
        <v>280275</v>
      </c>
      <c r="C54" s="53">
        <v>110478</v>
      </c>
      <c r="D54" s="53">
        <v>227523</v>
      </c>
      <c r="E54" s="52">
        <v>2769</v>
      </c>
      <c r="F54" s="52">
        <v>160531</v>
      </c>
      <c r="G54" s="53">
        <v>16402</v>
      </c>
      <c r="H54" s="51">
        <v>668329</v>
      </c>
      <c r="I54" s="51">
        <v>129649</v>
      </c>
      <c r="L54" s="18"/>
    </row>
    <row r="55" spans="1:12" ht="12.75">
      <c r="A55" s="16" t="s">
        <v>59</v>
      </c>
      <c r="B55" s="52">
        <v>336331</v>
      </c>
      <c r="C55" s="53">
        <v>112245</v>
      </c>
      <c r="D55" s="53">
        <v>303488</v>
      </c>
      <c r="E55" s="52">
        <v>11555</v>
      </c>
      <c r="F55" s="52">
        <v>290504</v>
      </c>
      <c r="G55" s="53">
        <v>30231</v>
      </c>
      <c r="H55" s="51">
        <v>930323</v>
      </c>
      <c r="I55" s="51">
        <v>154031</v>
      </c>
      <c r="L55" s="18"/>
    </row>
    <row r="56" spans="1:12" ht="12.75">
      <c r="A56" s="16" t="s">
        <v>60</v>
      </c>
      <c r="B56" s="52">
        <v>512176</v>
      </c>
      <c r="C56" s="53">
        <v>29380</v>
      </c>
      <c r="D56" s="53">
        <v>105237</v>
      </c>
      <c r="E56" s="52">
        <v>1071</v>
      </c>
      <c r="F56" s="52">
        <v>144446</v>
      </c>
      <c r="G56" s="53">
        <v>1001</v>
      </c>
      <c r="H56" s="51">
        <v>761859</v>
      </c>
      <c r="I56" s="51">
        <v>31452</v>
      </c>
      <c r="L56" s="18"/>
    </row>
    <row r="57" spans="1:12" ht="12.75">
      <c r="A57" s="16" t="s">
        <v>61</v>
      </c>
      <c r="B57" s="52">
        <v>241618</v>
      </c>
      <c r="C57" s="53">
        <v>16652</v>
      </c>
      <c r="D57" s="53">
        <v>69962</v>
      </c>
      <c r="E57" s="52">
        <v>1126</v>
      </c>
      <c r="F57" s="52">
        <v>29979</v>
      </c>
      <c r="G57" s="53">
        <v>632</v>
      </c>
      <c r="H57" s="51">
        <v>341559</v>
      </c>
      <c r="I57" s="51">
        <v>18410</v>
      </c>
      <c r="L57" s="18"/>
    </row>
    <row r="58" spans="1:12" ht="12.75">
      <c r="A58" s="16" t="s">
        <v>62</v>
      </c>
      <c r="B58" s="52">
        <v>400871</v>
      </c>
      <c r="C58" s="53">
        <v>71717</v>
      </c>
      <c r="D58" s="53">
        <v>224909</v>
      </c>
      <c r="E58" s="52">
        <v>5475</v>
      </c>
      <c r="F58" s="52">
        <v>259639</v>
      </c>
      <c r="G58" s="53">
        <v>16578</v>
      </c>
      <c r="H58" s="51">
        <v>885419</v>
      </c>
      <c r="I58" s="51">
        <v>93770</v>
      </c>
      <c r="L58" s="18"/>
    </row>
    <row r="59" spans="1:12" s="34" customFormat="1" ht="12" customHeight="1">
      <c r="A59" s="32" t="s">
        <v>140</v>
      </c>
      <c r="B59" s="56">
        <v>1771271</v>
      </c>
      <c r="C59" s="55">
        <v>340472</v>
      </c>
      <c r="D59" s="55">
        <v>931119</v>
      </c>
      <c r="E59" s="56">
        <v>21996</v>
      </c>
      <c r="F59" s="56">
        <v>885099</v>
      </c>
      <c r="G59" s="55">
        <v>64844</v>
      </c>
      <c r="H59" s="57">
        <v>3587489</v>
      </c>
      <c r="I59" s="57">
        <v>427312</v>
      </c>
      <c r="L59" s="43"/>
    </row>
    <row r="60" spans="1:12" s="34" customFormat="1" ht="12.75">
      <c r="A60" s="32"/>
      <c r="B60" s="57"/>
      <c r="C60" s="63"/>
      <c r="D60" s="63"/>
      <c r="E60" s="57"/>
      <c r="F60" s="57"/>
      <c r="G60" s="63"/>
      <c r="H60" s="57"/>
      <c r="I60" s="57"/>
      <c r="L60" s="43"/>
    </row>
    <row r="61" spans="1:12" ht="12.75">
      <c r="A61" s="16" t="s">
        <v>63</v>
      </c>
      <c r="B61" s="52">
        <v>10140</v>
      </c>
      <c r="C61" s="53">
        <v>25553</v>
      </c>
      <c r="D61" s="53">
        <v>5665</v>
      </c>
      <c r="E61" s="52">
        <v>9138</v>
      </c>
      <c r="F61" s="52">
        <v>75064</v>
      </c>
      <c r="G61" s="53">
        <v>77573</v>
      </c>
      <c r="H61" s="51">
        <v>90869</v>
      </c>
      <c r="I61" s="51">
        <v>112264</v>
      </c>
      <c r="L61" s="18"/>
    </row>
    <row r="62" spans="1:12" ht="12.75">
      <c r="A62" s="16" t="s">
        <v>64</v>
      </c>
      <c r="B62" s="52">
        <v>10035</v>
      </c>
      <c r="C62" s="53">
        <v>6181</v>
      </c>
      <c r="D62" s="53">
        <v>10826</v>
      </c>
      <c r="E62" s="52">
        <v>1417</v>
      </c>
      <c r="F62" s="52">
        <v>98858</v>
      </c>
      <c r="G62" s="53">
        <v>48227</v>
      </c>
      <c r="H62" s="51">
        <v>119719</v>
      </c>
      <c r="I62" s="51">
        <v>55825</v>
      </c>
      <c r="L62" s="18"/>
    </row>
    <row r="63" spans="1:12" ht="12.75">
      <c r="A63" s="16" t="s">
        <v>65</v>
      </c>
      <c r="B63" s="52">
        <v>33894</v>
      </c>
      <c r="C63" s="53">
        <v>33209</v>
      </c>
      <c r="D63" s="53">
        <v>11172</v>
      </c>
      <c r="E63" s="52">
        <v>7037</v>
      </c>
      <c r="F63" s="52">
        <v>147993</v>
      </c>
      <c r="G63" s="53">
        <v>128262</v>
      </c>
      <c r="H63" s="51">
        <v>193059</v>
      </c>
      <c r="I63" s="51">
        <v>168508</v>
      </c>
      <c r="L63" s="18"/>
    </row>
    <row r="64" spans="1:12" s="34" customFormat="1" ht="12.75">
      <c r="A64" s="32" t="s">
        <v>141</v>
      </c>
      <c r="B64" s="56">
        <v>54069</v>
      </c>
      <c r="C64" s="55">
        <v>64943</v>
      </c>
      <c r="D64" s="55">
        <v>27663</v>
      </c>
      <c r="E64" s="56">
        <v>17592</v>
      </c>
      <c r="F64" s="56">
        <v>321915</v>
      </c>
      <c r="G64" s="55">
        <v>254062</v>
      </c>
      <c r="H64" s="57">
        <v>403647</v>
      </c>
      <c r="I64" s="57">
        <v>336597</v>
      </c>
      <c r="L64" s="43"/>
    </row>
    <row r="65" spans="1:12" s="34" customFormat="1" ht="12.75">
      <c r="A65" s="32"/>
      <c r="B65" s="57"/>
      <c r="C65" s="63"/>
      <c r="D65" s="63"/>
      <c r="E65" s="57"/>
      <c r="F65" s="57"/>
      <c r="G65" s="63"/>
      <c r="H65" s="57"/>
      <c r="I65" s="57"/>
      <c r="L65" s="43"/>
    </row>
    <row r="66" spans="1:12" s="34" customFormat="1" ht="12.75">
      <c r="A66" s="32" t="s">
        <v>142</v>
      </c>
      <c r="B66" s="56">
        <v>73468</v>
      </c>
      <c r="C66" s="55">
        <v>57501</v>
      </c>
      <c r="D66" s="55">
        <v>85363</v>
      </c>
      <c r="E66" s="56">
        <v>30205</v>
      </c>
      <c r="F66" s="56">
        <v>117526</v>
      </c>
      <c r="G66" s="55">
        <v>95440</v>
      </c>
      <c r="H66" s="57">
        <v>276357</v>
      </c>
      <c r="I66" s="57">
        <v>183146</v>
      </c>
      <c r="L66" s="43"/>
    </row>
    <row r="67" spans="1:12" s="34" customFormat="1" ht="12.75">
      <c r="A67" s="32"/>
      <c r="B67" s="57"/>
      <c r="C67" s="63"/>
      <c r="D67" s="63"/>
      <c r="E67" s="57"/>
      <c r="F67" s="57"/>
      <c r="G67" s="63"/>
      <c r="H67" s="57"/>
      <c r="I67" s="57"/>
      <c r="L67" s="43"/>
    </row>
    <row r="68" spans="1:12" ht="12.75">
      <c r="A68" s="16" t="s">
        <v>66</v>
      </c>
      <c r="B68" s="52">
        <v>354503</v>
      </c>
      <c r="C68" s="53">
        <v>119628</v>
      </c>
      <c r="D68" s="53">
        <v>239812</v>
      </c>
      <c r="E68" s="160" t="s">
        <v>205</v>
      </c>
      <c r="F68" s="52">
        <v>248202</v>
      </c>
      <c r="G68" s="53">
        <v>9307</v>
      </c>
      <c r="H68" s="51">
        <v>842517</v>
      </c>
      <c r="I68" s="51">
        <v>128935</v>
      </c>
      <c r="L68" s="18"/>
    </row>
    <row r="69" spans="1:12" ht="12.75">
      <c r="A69" s="16" t="s">
        <v>67</v>
      </c>
      <c r="B69" s="52">
        <v>82972</v>
      </c>
      <c r="C69" s="53">
        <v>79652</v>
      </c>
      <c r="D69" s="53">
        <v>100757</v>
      </c>
      <c r="E69" s="160">
        <v>247</v>
      </c>
      <c r="F69" s="52">
        <v>88965</v>
      </c>
      <c r="G69" s="53">
        <v>2111</v>
      </c>
      <c r="H69" s="51">
        <v>272694</v>
      </c>
      <c r="I69" s="51">
        <v>82010</v>
      </c>
      <c r="L69" s="18"/>
    </row>
    <row r="70" spans="1:12" s="34" customFormat="1" ht="12.75">
      <c r="A70" s="32" t="s">
        <v>143</v>
      </c>
      <c r="B70" s="56">
        <v>437475</v>
      </c>
      <c r="C70" s="55">
        <v>199280</v>
      </c>
      <c r="D70" s="55">
        <v>340569</v>
      </c>
      <c r="E70" s="160">
        <v>247</v>
      </c>
      <c r="F70" s="56">
        <v>337167</v>
      </c>
      <c r="G70" s="55">
        <v>11418</v>
      </c>
      <c r="H70" s="57">
        <v>1115211</v>
      </c>
      <c r="I70" s="57">
        <v>210945</v>
      </c>
      <c r="L70" s="43"/>
    </row>
    <row r="71" spans="1:12" s="34" customFormat="1" ht="12.75">
      <c r="A71" s="32"/>
      <c r="B71" s="57"/>
      <c r="C71" s="63"/>
      <c r="D71" s="63"/>
      <c r="E71" s="57"/>
      <c r="F71" s="57"/>
      <c r="G71" s="63"/>
      <c r="H71" s="57"/>
      <c r="I71" s="57"/>
      <c r="L71" s="43"/>
    </row>
    <row r="72" spans="1:12" ht="12.75">
      <c r="A72" s="16" t="s">
        <v>68</v>
      </c>
      <c r="B72" s="52">
        <v>23824</v>
      </c>
      <c r="C72" s="53">
        <v>50174</v>
      </c>
      <c r="D72" s="53">
        <v>23526</v>
      </c>
      <c r="E72" s="160">
        <v>5414</v>
      </c>
      <c r="F72" s="52">
        <v>92544</v>
      </c>
      <c r="G72" s="53">
        <v>28256</v>
      </c>
      <c r="H72" s="51">
        <v>139894</v>
      </c>
      <c r="I72" s="51">
        <v>83844</v>
      </c>
      <c r="L72" s="18"/>
    </row>
    <row r="73" spans="1:12" ht="12.75">
      <c r="A73" s="16" t="s">
        <v>69</v>
      </c>
      <c r="B73" s="52">
        <v>198192</v>
      </c>
      <c r="C73" s="53">
        <v>60043</v>
      </c>
      <c r="D73" s="53">
        <v>29650</v>
      </c>
      <c r="E73" s="160" t="s">
        <v>205</v>
      </c>
      <c r="F73" s="52">
        <v>31263</v>
      </c>
      <c r="G73" s="53">
        <v>3797</v>
      </c>
      <c r="H73" s="51">
        <v>259105</v>
      </c>
      <c r="I73" s="51">
        <v>63840</v>
      </c>
      <c r="L73" s="18"/>
    </row>
    <row r="74" spans="1:12" ht="12.75">
      <c r="A74" s="16" t="s">
        <v>70</v>
      </c>
      <c r="B74" s="52">
        <v>221408</v>
      </c>
      <c r="C74" s="53">
        <v>71747</v>
      </c>
      <c r="D74" s="53">
        <v>73092</v>
      </c>
      <c r="E74" s="52">
        <v>1165</v>
      </c>
      <c r="F74" s="52">
        <v>336127</v>
      </c>
      <c r="G74" s="53">
        <v>25539</v>
      </c>
      <c r="H74" s="51">
        <v>630627</v>
      </c>
      <c r="I74" s="51">
        <v>98451</v>
      </c>
      <c r="L74" s="18"/>
    </row>
    <row r="75" spans="1:12" ht="12.75">
      <c r="A75" s="16" t="s">
        <v>71</v>
      </c>
      <c r="B75" s="52">
        <v>116879</v>
      </c>
      <c r="C75" s="53">
        <v>52088</v>
      </c>
      <c r="D75" s="53">
        <v>90419</v>
      </c>
      <c r="E75" s="52">
        <v>3974</v>
      </c>
      <c r="F75" s="52">
        <v>213673</v>
      </c>
      <c r="G75" s="53">
        <v>49047</v>
      </c>
      <c r="H75" s="51">
        <v>420971</v>
      </c>
      <c r="I75" s="51">
        <v>105109</v>
      </c>
      <c r="L75" s="18"/>
    </row>
    <row r="76" spans="1:12" ht="12.75">
      <c r="A76" s="16" t="s">
        <v>72</v>
      </c>
      <c r="B76" s="52">
        <v>71107</v>
      </c>
      <c r="C76" s="53">
        <v>19714</v>
      </c>
      <c r="D76" s="53">
        <v>10537</v>
      </c>
      <c r="E76" s="52">
        <v>810</v>
      </c>
      <c r="F76" s="52">
        <v>39457</v>
      </c>
      <c r="G76" s="53">
        <v>17174</v>
      </c>
      <c r="H76" s="51">
        <v>121101</v>
      </c>
      <c r="I76" s="51">
        <v>37698</v>
      </c>
      <c r="L76" s="18"/>
    </row>
    <row r="77" spans="1:12" ht="12.75">
      <c r="A77" s="16" t="s">
        <v>73</v>
      </c>
      <c r="B77" s="52">
        <v>55510</v>
      </c>
      <c r="C77" s="53">
        <v>25465</v>
      </c>
      <c r="D77" s="53">
        <v>25170</v>
      </c>
      <c r="E77" s="52">
        <v>734</v>
      </c>
      <c r="F77" s="52">
        <v>440776</v>
      </c>
      <c r="G77" s="53">
        <v>131366</v>
      </c>
      <c r="H77" s="51">
        <v>521456</v>
      </c>
      <c r="I77" s="51">
        <v>157565</v>
      </c>
      <c r="L77" s="18"/>
    </row>
    <row r="78" spans="1:12" ht="12.75">
      <c r="A78" s="16" t="s">
        <v>74</v>
      </c>
      <c r="B78" s="52">
        <v>95065</v>
      </c>
      <c r="C78" s="53">
        <v>26872</v>
      </c>
      <c r="D78" s="53">
        <v>21379</v>
      </c>
      <c r="E78" s="52">
        <v>313</v>
      </c>
      <c r="F78" s="52">
        <v>147145</v>
      </c>
      <c r="G78" s="53">
        <v>24731</v>
      </c>
      <c r="H78" s="51">
        <v>263589</v>
      </c>
      <c r="I78" s="51">
        <v>51916</v>
      </c>
      <c r="L78" s="18"/>
    </row>
    <row r="79" spans="1:12" ht="12.75">
      <c r="A79" s="16" t="s">
        <v>75</v>
      </c>
      <c r="B79" s="52">
        <v>460737</v>
      </c>
      <c r="C79" s="53">
        <v>200950</v>
      </c>
      <c r="D79" s="53">
        <v>55980</v>
      </c>
      <c r="E79" s="52">
        <v>5496</v>
      </c>
      <c r="F79" s="52">
        <v>158902</v>
      </c>
      <c r="G79" s="53">
        <v>50635</v>
      </c>
      <c r="H79" s="51">
        <v>675619</v>
      </c>
      <c r="I79" s="51">
        <v>257081</v>
      </c>
      <c r="L79" s="18"/>
    </row>
    <row r="80" spans="1:12" s="34" customFormat="1" ht="12.75">
      <c r="A80" s="32" t="s">
        <v>144</v>
      </c>
      <c r="B80" s="56">
        <v>1242722</v>
      </c>
      <c r="C80" s="55">
        <v>507053</v>
      </c>
      <c r="D80" s="55">
        <v>329753</v>
      </c>
      <c r="E80" s="56">
        <v>17906</v>
      </c>
      <c r="F80" s="56">
        <v>1459887</v>
      </c>
      <c r="G80" s="55">
        <v>330545</v>
      </c>
      <c r="H80" s="57">
        <v>3032362</v>
      </c>
      <c r="I80" s="57">
        <v>855504</v>
      </c>
      <c r="L80" s="43"/>
    </row>
    <row r="81" spans="1:12" s="34" customFormat="1" ht="12.75">
      <c r="A81" s="32"/>
      <c r="B81" s="57"/>
      <c r="C81" s="63"/>
      <c r="D81" s="63"/>
      <c r="E81" s="57"/>
      <c r="F81" s="57"/>
      <c r="G81" s="63"/>
      <c r="H81" s="57"/>
      <c r="I81" s="57"/>
      <c r="L81" s="43"/>
    </row>
    <row r="82" spans="1:12" ht="12.75">
      <c r="A82" s="16" t="s">
        <v>76</v>
      </c>
      <c r="B82" s="52">
        <v>1644</v>
      </c>
      <c r="C82" s="53">
        <v>5196</v>
      </c>
      <c r="D82" s="53">
        <v>794</v>
      </c>
      <c r="E82" s="52">
        <v>1370</v>
      </c>
      <c r="F82" s="52">
        <v>2872</v>
      </c>
      <c r="G82" s="53">
        <v>2662</v>
      </c>
      <c r="H82" s="51">
        <v>5310</v>
      </c>
      <c r="I82" s="51">
        <v>9228</v>
      </c>
      <c r="L82" s="18"/>
    </row>
    <row r="83" spans="1:12" ht="12.75">
      <c r="A83" s="16" t="s">
        <v>77</v>
      </c>
      <c r="B83" s="52">
        <v>4693</v>
      </c>
      <c r="C83" s="53">
        <v>5442</v>
      </c>
      <c r="D83" s="53">
        <v>1758</v>
      </c>
      <c r="E83" s="160" t="s">
        <v>205</v>
      </c>
      <c r="F83" s="52">
        <v>10714</v>
      </c>
      <c r="G83" s="53">
        <v>8997</v>
      </c>
      <c r="H83" s="51">
        <v>17165</v>
      </c>
      <c r="I83" s="51">
        <v>14439</v>
      </c>
      <c r="L83" s="18"/>
    </row>
    <row r="84" spans="1:12" s="34" customFormat="1" ht="12.75">
      <c r="A84" s="32" t="s">
        <v>145</v>
      </c>
      <c r="B84" s="56">
        <v>6337</v>
      </c>
      <c r="C84" s="55">
        <v>10638</v>
      </c>
      <c r="D84" s="55">
        <v>2552</v>
      </c>
      <c r="E84" s="56">
        <v>1370</v>
      </c>
      <c r="F84" s="56">
        <v>13586</v>
      </c>
      <c r="G84" s="55">
        <v>11659</v>
      </c>
      <c r="H84" s="57">
        <v>22475</v>
      </c>
      <c r="I84" s="57">
        <v>23667</v>
      </c>
      <c r="L84" s="43"/>
    </row>
    <row r="85" spans="1:12" s="34" customFormat="1" ht="12.75">
      <c r="A85" s="32"/>
      <c r="B85" s="57"/>
      <c r="C85" s="57"/>
      <c r="D85" s="63"/>
      <c r="E85" s="57"/>
      <c r="F85" s="57"/>
      <c r="G85" s="57"/>
      <c r="H85" s="57"/>
      <c r="I85" s="57"/>
      <c r="L85" s="43"/>
    </row>
    <row r="86" spans="1:12" ht="13.5" thickBot="1">
      <c r="A86" s="65" t="s">
        <v>78</v>
      </c>
      <c r="B86" s="66">
        <v>7931435</v>
      </c>
      <c r="C86" s="66">
        <v>2287170</v>
      </c>
      <c r="D86" s="66">
        <v>3113019</v>
      </c>
      <c r="E86" s="66">
        <v>149269</v>
      </c>
      <c r="F86" s="66">
        <v>3896828</v>
      </c>
      <c r="G86" s="66">
        <v>960736</v>
      </c>
      <c r="H86" s="66">
        <v>14941282</v>
      </c>
      <c r="I86" s="66">
        <v>3397175</v>
      </c>
      <c r="L86" s="18"/>
    </row>
  </sheetData>
  <mergeCells count="8">
    <mergeCell ref="A3:I3"/>
    <mergeCell ref="A5:I5"/>
    <mergeCell ref="A1:I1"/>
    <mergeCell ref="H6:I6"/>
    <mergeCell ref="B6:C6"/>
    <mergeCell ref="D6:E6"/>
    <mergeCell ref="F6:G6"/>
    <mergeCell ref="A4:I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J8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2" customWidth="1"/>
    <col min="2" max="5" width="18.7109375" style="2" customWidth="1"/>
    <col min="6" max="6" width="19.00390625" style="2" customWidth="1"/>
    <col min="7" max="26" width="18.7109375" style="2" customWidth="1"/>
    <col min="27" max="16384" width="11.421875" style="2" customWidth="1"/>
  </cols>
  <sheetData>
    <row r="1" spans="1:10" ht="18">
      <c r="A1" s="186" t="s">
        <v>127</v>
      </c>
      <c r="B1" s="186"/>
      <c r="C1" s="186"/>
      <c r="D1" s="186"/>
      <c r="E1" s="186"/>
      <c r="F1" s="186"/>
      <c r="G1" s="41"/>
      <c r="H1" s="41"/>
      <c r="I1" s="41"/>
      <c r="J1" s="4"/>
    </row>
    <row r="2" spans="1:10" ht="18">
      <c r="A2" s="41"/>
      <c r="B2" s="41"/>
      <c r="C2" s="41"/>
      <c r="D2" s="41"/>
      <c r="E2" s="41"/>
      <c r="F2" s="41"/>
      <c r="G2" s="41"/>
      <c r="H2" s="41"/>
      <c r="I2" s="41"/>
      <c r="J2" s="4"/>
    </row>
    <row r="3" spans="1:9" ht="15">
      <c r="A3" s="185" t="s">
        <v>214</v>
      </c>
      <c r="B3" s="185"/>
      <c r="C3" s="185"/>
      <c r="D3" s="185"/>
      <c r="E3" s="185"/>
      <c r="F3" s="185"/>
      <c r="G3" s="69"/>
      <c r="H3" s="69"/>
      <c r="I3" s="69"/>
    </row>
    <row r="4" spans="1:9" ht="15">
      <c r="A4" s="185" t="s">
        <v>206</v>
      </c>
      <c r="B4" s="185"/>
      <c r="C4" s="185"/>
      <c r="D4" s="185"/>
      <c r="E4" s="185"/>
      <c r="F4" s="185"/>
      <c r="G4" s="69"/>
      <c r="H4" s="69"/>
      <c r="I4" s="69"/>
    </row>
    <row r="5" spans="1:6" ht="12.75">
      <c r="A5" s="187"/>
      <c r="B5" s="187"/>
      <c r="C5" s="187"/>
      <c r="D5" s="187"/>
      <c r="E5" s="187"/>
      <c r="F5" s="187"/>
    </row>
    <row r="6" spans="1:9" ht="12.75">
      <c r="A6" s="33" t="s">
        <v>198</v>
      </c>
      <c r="B6" s="190" t="s">
        <v>8</v>
      </c>
      <c r="C6" s="191"/>
      <c r="D6" s="191"/>
      <c r="E6" s="21"/>
      <c r="F6" s="13" t="s">
        <v>2</v>
      </c>
      <c r="G6" s="27"/>
      <c r="H6" s="27"/>
      <c r="I6" s="27"/>
    </row>
    <row r="7" spans="1:9" ht="12.75">
      <c r="A7" s="48" t="s">
        <v>29</v>
      </c>
      <c r="B7" s="14"/>
      <c r="C7" s="21"/>
      <c r="D7" s="21"/>
      <c r="E7" s="3" t="s">
        <v>9</v>
      </c>
      <c r="F7" s="3" t="s">
        <v>25</v>
      </c>
      <c r="G7" s="27"/>
      <c r="H7" s="27"/>
      <c r="I7" s="27"/>
    </row>
    <row r="8" spans="1:9" ht="13.5" thickBot="1">
      <c r="A8" s="49"/>
      <c r="B8" s="47" t="s">
        <v>0</v>
      </c>
      <c r="C8" s="47" t="s">
        <v>1</v>
      </c>
      <c r="D8" s="47" t="s">
        <v>2</v>
      </c>
      <c r="E8" s="50"/>
      <c r="F8" s="47" t="s">
        <v>30</v>
      </c>
      <c r="G8"/>
      <c r="H8"/>
      <c r="I8"/>
    </row>
    <row r="9" spans="1:9" ht="12.75">
      <c r="A9" s="16" t="s">
        <v>35</v>
      </c>
      <c r="B9" s="53">
        <v>58500</v>
      </c>
      <c r="C9" s="52">
        <v>7000</v>
      </c>
      <c r="D9" s="51">
        <v>65500</v>
      </c>
      <c r="E9" s="52">
        <v>70376</v>
      </c>
      <c r="F9" s="51">
        <v>135876</v>
      </c>
      <c r="G9"/>
      <c r="H9"/>
      <c r="I9"/>
    </row>
    <row r="10" spans="1:9" ht="12.75">
      <c r="A10" s="16" t="s">
        <v>36</v>
      </c>
      <c r="B10" s="53">
        <v>84709</v>
      </c>
      <c r="C10" s="52">
        <v>4043</v>
      </c>
      <c r="D10" s="51">
        <v>88752</v>
      </c>
      <c r="E10" s="52">
        <v>64495</v>
      </c>
      <c r="F10" s="51">
        <v>153247</v>
      </c>
      <c r="G10"/>
      <c r="H10"/>
      <c r="I10"/>
    </row>
    <row r="11" spans="1:9" ht="12.75">
      <c r="A11" s="16" t="s">
        <v>37</v>
      </c>
      <c r="B11" s="53">
        <v>41706</v>
      </c>
      <c r="C11" s="52">
        <v>5728</v>
      </c>
      <c r="D11" s="51">
        <v>47434</v>
      </c>
      <c r="E11" s="52">
        <v>47624</v>
      </c>
      <c r="F11" s="51">
        <v>95058</v>
      </c>
      <c r="G11" s="61"/>
      <c r="H11" s="59"/>
      <c r="I11" s="59"/>
    </row>
    <row r="12" spans="1:9" ht="12.75">
      <c r="A12" s="16" t="s">
        <v>38</v>
      </c>
      <c r="B12" s="53">
        <v>23859</v>
      </c>
      <c r="C12" s="52" t="s">
        <v>190</v>
      </c>
      <c r="D12" s="51">
        <v>23859</v>
      </c>
      <c r="E12" s="52">
        <v>47994</v>
      </c>
      <c r="F12" s="51">
        <v>71853</v>
      </c>
      <c r="G12" s="59"/>
      <c r="H12" s="59"/>
      <c r="I12" s="59"/>
    </row>
    <row r="13" spans="1:9" s="34" customFormat="1" ht="12.75">
      <c r="A13" s="87" t="s">
        <v>129</v>
      </c>
      <c r="B13" s="55">
        <v>208774</v>
      </c>
      <c r="C13" s="56">
        <v>16771</v>
      </c>
      <c r="D13" s="57">
        <v>225545</v>
      </c>
      <c r="E13" s="56">
        <v>230489</v>
      </c>
      <c r="F13" s="57">
        <v>456034</v>
      </c>
      <c r="G13" s="61"/>
      <c r="H13" s="61"/>
      <c r="I13" s="61"/>
    </row>
    <row r="14" spans="1:9" s="34" customFormat="1" ht="12.75">
      <c r="A14" s="87"/>
      <c r="B14" s="63"/>
      <c r="C14" s="57"/>
      <c r="D14" s="57"/>
      <c r="E14" s="57"/>
      <c r="F14" s="57"/>
      <c r="G14" s="61"/>
      <c r="H14" s="61"/>
      <c r="I14" s="61"/>
    </row>
    <row r="15" spans="1:9" s="34" customFormat="1" ht="12.75">
      <c r="A15" s="32" t="s">
        <v>130</v>
      </c>
      <c r="B15" s="55">
        <v>211124</v>
      </c>
      <c r="C15" s="56">
        <v>2938</v>
      </c>
      <c r="D15" s="57">
        <v>214062</v>
      </c>
      <c r="E15" s="56">
        <v>87131</v>
      </c>
      <c r="F15" s="57">
        <v>301193</v>
      </c>
      <c r="G15" s="61"/>
      <c r="H15" s="61"/>
      <c r="I15" s="61"/>
    </row>
    <row r="16" spans="1:9" s="34" customFormat="1" ht="12.75">
      <c r="A16" s="32"/>
      <c r="B16" s="63"/>
      <c r="C16" s="57"/>
      <c r="D16" s="57"/>
      <c r="E16" s="57"/>
      <c r="F16" s="57"/>
      <c r="G16" s="61"/>
      <c r="H16" s="61"/>
      <c r="I16" s="61"/>
    </row>
    <row r="17" spans="1:9" s="34" customFormat="1" ht="12.75">
      <c r="A17" s="32" t="s">
        <v>131</v>
      </c>
      <c r="B17" s="55">
        <v>144149</v>
      </c>
      <c r="C17" s="56">
        <v>622</v>
      </c>
      <c r="D17" s="63">
        <v>144771</v>
      </c>
      <c r="E17" s="119">
        <v>11862</v>
      </c>
      <c r="F17" s="57">
        <v>156633</v>
      </c>
      <c r="G17" s="61"/>
      <c r="H17" s="61"/>
      <c r="I17" s="61"/>
    </row>
    <row r="18" spans="1:9" s="34" customFormat="1" ht="12.75">
      <c r="A18" s="32"/>
      <c r="B18" s="63"/>
      <c r="C18" s="57"/>
      <c r="D18" s="63"/>
      <c r="E18" s="120"/>
      <c r="F18" s="57"/>
      <c r="G18" s="61"/>
      <c r="H18" s="61"/>
      <c r="I18" s="61"/>
    </row>
    <row r="19" spans="1:9" ht="12.75">
      <c r="A19" s="16" t="s">
        <v>39</v>
      </c>
      <c r="B19" s="53">
        <v>21473</v>
      </c>
      <c r="C19" s="118" t="s">
        <v>190</v>
      </c>
      <c r="D19" s="160">
        <v>21473</v>
      </c>
      <c r="E19" s="118">
        <v>30983</v>
      </c>
      <c r="F19" s="51">
        <v>52456</v>
      </c>
      <c r="G19" s="59"/>
      <c r="H19" s="59"/>
      <c r="I19" s="59"/>
    </row>
    <row r="20" spans="1:9" ht="12.75">
      <c r="A20" s="16" t="s">
        <v>40</v>
      </c>
      <c r="B20" s="53">
        <v>43423</v>
      </c>
      <c r="C20" s="118" t="s">
        <v>190</v>
      </c>
      <c r="D20" s="160">
        <v>43423</v>
      </c>
      <c r="E20" s="118">
        <v>3813</v>
      </c>
      <c r="F20" s="51">
        <v>47236</v>
      </c>
      <c r="G20" s="59"/>
      <c r="H20" s="59"/>
      <c r="I20" s="59"/>
    </row>
    <row r="21" spans="1:9" ht="12.75">
      <c r="A21" s="16" t="s">
        <v>41</v>
      </c>
      <c r="B21" s="53">
        <v>50417</v>
      </c>
      <c r="C21" s="118" t="s">
        <v>190</v>
      </c>
      <c r="D21" s="160">
        <v>50417</v>
      </c>
      <c r="E21" s="118">
        <v>1628</v>
      </c>
      <c r="F21" s="51">
        <v>52045</v>
      </c>
      <c r="G21" s="59"/>
      <c r="H21" s="59"/>
      <c r="I21" s="59"/>
    </row>
    <row r="22" spans="1:9" s="34" customFormat="1" ht="12.75">
      <c r="A22" s="32" t="s">
        <v>132</v>
      </c>
      <c r="B22" s="55">
        <v>115313</v>
      </c>
      <c r="C22" s="119" t="s">
        <v>190</v>
      </c>
      <c r="D22" s="63">
        <v>115313</v>
      </c>
      <c r="E22" s="119">
        <v>36424</v>
      </c>
      <c r="F22" s="57">
        <v>151737</v>
      </c>
      <c r="G22" s="61"/>
      <c r="H22" s="61"/>
      <c r="I22" s="61"/>
    </row>
    <row r="23" spans="1:9" s="34" customFormat="1" ht="12.75">
      <c r="A23" s="32"/>
      <c r="B23" s="135"/>
      <c r="D23" s="135"/>
      <c r="F23" s="162"/>
      <c r="G23" s="61"/>
      <c r="H23" s="61"/>
      <c r="I23" s="61"/>
    </row>
    <row r="24" spans="1:9" s="34" customFormat="1" ht="12.75">
      <c r="A24" s="32" t="s">
        <v>133</v>
      </c>
      <c r="B24" s="63">
        <v>34428</v>
      </c>
      <c r="C24" s="120">
        <v>931</v>
      </c>
      <c r="D24" s="63">
        <v>35359</v>
      </c>
      <c r="E24" s="120">
        <v>228536</v>
      </c>
      <c r="F24" s="57">
        <v>263895</v>
      </c>
      <c r="G24" s="61"/>
      <c r="H24" s="61"/>
      <c r="I24" s="61"/>
    </row>
    <row r="25" spans="1:9" s="34" customFormat="1" ht="12.75">
      <c r="A25" s="32"/>
      <c r="B25" s="135"/>
      <c r="D25" s="135"/>
      <c r="F25" s="162"/>
      <c r="G25" s="61"/>
      <c r="H25" s="61"/>
      <c r="I25" s="61"/>
    </row>
    <row r="26" spans="1:9" s="34" customFormat="1" ht="12" customHeight="1">
      <c r="A26" s="32" t="s">
        <v>134</v>
      </c>
      <c r="B26" s="63">
        <v>3749</v>
      </c>
      <c r="C26" s="120">
        <v>2086</v>
      </c>
      <c r="D26" s="63">
        <v>5835</v>
      </c>
      <c r="E26" s="120">
        <v>104911</v>
      </c>
      <c r="F26" s="57">
        <v>110746</v>
      </c>
      <c r="G26" s="61"/>
      <c r="H26" s="61"/>
      <c r="I26" s="61"/>
    </row>
    <row r="27" spans="1:9" s="34" customFormat="1" ht="12" customHeight="1">
      <c r="A27" s="32"/>
      <c r="B27" s="55"/>
      <c r="C27" s="119"/>
      <c r="D27" s="63"/>
      <c r="E27" s="119"/>
      <c r="F27" s="57"/>
      <c r="G27" s="61"/>
      <c r="H27" s="61"/>
      <c r="I27" s="61"/>
    </row>
    <row r="28" spans="1:9" s="34" customFormat="1" ht="12.75">
      <c r="A28" s="16" t="s">
        <v>42</v>
      </c>
      <c r="B28" s="160">
        <v>15373</v>
      </c>
      <c r="C28" s="161">
        <v>14439</v>
      </c>
      <c r="D28" s="160">
        <v>29812</v>
      </c>
      <c r="E28" s="161">
        <v>166802</v>
      </c>
      <c r="F28" s="51">
        <v>196614</v>
      </c>
      <c r="G28" s="61"/>
      <c r="H28" s="61"/>
      <c r="I28" s="61"/>
    </row>
    <row r="29" spans="1:9" ht="12.75">
      <c r="A29" s="16" t="s">
        <v>43</v>
      </c>
      <c r="B29" s="53">
        <v>23724</v>
      </c>
      <c r="C29" s="118">
        <v>8040</v>
      </c>
      <c r="D29" s="160">
        <v>31764</v>
      </c>
      <c r="E29" s="118">
        <v>380726</v>
      </c>
      <c r="F29" s="51">
        <v>412490</v>
      </c>
      <c r="G29" s="59"/>
      <c r="H29" s="59"/>
      <c r="I29" s="59"/>
    </row>
    <row r="30" spans="1:9" ht="12.75">
      <c r="A30" s="16" t="s">
        <v>44</v>
      </c>
      <c r="B30" s="53">
        <v>5118</v>
      </c>
      <c r="C30" s="118">
        <v>4303</v>
      </c>
      <c r="D30" s="160">
        <v>9421</v>
      </c>
      <c r="E30" s="118">
        <v>88673</v>
      </c>
      <c r="F30" s="51">
        <v>98094</v>
      </c>
      <c r="G30" s="59"/>
      <c r="H30" s="59"/>
      <c r="I30" s="59"/>
    </row>
    <row r="31" spans="1:9" ht="12.75">
      <c r="A31" s="32" t="s">
        <v>135</v>
      </c>
      <c r="B31" s="55">
        <v>44215</v>
      </c>
      <c r="C31" s="119">
        <v>26782</v>
      </c>
      <c r="D31" s="63">
        <v>70997</v>
      </c>
      <c r="E31" s="119">
        <v>636201</v>
      </c>
      <c r="F31" s="57">
        <v>707198</v>
      </c>
      <c r="G31" s="59"/>
      <c r="H31" s="59"/>
      <c r="I31" s="59"/>
    </row>
    <row r="32" spans="1:9" s="34" customFormat="1" ht="12.75">
      <c r="A32" s="32"/>
      <c r="B32" s="55"/>
      <c r="C32" s="119"/>
      <c r="D32" s="63"/>
      <c r="E32" s="119"/>
      <c r="F32" s="57"/>
      <c r="G32" s="61"/>
      <c r="H32" s="61"/>
      <c r="I32" s="61"/>
    </row>
    <row r="33" spans="1:9" s="34" customFormat="1" ht="12.75">
      <c r="A33" s="16" t="s">
        <v>45</v>
      </c>
      <c r="B33" s="160">
        <v>4973</v>
      </c>
      <c r="C33" s="161">
        <v>1053</v>
      </c>
      <c r="D33" s="160">
        <v>6026</v>
      </c>
      <c r="E33" s="161">
        <v>23091</v>
      </c>
      <c r="F33" s="51">
        <v>29117</v>
      </c>
      <c r="G33" s="61"/>
      <c r="H33" s="61"/>
      <c r="I33" s="61"/>
    </row>
    <row r="34" spans="1:9" ht="12.75">
      <c r="A34" s="16" t="s">
        <v>46</v>
      </c>
      <c r="B34" s="53">
        <v>13736</v>
      </c>
      <c r="C34" s="118">
        <v>2775</v>
      </c>
      <c r="D34" s="160">
        <v>16511</v>
      </c>
      <c r="E34" s="118">
        <v>33569</v>
      </c>
      <c r="F34" s="51">
        <v>50080</v>
      </c>
      <c r="G34" s="59"/>
      <c r="H34" s="59"/>
      <c r="I34" s="59"/>
    </row>
    <row r="35" spans="1:9" ht="12.75">
      <c r="A35" s="16" t="s">
        <v>47</v>
      </c>
      <c r="B35" s="53">
        <v>16396</v>
      </c>
      <c r="C35" s="52">
        <v>10431</v>
      </c>
      <c r="D35" s="160">
        <v>26827</v>
      </c>
      <c r="E35" s="118">
        <v>135530</v>
      </c>
      <c r="F35" s="51">
        <v>162357</v>
      </c>
      <c r="G35" s="59"/>
      <c r="H35" s="59"/>
      <c r="I35" s="59"/>
    </row>
    <row r="36" spans="1:9" ht="12.75">
      <c r="A36" s="16" t="s">
        <v>48</v>
      </c>
      <c r="B36" s="53">
        <v>79</v>
      </c>
      <c r="C36" s="52" t="s">
        <v>190</v>
      </c>
      <c r="D36" s="160">
        <v>79</v>
      </c>
      <c r="E36" s="118">
        <v>21761</v>
      </c>
      <c r="F36" s="51">
        <v>21840</v>
      </c>
      <c r="G36" s="59"/>
      <c r="H36" s="59"/>
      <c r="I36" s="59"/>
    </row>
    <row r="37" spans="1:9" ht="12.75">
      <c r="A37" s="32" t="s">
        <v>136</v>
      </c>
      <c r="B37" s="55">
        <v>35184</v>
      </c>
      <c r="C37" s="56">
        <v>14259</v>
      </c>
      <c r="D37" s="57">
        <v>49443</v>
      </c>
      <c r="E37" s="56">
        <v>213951</v>
      </c>
      <c r="F37" s="57">
        <v>263394</v>
      </c>
      <c r="G37" s="59"/>
      <c r="H37" s="59"/>
      <c r="I37" s="59"/>
    </row>
    <row r="38" spans="1:9" s="34" customFormat="1" ht="12.75">
      <c r="A38" s="32"/>
      <c r="B38" s="55"/>
      <c r="C38" s="56"/>
      <c r="D38" s="57"/>
      <c r="E38" s="56"/>
      <c r="F38" s="57"/>
      <c r="G38" s="61"/>
      <c r="H38" s="61"/>
      <c r="I38" s="61"/>
    </row>
    <row r="39" spans="1:9" s="34" customFormat="1" ht="12.75">
      <c r="A39" s="32" t="s">
        <v>137</v>
      </c>
      <c r="B39" s="63" t="s">
        <v>190</v>
      </c>
      <c r="C39" s="57">
        <v>1853</v>
      </c>
      <c r="D39" s="57">
        <v>1853</v>
      </c>
      <c r="E39" s="57">
        <v>1838</v>
      </c>
      <c r="F39" s="57">
        <v>3691</v>
      </c>
      <c r="G39" s="61"/>
      <c r="H39" s="61"/>
      <c r="I39" s="61"/>
    </row>
    <row r="40" spans="1:9" s="34" customFormat="1" ht="12.75">
      <c r="A40" s="32"/>
      <c r="B40" s="52"/>
      <c r="C40" s="58"/>
      <c r="D40" s="57"/>
      <c r="E40" s="56"/>
      <c r="F40" s="57"/>
      <c r="G40" s="61"/>
      <c r="H40" s="61"/>
      <c r="I40" s="61"/>
    </row>
    <row r="41" spans="1:9" s="34" customFormat="1" ht="12.75">
      <c r="A41" s="16" t="s">
        <v>49</v>
      </c>
      <c r="B41" s="160">
        <v>54736</v>
      </c>
      <c r="C41" s="51">
        <v>27111</v>
      </c>
      <c r="D41" s="51">
        <v>81847</v>
      </c>
      <c r="E41" s="51">
        <v>156650</v>
      </c>
      <c r="F41" s="51">
        <v>238497</v>
      </c>
      <c r="G41" s="61"/>
      <c r="H41" s="61"/>
      <c r="I41" s="61"/>
    </row>
    <row r="42" spans="1:9" ht="12.75">
      <c r="A42" s="16" t="s">
        <v>50</v>
      </c>
      <c r="B42" s="53">
        <v>45074</v>
      </c>
      <c r="C42" s="52">
        <v>3257</v>
      </c>
      <c r="D42" s="51">
        <v>48331</v>
      </c>
      <c r="E42" s="52">
        <v>128576</v>
      </c>
      <c r="F42" s="51">
        <v>176907</v>
      </c>
      <c r="G42" s="59"/>
      <c r="H42" s="59"/>
      <c r="I42" s="59"/>
    </row>
    <row r="43" spans="1:9" ht="12.75">
      <c r="A43" s="16" t="s">
        <v>51</v>
      </c>
      <c r="B43" s="53">
        <v>65054</v>
      </c>
      <c r="C43" s="52">
        <v>45160</v>
      </c>
      <c r="D43" s="51">
        <v>110214</v>
      </c>
      <c r="E43" s="52">
        <v>185858</v>
      </c>
      <c r="F43" s="51">
        <v>296072</v>
      </c>
      <c r="G43" s="59"/>
      <c r="H43" s="59"/>
      <c r="I43" s="59"/>
    </row>
    <row r="44" spans="1:9" ht="12.75">
      <c r="A44" s="16" t="s">
        <v>52</v>
      </c>
      <c r="B44" s="53">
        <v>4127</v>
      </c>
      <c r="C44" s="52">
        <v>2526</v>
      </c>
      <c r="D44" s="51">
        <v>6653</v>
      </c>
      <c r="E44" s="52">
        <v>31764</v>
      </c>
      <c r="F44" s="51">
        <v>38417</v>
      </c>
      <c r="G44" s="59"/>
      <c r="H44" s="59"/>
      <c r="I44" s="59"/>
    </row>
    <row r="45" spans="1:9" ht="12.75">
      <c r="A45" s="16" t="s">
        <v>53</v>
      </c>
      <c r="B45" s="53">
        <v>40020</v>
      </c>
      <c r="C45" s="52">
        <v>4043</v>
      </c>
      <c r="D45" s="51">
        <v>44063</v>
      </c>
      <c r="E45" s="52">
        <v>378201</v>
      </c>
      <c r="F45" s="51">
        <v>422264</v>
      </c>
      <c r="G45" s="59"/>
      <c r="H45" s="59"/>
      <c r="I45" s="59"/>
    </row>
    <row r="46" spans="1:9" ht="12.75">
      <c r="A46" s="16" t="s">
        <v>54</v>
      </c>
      <c r="B46" s="53">
        <v>29031</v>
      </c>
      <c r="C46" s="52">
        <v>1148</v>
      </c>
      <c r="D46" s="51">
        <v>30179</v>
      </c>
      <c r="E46" s="52">
        <v>106332</v>
      </c>
      <c r="F46" s="51">
        <v>136511</v>
      </c>
      <c r="G46" s="59"/>
      <c r="H46" s="59"/>
      <c r="I46" s="59"/>
    </row>
    <row r="47" spans="1:9" ht="12.75">
      <c r="A47" s="16" t="s">
        <v>55</v>
      </c>
      <c r="B47" s="53">
        <v>13808</v>
      </c>
      <c r="C47" s="52">
        <v>527</v>
      </c>
      <c r="D47" s="51">
        <v>14335</v>
      </c>
      <c r="E47" s="52">
        <v>101040</v>
      </c>
      <c r="F47" s="51">
        <v>115375</v>
      </c>
      <c r="G47" s="59"/>
      <c r="H47" s="59"/>
      <c r="I47" s="59"/>
    </row>
    <row r="48" spans="1:9" ht="12.75">
      <c r="A48" s="16" t="s">
        <v>56</v>
      </c>
      <c r="B48" s="53">
        <v>4876</v>
      </c>
      <c r="C48" s="52">
        <v>2501</v>
      </c>
      <c r="D48" s="51">
        <v>7377</v>
      </c>
      <c r="E48" s="52">
        <v>13100</v>
      </c>
      <c r="F48" s="51">
        <v>20477</v>
      </c>
      <c r="G48" s="59"/>
      <c r="H48" s="59"/>
      <c r="I48" s="59"/>
    </row>
    <row r="49" spans="1:9" ht="12.75">
      <c r="A49" s="16" t="s">
        <v>57</v>
      </c>
      <c r="B49" s="53">
        <v>45995</v>
      </c>
      <c r="C49" s="52">
        <v>13991</v>
      </c>
      <c r="D49" s="51">
        <v>59986</v>
      </c>
      <c r="E49" s="52">
        <v>130733</v>
      </c>
      <c r="F49" s="51">
        <v>190719</v>
      </c>
      <c r="G49" s="59"/>
      <c r="H49" s="59"/>
      <c r="I49" s="59"/>
    </row>
    <row r="50" spans="1:9" ht="12.75">
      <c r="A50" s="32" t="s">
        <v>138</v>
      </c>
      <c r="B50" s="55">
        <v>302721</v>
      </c>
      <c r="C50" s="56">
        <v>100264</v>
      </c>
      <c r="D50" s="57">
        <v>402985</v>
      </c>
      <c r="E50" s="56">
        <v>1232254</v>
      </c>
      <c r="F50" s="57">
        <v>1635239</v>
      </c>
      <c r="G50" s="59"/>
      <c r="H50" s="59"/>
      <c r="I50" s="59"/>
    </row>
    <row r="51" spans="1:9" s="34" customFormat="1" ht="12.75">
      <c r="A51" s="32"/>
      <c r="B51" s="55"/>
      <c r="C51" s="56"/>
      <c r="D51" s="57"/>
      <c r="E51" s="56"/>
      <c r="F51" s="57"/>
      <c r="G51" s="61"/>
      <c r="H51" s="61"/>
      <c r="I51" s="61"/>
    </row>
    <row r="52" spans="1:9" s="34" customFormat="1" ht="12.75">
      <c r="A52" s="32" t="s">
        <v>139</v>
      </c>
      <c r="B52" s="63">
        <v>41398</v>
      </c>
      <c r="C52" s="57">
        <v>7290</v>
      </c>
      <c r="D52" s="57">
        <v>48688</v>
      </c>
      <c r="E52" s="57">
        <v>91790</v>
      </c>
      <c r="F52" s="57">
        <v>140478</v>
      </c>
      <c r="G52" s="61"/>
      <c r="H52" s="61"/>
      <c r="I52" s="61"/>
    </row>
    <row r="53" spans="1:9" s="34" customFormat="1" ht="12.75">
      <c r="A53" s="32"/>
      <c r="B53" s="55"/>
      <c r="C53" s="56"/>
      <c r="D53" s="57"/>
      <c r="E53" s="56"/>
      <c r="F53" s="57"/>
      <c r="G53" s="61"/>
      <c r="H53" s="61"/>
      <c r="I53" s="61"/>
    </row>
    <row r="54" spans="1:9" s="34" customFormat="1" ht="12.75">
      <c r="A54" s="16" t="s">
        <v>58</v>
      </c>
      <c r="B54" s="160">
        <v>1016</v>
      </c>
      <c r="C54" s="51">
        <v>8277</v>
      </c>
      <c r="D54" s="51">
        <v>9293</v>
      </c>
      <c r="E54" s="51">
        <v>172682</v>
      </c>
      <c r="F54" s="51">
        <v>181975</v>
      </c>
      <c r="G54" s="61"/>
      <c r="H54" s="61"/>
      <c r="I54" s="61"/>
    </row>
    <row r="55" spans="1:9" ht="12.75">
      <c r="A55" s="16" t="s">
        <v>59</v>
      </c>
      <c r="B55" s="53" t="s">
        <v>190</v>
      </c>
      <c r="C55" s="52">
        <v>24557</v>
      </c>
      <c r="D55" s="51">
        <v>24557</v>
      </c>
      <c r="E55" s="52">
        <v>218716</v>
      </c>
      <c r="F55" s="51">
        <v>243273</v>
      </c>
      <c r="G55" s="59"/>
      <c r="H55" s="59"/>
      <c r="I55" s="59"/>
    </row>
    <row r="56" spans="1:9" ht="12.75">
      <c r="A56" s="16" t="s">
        <v>60</v>
      </c>
      <c r="B56" s="52" t="s">
        <v>190</v>
      </c>
      <c r="C56" s="52">
        <v>3377</v>
      </c>
      <c r="D56" s="51">
        <v>3377</v>
      </c>
      <c r="E56" s="52">
        <v>83944</v>
      </c>
      <c r="F56" s="51">
        <v>87321</v>
      </c>
      <c r="G56" s="59"/>
      <c r="H56" s="59"/>
      <c r="I56" s="59"/>
    </row>
    <row r="57" spans="1:9" ht="12.75">
      <c r="A57" s="16" t="s">
        <v>61</v>
      </c>
      <c r="B57" s="52" t="s">
        <v>190</v>
      </c>
      <c r="C57" s="52">
        <v>2137</v>
      </c>
      <c r="D57" s="51">
        <v>2137</v>
      </c>
      <c r="E57" s="52">
        <v>54495</v>
      </c>
      <c r="F57" s="51">
        <v>56632</v>
      </c>
      <c r="G57" s="59"/>
      <c r="H57" s="59"/>
      <c r="I57" s="59"/>
    </row>
    <row r="58" spans="1:9" ht="12.75">
      <c r="A58" s="16" t="s">
        <v>62</v>
      </c>
      <c r="B58" s="52">
        <v>22834</v>
      </c>
      <c r="C58" s="52">
        <v>5222</v>
      </c>
      <c r="D58" s="51">
        <v>28056</v>
      </c>
      <c r="E58" s="52">
        <v>123545</v>
      </c>
      <c r="F58" s="51">
        <v>151601</v>
      </c>
      <c r="G58" s="59"/>
      <c r="H58" s="59"/>
      <c r="I58" s="59"/>
    </row>
    <row r="59" spans="1:9" ht="12.75">
      <c r="A59" s="32" t="s">
        <v>140</v>
      </c>
      <c r="B59" s="55">
        <v>23850</v>
      </c>
      <c r="C59" s="56">
        <v>43570</v>
      </c>
      <c r="D59" s="57">
        <v>67420</v>
      </c>
      <c r="E59" s="56">
        <v>653382</v>
      </c>
      <c r="F59" s="57">
        <v>720802</v>
      </c>
      <c r="G59" s="59"/>
      <c r="H59" s="59"/>
      <c r="I59" s="59"/>
    </row>
    <row r="60" spans="1:9" s="34" customFormat="1" ht="12" customHeight="1">
      <c r="A60" s="32"/>
      <c r="B60" s="55"/>
      <c r="C60" s="56"/>
      <c r="D60" s="57"/>
      <c r="E60" s="56"/>
      <c r="F60" s="57"/>
      <c r="G60" s="61"/>
      <c r="H60" s="61"/>
      <c r="I60" s="61"/>
    </row>
    <row r="61" spans="1:9" s="34" customFormat="1" ht="12.75">
      <c r="A61" s="16" t="s">
        <v>63</v>
      </c>
      <c r="B61" s="160" t="s">
        <v>190</v>
      </c>
      <c r="C61" s="51">
        <v>22126</v>
      </c>
      <c r="D61" s="51">
        <v>22126</v>
      </c>
      <c r="E61" s="51">
        <v>54313</v>
      </c>
      <c r="F61" s="51">
        <v>76439</v>
      </c>
      <c r="G61" s="61"/>
      <c r="H61" s="61"/>
      <c r="I61" s="61"/>
    </row>
    <row r="62" spans="1:9" ht="12.75">
      <c r="A62" s="16" t="s">
        <v>64</v>
      </c>
      <c r="B62" s="52">
        <v>1499</v>
      </c>
      <c r="C62" s="54">
        <v>3556</v>
      </c>
      <c r="D62" s="51">
        <v>5055</v>
      </c>
      <c r="E62" s="52">
        <v>24329</v>
      </c>
      <c r="F62" s="51">
        <v>29384</v>
      </c>
      <c r="G62" s="59"/>
      <c r="H62" s="59"/>
      <c r="I62" s="59"/>
    </row>
    <row r="63" spans="1:9" ht="12.75">
      <c r="A63" s="16" t="s">
        <v>65</v>
      </c>
      <c r="B63" s="53">
        <v>125</v>
      </c>
      <c r="C63" s="52">
        <v>3028</v>
      </c>
      <c r="D63" s="51">
        <v>3153</v>
      </c>
      <c r="E63" s="52">
        <v>3545</v>
      </c>
      <c r="F63" s="51">
        <v>6698</v>
      </c>
      <c r="G63" s="59"/>
      <c r="H63" s="59"/>
      <c r="I63" s="59"/>
    </row>
    <row r="64" spans="1:9" ht="12.75">
      <c r="A64" s="32" t="s">
        <v>141</v>
      </c>
      <c r="B64" s="55">
        <v>1624</v>
      </c>
      <c r="C64" s="58">
        <v>28710</v>
      </c>
      <c r="D64" s="57">
        <v>30334</v>
      </c>
      <c r="E64" s="56">
        <v>82187</v>
      </c>
      <c r="F64" s="57">
        <v>112521</v>
      </c>
      <c r="G64" s="59"/>
      <c r="H64" s="59"/>
      <c r="I64" s="59"/>
    </row>
    <row r="65" spans="1:9" s="34" customFormat="1" ht="12.75">
      <c r="A65" s="32"/>
      <c r="B65" s="55"/>
      <c r="C65" s="56"/>
      <c r="D65" s="57"/>
      <c r="E65" s="56"/>
      <c r="F65" s="57"/>
      <c r="G65" s="61"/>
      <c r="H65" s="61"/>
      <c r="I65" s="61"/>
    </row>
    <row r="66" spans="1:9" s="34" customFormat="1" ht="12.75">
      <c r="A66" s="32" t="s">
        <v>142</v>
      </c>
      <c r="B66" s="63" t="s">
        <v>190</v>
      </c>
      <c r="C66" s="57">
        <v>7543</v>
      </c>
      <c r="D66" s="57">
        <v>7543</v>
      </c>
      <c r="E66" s="57">
        <v>155447</v>
      </c>
      <c r="F66" s="57">
        <v>162990</v>
      </c>
      <c r="G66" s="61"/>
      <c r="H66" s="61"/>
      <c r="I66" s="61"/>
    </row>
    <row r="67" spans="1:9" s="34" customFormat="1" ht="12.75">
      <c r="A67" s="32"/>
      <c r="B67" s="52"/>
      <c r="C67" s="56"/>
      <c r="D67" s="57"/>
      <c r="E67" s="56"/>
      <c r="F67" s="57"/>
      <c r="G67" s="61"/>
      <c r="H67" s="61"/>
      <c r="I67" s="61"/>
    </row>
    <row r="68" spans="1:9" s="34" customFormat="1" ht="12.75">
      <c r="A68" s="16" t="s">
        <v>66</v>
      </c>
      <c r="B68" s="160" t="s">
        <v>190</v>
      </c>
      <c r="C68" s="51" t="s">
        <v>190</v>
      </c>
      <c r="D68" s="51" t="s">
        <v>190</v>
      </c>
      <c r="E68" s="51">
        <v>387233</v>
      </c>
      <c r="F68" s="51">
        <v>387233</v>
      </c>
      <c r="G68" s="61"/>
      <c r="H68" s="61"/>
      <c r="I68" s="61"/>
    </row>
    <row r="69" spans="1:9" ht="12.75">
      <c r="A69" s="16" t="s">
        <v>67</v>
      </c>
      <c r="B69" s="52">
        <v>13000</v>
      </c>
      <c r="C69" s="52">
        <v>1253</v>
      </c>
      <c r="D69" s="52">
        <v>14253</v>
      </c>
      <c r="E69" s="52">
        <v>518924</v>
      </c>
      <c r="F69" s="51">
        <v>533177</v>
      </c>
      <c r="G69" s="59"/>
      <c r="H69" s="59"/>
      <c r="I69" s="59"/>
    </row>
    <row r="70" spans="1:9" ht="12.75">
      <c r="A70" s="32" t="s">
        <v>143</v>
      </c>
      <c r="B70" s="55">
        <v>13000</v>
      </c>
      <c r="C70" s="56">
        <v>1253</v>
      </c>
      <c r="D70" s="57">
        <v>14253</v>
      </c>
      <c r="E70" s="56">
        <v>906157</v>
      </c>
      <c r="F70" s="57">
        <v>920410</v>
      </c>
      <c r="G70" s="59"/>
      <c r="H70" s="59"/>
      <c r="I70" s="59"/>
    </row>
    <row r="71" spans="1:9" s="34" customFormat="1" ht="12.75">
      <c r="A71" s="32"/>
      <c r="B71" s="55"/>
      <c r="C71" s="56"/>
      <c r="D71" s="57"/>
      <c r="E71" s="56"/>
      <c r="F71" s="57"/>
      <c r="G71" s="61"/>
      <c r="H71" s="61"/>
      <c r="I71" s="61"/>
    </row>
    <row r="72" spans="1:9" s="34" customFormat="1" ht="12.75">
      <c r="A72" s="16" t="s">
        <v>68</v>
      </c>
      <c r="B72" s="160">
        <v>3618</v>
      </c>
      <c r="C72" s="51">
        <v>12106</v>
      </c>
      <c r="D72" s="51">
        <v>15724</v>
      </c>
      <c r="E72" s="51">
        <v>132318</v>
      </c>
      <c r="F72" s="51">
        <v>148042</v>
      </c>
      <c r="G72" s="61"/>
      <c r="H72" s="61"/>
      <c r="I72" s="61"/>
    </row>
    <row r="73" spans="1:9" ht="12.75">
      <c r="A73" s="16" t="s">
        <v>69</v>
      </c>
      <c r="B73" s="53">
        <v>2976</v>
      </c>
      <c r="C73" s="52" t="s">
        <v>190</v>
      </c>
      <c r="D73" s="51">
        <v>2976</v>
      </c>
      <c r="E73" s="52">
        <v>106047</v>
      </c>
      <c r="F73" s="51">
        <v>109023</v>
      </c>
      <c r="G73" s="59"/>
      <c r="H73" s="59"/>
      <c r="I73" s="59"/>
    </row>
    <row r="74" spans="1:9" ht="12.75">
      <c r="A74" s="16" t="s">
        <v>70</v>
      </c>
      <c r="B74" s="53">
        <v>1101</v>
      </c>
      <c r="C74" s="52">
        <v>4415</v>
      </c>
      <c r="D74" s="51">
        <v>5516</v>
      </c>
      <c r="E74" s="52">
        <v>127521</v>
      </c>
      <c r="F74" s="51">
        <v>133037</v>
      </c>
      <c r="G74" s="59"/>
      <c r="H74" s="59"/>
      <c r="I74" s="59"/>
    </row>
    <row r="75" spans="1:9" ht="12.75">
      <c r="A75" s="16" t="s">
        <v>71</v>
      </c>
      <c r="B75" s="53">
        <v>4600</v>
      </c>
      <c r="C75" s="52">
        <v>14105</v>
      </c>
      <c r="D75" s="51">
        <v>18705</v>
      </c>
      <c r="E75" s="52">
        <v>215351</v>
      </c>
      <c r="F75" s="51">
        <v>234056</v>
      </c>
      <c r="G75" s="59"/>
      <c r="H75" s="59"/>
      <c r="I75" s="59"/>
    </row>
    <row r="76" spans="1:9" ht="12.75">
      <c r="A76" s="16" t="s">
        <v>72</v>
      </c>
      <c r="B76" s="53">
        <v>560</v>
      </c>
      <c r="C76" s="52">
        <v>3511</v>
      </c>
      <c r="D76" s="51">
        <v>4071</v>
      </c>
      <c r="E76" s="52">
        <v>143203</v>
      </c>
      <c r="F76" s="51">
        <v>147274</v>
      </c>
      <c r="G76" s="59"/>
      <c r="H76" s="59"/>
      <c r="I76" s="59"/>
    </row>
    <row r="77" spans="1:9" ht="12.75">
      <c r="A77" s="16" t="s">
        <v>73</v>
      </c>
      <c r="B77" s="53">
        <v>1238</v>
      </c>
      <c r="C77" s="52">
        <v>2403</v>
      </c>
      <c r="D77" s="51">
        <v>3641</v>
      </c>
      <c r="E77" s="52">
        <v>155928</v>
      </c>
      <c r="F77" s="51">
        <v>159569</v>
      </c>
      <c r="G77" s="59"/>
      <c r="H77" s="59"/>
      <c r="I77" s="59"/>
    </row>
    <row r="78" spans="1:9" ht="12.75">
      <c r="A78" s="16" t="s">
        <v>74</v>
      </c>
      <c r="B78" s="53" t="s">
        <v>190</v>
      </c>
      <c r="C78" s="52" t="s">
        <v>190</v>
      </c>
      <c r="D78" s="51" t="s">
        <v>190</v>
      </c>
      <c r="E78" s="52">
        <v>29679</v>
      </c>
      <c r="F78" s="51">
        <v>29679</v>
      </c>
      <c r="G78" s="59"/>
      <c r="H78" s="59"/>
      <c r="I78" s="59"/>
    </row>
    <row r="79" spans="1:9" ht="12.75">
      <c r="A79" s="16" t="s">
        <v>75</v>
      </c>
      <c r="B79" s="52">
        <v>4225</v>
      </c>
      <c r="C79" s="52" t="s">
        <v>190</v>
      </c>
      <c r="D79" s="52">
        <v>4225</v>
      </c>
      <c r="E79" s="52">
        <v>91472</v>
      </c>
      <c r="F79" s="51">
        <v>95697</v>
      </c>
      <c r="G79" s="59"/>
      <c r="H79" s="59"/>
      <c r="I79" s="59"/>
    </row>
    <row r="80" spans="1:9" ht="12.75">
      <c r="A80" s="32" t="s">
        <v>144</v>
      </c>
      <c r="B80" s="56">
        <v>18318</v>
      </c>
      <c r="C80" s="58">
        <v>36540</v>
      </c>
      <c r="D80" s="57">
        <v>54858</v>
      </c>
      <c r="E80" s="56">
        <v>1001519</v>
      </c>
      <c r="F80" s="57">
        <v>1056377</v>
      </c>
      <c r="G80" s="59"/>
      <c r="H80" s="59"/>
      <c r="I80" s="59"/>
    </row>
    <row r="81" spans="1:9" s="34" customFormat="1" ht="12.75">
      <c r="A81" s="32"/>
      <c r="B81" s="55"/>
      <c r="C81" s="56"/>
      <c r="D81" s="57"/>
      <c r="E81" s="56"/>
      <c r="F81" s="57"/>
      <c r="G81" s="116"/>
      <c r="H81" s="116"/>
      <c r="I81" s="116"/>
    </row>
    <row r="82" spans="1:9" s="34" customFormat="1" ht="12.75">
      <c r="A82" s="16" t="s">
        <v>76</v>
      </c>
      <c r="B82" s="52" t="s">
        <v>190</v>
      </c>
      <c r="C82" s="54" t="s">
        <v>190</v>
      </c>
      <c r="D82" s="51" t="s">
        <v>190</v>
      </c>
      <c r="E82" s="54">
        <v>350</v>
      </c>
      <c r="F82" s="51">
        <v>350</v>
      </c>
      <c r="G82" s="116"/>
      <c r="H82" s="116"/>
      <c r="I82" s="116"/>
    </row>
    <row r="83" spans="1:9" ht="12.75">
      <c r="A83" s="16" t="s">
        <v>77</v>
      </c>
      <c r="B83" s="53">
        <v>2000</v>
      </c>
      <c r="C83" s="54" t="s">
        <v>190</v>
      </c>
      <c r="D83" s="51">
        <v>2000</v>
      </c>
      <c r="E83" s="52">
        <v>26620</v>
      </c>
      <c r="F83" s="51">
        <v>28620</v>
      </c>
      <c r="G83" s="117"/>
      <c r="H83" s="117"/>
      <c r="I83" s="117"/>
    </row>
    <row r="84" spans="1:9" ht="12.75">
      <c r="A84" s="32" t="s">
        <v>145</v>
      </c>
      <c r="B84" s="55">
        <v>2000</v>
      </c>
      <c r="C84" s="58" t="s">
        <v>190</v>
      </c>
      <c r="D84" s="57">
        <v>2000</v>
      </c>
      <c r="E84" s="56">
        <v>26970</v>
      </c>
      <c r="F84" s="57">
        <v>28970</v>
      </c>
      <c r="G84" s="117"/>
      <c r="H84" s="117"/>
      <c r="I84" s="117"/>
    </row>
    <row r="85" spans="1:9" s="34" customFormat="1" ht="12.75">
      <c r="A85" s="32"/>
      <c r="B85" s="135"/>
      <c r="C85" s="135"/>
      <c r="D85" s="135"/>
      <c r="E85" s="135"/>
      <c r="G85" s="116"/>
      <c r="H85" s="116"/>
      <c r="I85" s="116"/>
    </row>
    <row r="86" spans="1:9" s="34" customFormat="1" ht="13.5" thickBot="1">
      <c r="A86" s="65" t="s">
        <v>78</v>
      </c>
      <c r="B86" s="136">
        <v>1199847</v>
      </c>
      <c r="C86" s="66">
        <v>291412</v>
      </c>
      <c r="D86" s="66">
        <v>1491259</v>
      </c>
      <c r="E86" s="66">
        <v>5701049</v>
      </c>
      <c r="F86" s="66">
        <v>7192308</v>
      </c>
      <c r="G86" s="116"/>
      <c r="H86" s="116"/>
      <c r="I86" s="116"/>
    </row>
    <row r="87" spans="7:9" ht="12.75">
      <c r="G87" s="117"/>
      <c r="H87" s="117"/>
      <c r="I87" s="117"/>
    </row>
  </sheetData>
  <mergeCells count="5">
    <mergeCell ref="B6:D6"/>
    <mergeCell ref="A3:F3"/>
    <mergeCell ref="A5:F5"/>
    <mergeCell ref="A1:F1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J8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2" customWidth="1"/>
    <col min="2" max="5" width="18.7109375" style="2" customWidth="1"/>
    <col min="6" max="6" width="18.57421875" style="2" customWidth="1"/>
    <col min="7" max="7" width="14.421875" style="2" customWidth="1"/>
    <col min="8" max="8" width="14.7109375" style="2" customWidth="1"/>
    <col min="9" max="9" width="14.8515625" style="2" customWidth="1"/>
    <col min="10" max="10" width="15.28125" style="2" customWidth="1"/>
    <col min="11" max="16384" width="11.421875" style="2" customWidth="1"/>
  </cols>
  <sheetData>
    <row r="1" spans="1:10" ht="18">
      <c r="A1" s="186" t="s">
        <v>127</v>
      </c>
      <c r="B1" s="186"/>
      <c r="C1" s="186"/>
      <c r="D1" s="186"/>
      <c r="E1" s="186"/>
      <c r="F1" s="186"/>
      <c r="G1" s="41"/>
      <c r="H1" s="41"/>
      <c r="I1" s="41"/>
      <c r="J1" s="4"/>
    </row>
    <row r="3" spans="1:9" ht="15">
      <c r="A3" s="185" t="s">
        <v>194</v>
      </c>
      <c r="B3" s="185"/>
      <c r="C3" s="185"/>
      <c r="D3" s="185"/>
      <c r="E3" s="185"/>
      <c r="F3" s="185"/>
      <c r="G3" s="69"/>
      <c r="H3" s="69"/>
      <c r="I3" s="69"/>
    </row>
    <row r="4" spans="1:9" ht="15">
      <c r="A4" s="185" t="s">
        <v>206</v>
      </c>
      <c r="B4" s="185"/>
      <c r="C4" s="185"/>
      <c r="D4" s="185"/>
      <c r="E4" s="185"/>
      <c r="F4" s="185"/>
      <c r="G4" s="69"/>
      <c r="H4" s="69"/>
      <c r="I4" s="69"/>
    </row>
    <row r="5" spans="1:6" ht="12.75">
      <c r="A5" s="187"/>
      <c r="B5" s="187"/>
      <c r="C5" s="187"/>
      <c r="D5" s="187"/>
      <c r="E5" s="187"/>
      <c r="F5" s="187"/>
    </row>
    <row r="6" spans="1:9" ht="12.75">
      <c r="A6" s="33" t="s">
        <v>198</v>
      </c>
      <c r="B6" s="190" t="s">
        <v>13</v>
      </c>
      <c r="C6" s="191"/>
      <c r="D6" s="191"/>
      <c r="E6" s="192"/>
      <c r="F6" s="13" t="s">
        <v>23</v>
      </c>
      <c r="G6" s="27"/>
      <c r="H6" s="27"/>
      <c r="I6" s="27"/>
    </row>
    <row r="7" spans="1:9" ht="12.75">
      <c r="A7" s="48" t="s">
        <v>29</v>
      </c>
      <c r="B7" s="14"/>
      <c r="C7" s="21"/>
      <c r="D7" s="21"/>
      <c r="E7" s="3" t="s">
        <v>2</v>
      </c>
      <c r="F7" s="3" t="s">
        <v>26</v>
      </c>
      <c r="G7" s="27"/>
      <c r="H7" s="27"/>
      <c r="I7" s="27"/>
    </row>
    <row r="8" spans="1:9" ht="13.5" thickBot="1">
      <c r="A8" s="49"/>
      <c r="B8" s="47" t="s">
        <v>10</v>
      </c>
      <c r="C8" s="47" t="s">
        <v>11</v>
      </c>
      <c r="D8" s="47" t="s">
        <v>12</v>
      </c>
      <c r="E8" s="64" t="s">
        <v>31</v>
      </c>
      <c r="F8" s="47" t="s">
        <v>32</v>
      </c>
      <c r="G8"/>
      <c r="H8"/>
      <c r="I8"/>
    </row>
    <row r="9" spans="1:9" ht="12.75">
      <c r="A9" s="16" t="s">
        <v>35</v>
      </c>
      <c r="B9" s="121">
        <v>290004</v>
      </c>
      <c r="C9" s="118">
        <v>25000</v>
      </c>
      <c r="D9" s="53">
        <v>152000</v>
      </c>
      <c r="E9" s="52">
        <v>467004</v>
      </c>
      <c r="F9" s="56" t="s">
        <v>190</v>
      </c>
      <c r="G9"/>
      <c r="H9"/>
      <c r="I9"/>
    </row>
    <row r="10" spans="1:9" ht="12.75">
      <c r="A10" s="16" t="s">
        <v>36</v>
      </c>
      <c r="B10" s="53">
        <v>329380</v>
      </c>
      <c r="C10" s="119">
        <v>2076</v>
      </c>
      <c r="D10" s="53">
        <v>275569</v>
      </c>
      <c r="E10" s="52">
        <v>607025</v>
      </c>
      <c r="F10" s="56" t="s">
        <v>190</v>
      </c>
      <c r="G10"/>
      <c r="H10"/>
      <c r="I10"/>
    </row>
    <row r="11" spans="1:9" ht="12.75">
      <c r="A11" s="16" t="s">
        <v>37</v>
      </c>
      <c r="B11" s="53">
        <v>129973</v>
      </c>
      <c r="C11" s="118">
        <v>32420</v>
      </c>
      <c r="D11" s="53">
        <v>348933</v>
      </c>
      <c r="E11" s="52">
        <v>511326</v>
      </c>
      <c r="F11" s="52" t="s">
        <v>190</v>
      </c>
      <c r="G11" s="61"/>
      <c r="H11" s="59"/>
      <c r="I11" s="59"/>
    </row>
    <row r="12" spans="1:9" ht="12.75">
      <c r="A12" s="16" t="s">
        <v>38</v>
      </c>
      <c r="B12" s="53">
        <v>171829</v>
      </c>
      <c r="C12" s="118">
        <v>4175</v>
      </c>
      <c r="D12" s="53">
        <v>75504</v>
      </c>
      <c r="E12" s="52">
        <v>251508</v>
      </c>
      <c r="F12" s="56" t="s">
        <v>190</v>
      </c>
      <c r="G12" s="59"/>
      <c r="H12" s="59"/>
      <c r="I12" s="59"/>
    </row>
    <row r="13" spans="1:9" s="34" customFormat="1" ht="12.75">
      <c r="A13" s="32" t="s">
        <v>129</v>
      </c>
      <c r="B13" s="55">
        <v>921186</v>
      </c>
      <c r="C13" s="119">
        <v>63671</v>
      </c>
      <c r="D13" s="55">
        <v>852006</v>
      </c>
      <c r="E13" s="56">
        <v>1836863</v>
      </c>
      <c r="F13" s="56" t="s">
        <v>190</v>
      </c>
      <c r="G13" s="61"/>
      <c r="H13" s="61"/>
      <c r="I13" s="61"/>
    </row>
    <row r="14" spans="1:9" s="34" customFormat="1" ht="12.75">
      <c r="A14" s="32"/>
      <c r="B14" s="55"/>
      <c r="C14" s="119"/>
      <c r="D14" s="55"/>
      <c r="E14" s="56"/>
      <c r="F14" s="56"/>
      <c r="G14" s="61"/>
      <c r="H14" s="61"/>
      <c r="I14" s="61"/>
    </row>
    <row r="15" spans="1:9" s="34" customFormat="1" ht="12.75">
      <c r="A15" s="87" t="s">
        <v>130</v>
      </c>
      <c r="B15" s="55">
        <v>278192</v>
      </c>
      <c r="C15" s="59" t="s">
        <v>190</v>
      </c>
      <c r="D15" s="55">
        <v>155092</v>
      </c>
      <c r="E15" s="56">
        <v>433284</v>
      </c>
      <c r="F15" s="56" t="s">
        <v>190</v>
      </c>
      <c r="G15" s="61"/>
      <c r="H15" s="61"/>
      <c r="I15" s="61"/>
    </row>
    <row r="16" spans="1:9" s="34" customFormat="1" ht="12.75">
      <c r="A16" s="32"/>
      <c r="B16" s="63"/>
      <c r="C16" s="120"/>
      <c r="D16" s="63"/>
      <c r="E16" s="57"/>
      <c r="F16" s="57"/>
      <c r="G16" s="61"/>
      <c r="H16" s="61"/>
      <c r="I16" s="61"/>
    </row>
    <row r="17" spans="1:9" s="34" customFormat="1" ht="12.75">
      <c r="A17" s="32" t="s">
        <v>131</v>
      </c>
      <c r="B17" s="55">
        <v>157442</v>
      </c>
      <c r="C17" s="119">
        <v>110986</v>
      </c>
      <c r="D17" s="55">
        <v>11483</v>
      </c>
      <c r="E17" s="56">
        <v>279911</v>
      </c>
      <c r="F17" s="56" t="s">
        <v>190</v>
      </c>
      <c r="G17" s="61"/>
      <c r="H17" s="61"/>
      <c r="I17" s="61"/>
    </row>
    <row r="18" spans="1:9" s="34" customFormat="1" ht="12.75">
      <c r="A18" s="32"/>
      <c r="B18" s="55"/>
      <c r="C18" s="119"/>
      <c r="D18" s="55"/>
      <c r="E18" s="56"/>
      <c r="F18" s="58"/>
      <c r="G18" s="61"/>
      <c r="H18" s="61"/>
      <c r="I18" s="61"/>
    </row>
    <row r="19" spans="1:9" ht="12.75">
      <c r="A19" s="16" t="s">
        <v>39</v>
      </c>
      <c r="B19" s="53">
        <v>75117</v>
      </c>
      <c r="C19" s="118">
        <v>18592</v>
      </c>
      <c r="D19" s="53">
        <v>38351</v>
      </c>
      <c r="E19" s="52">
        <v>132060</v>
      </c>
      <c r="F19" s="56" t="s">
        <v>190</v>
      </c>
      <c r="G19" s="59"/>
      <c r="H19" s="59"/>
      <c r="I19" s="59"/>
    </row>
    <row r="20" spans="1:9" ht="12.75">
      <c r="A20" s="16" t="s">
        <v>40</v>
      </c>
      <c r="B20" s="53">
        <v>110970</v>
      </c>
      <c r="C20" s="118">
        <v>6255</v>
      </c>
      <c r="D20" s="53">
        <v>12022</v>
      </c>
      <c r="E20" s="52">
        <v>129247</v>
      </c>
      <c r="F20" s="56" t="s">
        <v>190</v>
      </c>
      <c r="G20" s="59"/>
      <c r="H20" s="59"/>
      <c r="I20" s="59"/>
    </row>
    <row r="21" spans="1:9" ht="12.75">
      <c r="A21" s="16" t="s">
        <v>41</v>
      </c>
      <c r="B21" s="52">
        <v>103909</v>
      </c>
      <c r="C21" s="52">
        <v>7820</v>
      </c>
      <c r="D21" s="53">
        <v>16809</v>
      </c>
      <c r="E21" s="52">
        <v>128538</v>
      </c>
      <c r="F21" s="56" t="s">
        <v>190</v>
      </c>
      <c r="G21" s="59"/>
      <c r="H21" s="59"/>
      <c r="I21" s="59"/>
    </row>
    <row r="22" spans="1:9" s="34" customFormat="1" ht="12.75">
      <c r="A22" s="32" t="s">
        <v>132</v>
      </c>
      <c r="B22" s="56">
        <v>289996</v>
      </c>
      <c r="C22" s="56">
        <v>32667</v>
      </c>
      <c r="D22" s="55">
        <v>67182</v>
      </c>
      <c r="E22" s="56">
        <v>389845</v>
      </c>
      <c r="F22" s="56" t="s">
        <v>190</v>
      </c>
      <c r="G22" s="61"/>
      <c r="H22" s="61"/>
      <c r="I22" s="61"/>
    </row>
    <row r="23" spans="1:9" s="34" customFormat="1" ht="12.75">
      <c r="A23" s="32"/>
      <c r="B23" s="56"/>
      <c r="C23" s="56"/>
      <c r="D23" s="55"/>
      <c r="E23" s="56"/>
      <c r="F23" s="58"/>
      <c r="G23" s="61"/>
      <c r="H23" s="61"/>
      <c r="I23" s="61"/>
    </row>
    <row r="24" spans="1:9" s="34" customFormat="1" ht="12.75">
      <c r="A24" s="32" t="s">
        <v>133</v>
      </c>
      <c r="B24" s="56">
        <v>248741</v>
      </c>
      <c r="C24" s="56">
        <v>130</v>
      </c>
      <c r="D24" s="55">
        <v>61730</v>
      </c>
      <c r="E24" s="56">
        <v>310601</v>
      </c>
      <c r="F24" s="56" t="s">
        <v>190</v>
      </c>
      <c r="G24" s="61"/>
      <c r="H24" s="61"/>
      <c r="I24" s="61"/>
    </row>
    <row r="25" spans="1:9" s="34" customFormat="1" ht="12.75">
      <c r="A25" s="32"/>
      <c r="B25" s="57"/>
      <c r="C25" s="57"/>
      <c r="D25" s="63"/>
      <c r="E25" s="57"/>
      <c r="F25" s="57"/>
      <c r="G25" s="61"/>
      <c r="H25" s="61"/>
      <c r="I25" s="61"/>
    </row>
    <row r="26" spans="1:9" s="34" customFormat="1" ht="12" customHeight="1">
      <c r="A26" s="32" t="s">
        <v>134</v>
      </c>
      <c r="B26" s="56">
        <v>92697</v>
      </c>
      <c r="C26" s="56">
        <v>2305</v>
      </c>
      <c r="D26" s="55">
        <v>42393</v>
      </c>
      <c r="E26" s="56">
        <v>137395</v>
      </c>
      <c r="F26" s="56" t="s">
        <v>190</v>
      </c>
      <c r="G26" s="61"/>
      <c r="H26" s="61"/>
      <c r="I26" s="61"/>
    </row>
    <row r="27" spans="1:9" s="34" customFormat="1" ht="12.75">
      <c r="A27" s="32"/>
      <c r="B27" s="57"/>
      <c r="C27" s="57"/>
      <c r="D27" s="63"/>
      <c r="E27" s="57"/>
      <c r="F27" s="57"/>
      <c r="G27" s="61"/>
      <c r="H27" s="61"/>
      <c r="I27" s="61"/>
    </row>
    <row r="28" spans="1:9" ht="12.75">
      <c r="A28" s="16" t="s">
        <v>42</v>
      </c>
      <c r="B28" s="52">
        <v>358525</v>
      </c>
      <c r="C28" s="52">
        <v>10130</v>
      </c>
      <c r="D28" s="53">
        <v>254165</v>
      </c>
      <c r="E28" s="52">
        <v>622820</v>
      </c>
      <c r="F28" s="56" t="s">
        <v>190</v>
      </c>
      <c r="G28" s="59"/>
      <c r="H28" s="59"/>
      <c r="I28" s="59"/>
    </row>
    <row r="29" spans="1:9" ht="12.75">
      <c r="A29" s="16" t="s">
        <v>43</v>
      </c>
      <c r="B29" s="52">
        <v>177002</v>
      </c>
      <c r="C29" s="52">
        <v>104909</v>
      </c>
      <c r="D29" s="53">
        <v>120202</v>
      </c>
      <c r="E29" s="52">
        <v>402113</v>
      </c>
      <c r="F29" s="56" t="s">
        <v>190</v>
      </c>
      <c r="G29" s="59"/>
      <c r="H29" s="59"/>
      <c r="I29" s="59"/>
    </row>
    <row r="30" spans="1:9" ht="12.75">
      <c r="A30" s="16" t="s">
        <v>44</v>
      </c>
      <c r="B30" s="52">
        <v>113059</v>
      </c>
      <c r="C30" s="52">
        <v>70180</v>
      </c>
      <c r="D30" s="53">
        <v>102705</v>
      </c>
      <c r="E30" s="52">
        <v>285944</v>
      </c>
      <c r="F30" s="56" t="s">
        <v>190</v>
      </c>
      <c r="G30" s="59"/>
      <c r="H30" s="59"/>
      <c r="I30" s="59"/>
    </row>
    <row r="31" spans="1:9" s="34" customFormat="1" ht="12.75">
      <c r="A31" s="32" t="s">
        <v>135</v>
      </c>
      <c r="B31" s="56">
        <v>648586</v>
      </c>
      <c r="C31" s="56">
        <v>185219</v>
      </c>
      <c r="D31" s="55">
        <v>477072</v>
      </c>
      <c r="E31" s="56">
        <v>1310877</v>
      </c>
      <c r="F31" s="56" t="s">
        <v>190</v>
      </c>
      <c r="G31" s="61"/>
      <c r="H31" s="61"/>
      <c r="I31" s="61"/>
    </row>
    <row r="32" spans="1:9" s="34" customFormat="1" ht="12.75">
      <c r="A32" s="32"/>
      <c r="B32" s="57"/>
      <c r="C32" s="57"/>
      <c r="D32" s="63"/>
      <c r="E32" s="57"/>
      <c r="F32" s="57"/>
      <c r="G32" s="61"/>
      <c r="H32" s="61"/>
      <c r="I32" s="61"/>
    </row>
    <row r="33" spans="1:9" ht="12.75">
      <c r="A33" s="16" t="s">
        <v>45</v>
      </c>
      <c r="B33" s="52">
        <v>377343</v>
      </c>
      <c r="C33" s="56" t="s">
        <v>190</v>
      </c>
      <c r="D33" s="53">
        <v>50270</v>
      </c>
      <c r="E33" s="52">
        <v>427613</v>
      </c>
      <c r="F33" s="56" t="s">
        <v>190</v>
      </c>
      <c r="G33" s="59"/>
      <c r="H33" s="59"/>
      <c r="I33" s="59"/>
    </row>
    <row r="34" spans="1:9" ht="12.75">
      <c r="A34" s="16" t="s">
        <v>46</v>
      </c>
      <c r="B34" s="52">
        <v>185130</v>
      </c>
      <c r="C34" s="52">
        <v>34177</v>
      </c>
      <c r="D34" s="53">
        <v>91457</v>
      </c>
      <c r="E34" s="52">
        <v>310764</v>
      </c>
      <c r="F34" s="56" t="s">
        <v>190</v>
      </c>
      <c r="G34" s="59"/>
      <c r="H34" s="59"/>
      <c r="I34" s="59"/>
    </row>
    <row r="35" spans="1:9" ht="12.75">
      <c r="A35" s="16" t="s">
        <v>47</v>
      </c>
      <c r="B35" s="52">
        <v>321777</v>
      </c>
      <c r="C35" s="56" t="s">
        <v>190</v>
      </c>
      <c r="D35" s="53">
        <v>116540</v>
      </c>
      <c r="E35" s="52">
        <v>438317</v>
      </c>
      <c r="F35" s="56" t="s">
        <v>190</v>
      </c>
      <c r="G35" s="59"/>
      <c r="H35" s="59"/>
      <c r="I35" s="59"/>
    </row>
    <row r="36" spans="1:9" ht="12.75">
      <c r="A36" s="16" t="s">
        <v>48</v>
      </c>
      <c r="B36" s="52">
        <v>110149</v>
      </c>
      <c r="C36" s="52">
        <v>10790</v>
      </c>
      <c r="D36" s="53">
        <v>113965</v>
      </c>
      <c r="E36" s="52">
        <v>234904</v>
      </c>
      <c r="F36" s="56" t="s">
        <v>190</v>
      </c>
      <c r="G36" s="59"/>
      <c r="H36" s="59"/>
      <c r="I36" s="59"/>
    </row>
    <row r="37" spans="1:9" s="34" customFormat="1" ht="12.75">
      <c r="A37" s="32" t="s">
        <v>136</v>
      </c>
      <c r="B37" s="56">
        <v>994399</v>
      </c>
      <c r="C37" s="56">
        <v>44967</v>
      </c>
      <c r="D37" s="56">
        <v>372232</v>
      </c>
      <c r="E37" s="56">
        <v>1411598</v>
      </c>
      <c r="F37" s="56" t="s">
        <v>190</v>
      </c>
      <c r="G37" s="61"/>
      <c r="H37" s="61"/>
      <c r="I37" s="61"/>
    </row>
    <row r="38" spans="1:9" s="34" customFormat="1" ht="12.75">
      <c r="A38" s="32"/>
      <c r="B38" s="57"/>
      <c r="C38" s="57"/>
      <c r="D38" s="63"/>
      <c r="E38" s="57"/>
      <c r="F38" s="57"/>
      <c r="G38" s="61"/>
      <c r="H38" s="61"/>
      <c r="I38" s="61"/>
    </row>
    <row r="39" spans="1:9" s="34" customFormat="1" ht="12.75">
      <c r="A39" s="32" t="s">
        <v>137</v>
      </c>
      <c r="B39" s="56">
        <v>50472</v>
      </c>
      <c r="C39" s="56">
        <v>67821</v>
      </c>
      <c r="D39" s="55">
        <v>55312</v>
      </c>
      <c r="E39" s="56">
        <v>173605</v>
      </c>
      <c r="F39" s="56" t="s">
        <v>190</v>
      </c>
      <c r="G39" s="61"/>
      <c r="H39" s="61"/>
      <c r="I39" s="61"/>
    </row>
    <row r="40" spans="1:9" s="34" customFormat="1" ht="12.75">
      <c r="A40" s="32"/>
      <c r="B40" s="57"/>
      <c r="C40" s="57"/>
      <c r="D40" s="63"/>
      <c r="E40" s="57"/>
      <c r="F40" s="57"/>
      <c r="G40" s="61"/>
      <c r="H40" s="61"/>
      <c r="I40" s="61"/>
    </row>
    <row r="41" spans="1:9" ht="12.75">
      <c r="A41" s="16" t="s">
        <v>49</v>
      </c>
      <c r="B41" s="52">
        <v>92831</v>
      </c>
      <c r="C41" s="52">
        <v>71296</v>
      </c>
      <c r="D41" s="53">
        <v>86025</v>
      </c>
      <c r="E41" s="52">
        <v>250152</v>
      </c>
      <c r="F41" s="56" t="s">
        <v>190</v>
      </c>
      <c r="G41" s="59"/>
      <c r="H41" s="59"/>
      <c r="I41" s="59"/>
    </row>
    <row r="42" spans="1:9" ht="12.75">
      <c r="A42" s="16" t="s">
        <v>50</v>
      </c>
      <c r="B42" s="52">
        <v>153671</v>
      </c>
      <c r="C42" s="52">
        <v>59202</v>
      </c>
      <c r="D42" s="53">
        <v>162859</v>
      </c>
      <c r="E42" s="52">
        <v>375732</v>
      </c>
      <c r="F42" s="56" t="s">
        <v>190</v>
      </c>
      <c r="G42" s="59"/>
      <c r="H42" s="59"/>
      <c r="I42" s="59"/>
    </row>
    <row r="43" spans="1:9" ht="12.75">
      <c r="A43" s="16" t="s">
        <v>51</v>
      </c>
      <c r="B43" s="52">
        <v>184770</v>
      </c>
      <c r="C43" s="52">
        <v>130145</v>
      </c>
      <c r="D43" s="53">
        <v>171365</v>
      </c>
      <c r="E43" s="52">
        <v>486280</v>
      </c>
      <c r="F43" s="56" t="s">
        <v>190</v>
      </c>
      <c r="G43" s="59"/>
      <c r="H43" s="59"/>
      <c r="I43" s="59"/>
    </row>
    <row r="44" spans="1:9" ht="12.75">
      <c r="A44" s="16" t="s">
        <v>52</v>
      </c>
      <c r="B44" s="52">
        <v>45759</v>
      </c>
      <c r="C44" s="52">
        <v>63295</v>
      </c>
      <c r="D44" s="53">
        <v>29520</v>
      </c>
      <c r="E44" s="52">
        <v>138574</v>
      </c>
      <c r="F44" s="56" t="s">
        <v>190</v>
      </c>
      <c r="G44" s="59"/>
      <c r="H44" s="59"/>
      <c r="I44" s="59"/>
    </row>
    <row r="45" spans="1:9" ht="12.75">
      <c r="A45" s="16" t="s">
        <v>53</v>
      </c>
      <c r="B45" s="52">
        <v>48513</v>
      </c>
      <c r="C45" s="52">
        <v>235509</v>
      </c>
      <c r="D45" s="53">
        <v>57164</v>
      </c>
      <c r="E45" s="52">
        <v>341186</v>
      </c>
      <c r="F45" s="52">
        <v>32205</v>
      </c>
      <c r="G45" s="59"/>
      <c r="H45" s="59"/>
      <c r="I45" s="59"/>
    </row>
    <row r="46" spans="1:9" ht="12.75">
      <c r="A46" s="16" t="s">
        <v>54</v>
      </c>
      <c r="B46" s="52">
        <v>111364</v>
      </c>
      <c r="C46" s="52">
        <v>32377</v>
      </c>
      <c r="D46" s="53">
        <v>32564</v>
      </c>
      <c r="E46" s="52">
        <v>176305</v>
      </c>
      <c r="F46" s="56" t="s">
        <v>190</v>
      </c>
      <c r="G46" s="59"/>
      <c r="H46" s="59"/>
      <c r="I46" s="59"/>
    </row>
    <row r="47" spans="1:9" ht="12.75">
      <c r="A47" s="16" t="s">
        <v>55</v>
      </c>
      <c r="B47" s="52">
        <v>172653</v>
      </c>
      <c r="C47" s="52">
        <v>56121</v>
      </c>
      <c r="D47" s="53">
        <v>108395</v>
      </c>
      <c r="E47" s="52">
        <v>337169</v>
      </c>
      <c r="F47" s="52">
        <v>1768</v>
      </c>
      <c r="G47" s="59"/>
      <c r="H47" s="59"/>
      <c r="I47" s="59"/>
    </row>
    <row r="48" spans="1:9" ht="12.75">
      <c r="A48" s="16" t="s">
        <v>56</v>
      </c>
      <c r="B48" s="52">
        <v>82680</v>
      </c>
      <c r="C48" s="52">
        <v>2800</v>
      </c>
      <c r="D48" s="53">
        <v>21600</v>
      </c>
      <c r="E48" s="52">
        <v>107080</v>
      </c>
      <c r="F48" s="56" t="s">
        <v>190</v>
      </c>
      <c r="G48" s="59"/>
      <c r="H48" s="59"/>
      <c r="I48" s="59"/>
    </row>
    <row r="49" spans="1:9" ht="12.75">
      <c r="A49" s="16" t="s">
        <v>57</v>
      </c>
      <c r="B49" s="52">
        <v>54696</v>
      </c>
      <c r="C49" s="52">
        <v>29664</v>
      </c>
      <c r="D49" s="53">
        <v>66129</v>
      </c>
      <c r="E49" s="52">
        <v>150489</v>
      </c>
      <c r="F49" s="56" t="s">
        <v>190</v>
      </c>
      <c r="G49" s="59"/>
      <c r="H49" s="59"/>
      <c r="I49" s="59"/>
    </row>
    <row r="50" spans="1:9" s="34" customFormat="1" ht="12.75">
      <c r="A50" s="32" t="s">
        <v>138</v>
      </c>
      <c r="B50" s="56">
        <v>946937</v>
      </c>
      <c r="C50" s="56">
        <v>680409</v>
      </c>
      <c r="D50" s="56">
        <v>735621</v>
      </c>
      <c r="E50" s="56">
        <v>2362967</v>
      </c>
      <c r="F50" s="56">
        <v>33973</v>
      </c>
      <c r="G50" s="61"/>
      <c r="H50" s="61"/>
      <c r="I50" s="61"/>
    </row>
    <row r="51" spans="1:9" s="34" customFormat="1" ht="12.75">
      <c r="A51" s="32"/>
      <c r="B51" s="57"/>
      <c r="C51" s="57"/>
      <c r="D51" s="63"/>
      <c r="E51" s="57"/>
      <c r="F51" s="57"/>
      <c r="G51" s="61"/>
      <c r="H51" s="61"/>
      <c r="I51" s="61"/>
    </row>
    <row r="52" spans="1:9" s="34" customFormat="1" ht="12.75">
      <c r="A52" s="32" t="s">
        <v>139</v>
      </c>
      <c r="B52" s="56">
        <v>71602</v>
      </c>
      <c r="C52" s="56">
        <v>71000</v>
      </c>
      <c r="D52" s="55">
        <v>50572</v>
      </c>
      <c r="E52" s="56">
        <v>193174</v>
      </c>
      <c r="F52" s="56" t="s">
        <v>190</v>
      </c>
      <c r="G52" s="61"/>
      <c r="H52" s="61"/>
      <c r="I52" s="61"/>
    </row>
    <row r="53" spans="1:9" s="34" customFormat="1" ht="12.75">
      <c r="A53" s="32"/>
      <c r="B53" s="57"/>
      <c r="C53" s="57"/>
      <c r="D53" s="63"/>
      <c r="E53" s="57"/>
      <c r="F53" s="57"/>
      <c r="G53" s="61"/>
      <c r="H53" s="61"/>
      <c r="I53" s="61"/>
    </row>
    <row r="54" spans="1:9" ht="12.75">
      <c r="A54" s="16" t="s">
        <v>58</v>
      </c>
      <c r="B54" s="52">
        <v>139214</v>
      </c>
      <c r="C54" s="52">
        <v>77962</v>
      </c>
      <c r="D54" s="53">
        <v>90215</v>
      </c>
      <c r="E54" s="52">
        <v>307391</v>
      </c>
      <c r="F54" s="52">
        <v>6340</v>
      </c>
      <c r="G54" s="59"/>
      <c r="H54" s="59"/>
      <c r="I54" s="59"/>
    </row>
    <row r="55" spans="1:9" ht="12.75">
      <c r="A55" s="16" t="s">
        <v>59</v>
      </c>
      <c r="B55" s="52">
        <v>88450</v>
      </c>
      <c r="C55" s="52">
        <v>116455</v>
      </c>
      <c r="D55" s="53">
        <v>253942</v>
      </c>
      <c r="E55" s="52">
        <v>458847</v>
      </c>
      <c r="F55" s="56" t="s">
        <v>190</v>
      </c>
      <c r="G55" s="59"/>
      <c r="H55" s="59"/>
      <c r="I55" s="59"/>
    </row>
    <row r="56" spans="1:9" ht="12.75">
      <c r="A56" s="16" t="s">
        <v>60</v>
      </c>
      <c r="B56" s="52">
        <v>427800</v>
      </c>
      <c r="C56" s="52">
        <v>53291</v>
      </c>
      <c r="D56" s="53">
        <v>195076</v>
      </c>
      <c r="E56" s="52">
        <v>676167</v>
      </c>
      <c r="F56" s="56" t="s">
        <v>190</v>
      </c>
      <c r="G56" s="59"/>
      <c r="H56" s="59"/>
      <c r="I56" s="59"/>
    </row>
    <row r="57" spans="1:9" ht="12.75">
      <c r="A57" s="16" t="s">
        <v>61</v>
      </c>
      <c r="B57" s="52">
        <v>178288</v>
      </c>
      <c r="C57" s="52">
        <v>27542</v>
      </c>
      <c r="D57" s="53">
        <v>118999</v>
      </c>
      <c r="E57" s="52">
        <v>324829</v>
      </c>
      <c r="F57" s="56" t="s">
        <v>190</v>
      </c>
      <c r="G57" s="59"/>
      <c r="H57" s="59"/>
      <c r="I57" s="59"/>
    </row>
    <row r="58" spans="1:9" ht="12.75">
      <c r="A58" s="16" t="s">
        <v>62</v>
      </c>
      <c r="B58" s="52">
        <v>61476</v>
      </c>
      <c r="C58" s="52">
        <v>76223</v>
      </c>
      <c r="D58" s="53">
        <v>41600</v>
      </c>
      <c r="E58" s="52">
        <v>179299</v>
      </c>
      <c r="F58" s="56" t="s">
        <v>190</v>
      </c>
      <c r="G58" s="59"/>
      <c r="H58" s="59"/>
      <c r="I58" s="59"/>
    </row>
    <row r="59" spans="1:9" s="34" customFormat="1" ht="12" customHeight="1">
      <c r="A59" s="32" t="s">
        <v>140</v>
      </c>
      <c r="B59" s="56">
        <v>895228</v>
      </c>
      <c r="C59" s="56">
        <v>351473</v>
      </c>
      <c r="D59" s="56">
        <v>699832</v>
      </c>
      <c r="E59" s="56">
        <v>1946533</v>
      </c>
      <c r="F59" s="56">
        <v>6340</v>
      </c>
      <c r="G59" s="61"/>
      <c r="H59" s="61"/>
      <c r="I59" s="61"/>
    </row>
    <row r="60" spans="1:9" s="34" customFormat="1" ht="12.75">
      <c r="A60" s="32"/>
      <c r="B60" s="57"/>
      <c r="C60" s="57"/>
      <c r="D60" s="63"/>
      <c r="E60" s="57"/>
      <c r="F60" s="57"/>
      <c r="G60" s="61"/>
      <c r="H60" s="61"/>
      <c r="I60" s="61"/>
    </row>
    <row r="61" spans="1:9" ht="12.75">
      <c r="A61" s="16" t="s">
        <v>63</v>
      </c>
      <c r="B61" s="52">
        <v>60467</v>
      </c>
      <c r="C61" s="52">
        <v>34200</v>
      </c>
      <c r="D61" s="53">
        <v>103450</v>
      </c>
      <c r="E61" s="52">
        <v>198117</v>
      </c>
      <c r="F61" s="56" t="s">
        <v>190</v>
      </c>
      <c r="G61" s="59"/>
      <c r="H61" s="59"/>
      <c r="I61" s="59"/>
    </row>
    <row r="62" spans="1:9" ht="12.75">
      <c r="A62" s="16" t="s">
        <v>64</v>
      </c>
      <c r="B62" s="52">
        <v>100769</v>
      </c>
      <c r="C62" s="52">
        <v>44499</v>
      </c>
      <c r="D62" s="53">
        <v>212715</v>
      </c>
      <c r="E62" s="52">
        <v>357983</v>
      </c>
      <c r="F62" s="56" t="s">
        <v>190</v>
      </c>
      <c r="G62" s="59"/>
      <c r="H62" s="59"/>
      <c r="I62" s="59"/>
    </row>
    <row r="63" spans="1:9" ht="12.75">
      <c r="A63" s="16" t="s">
        <v>65</v>
      </c>
      <c r="B63" s="52">
        <v>212581</v>
      </c>
      <c r="C63" s="52">
        <v>309760</v>
      </c>
      <c r="D63" s="53">
        <v>49312</v>
      </c>
      <c r="E63" s="52">
        <v>571653</v>
      </c>
      <c r="F63" s="56" t="s">
        <v>190</v>
      </c>
      <c r="G63" s="59"/>
      <c r="H63" s="59"/>
      <c r="I63" s="59"/>
    </row>
    <row r="64" spans="1:9" s="34" customFormat="1" ht="12.75">
      <c r="A64" s="32" t="s">
        <v>141</v>
      </c>
      <c r="B64" s="56">
        <v>373817</v>
      </c>
      <c r="C64" s="56">
        <v>388459</v>
      </c>
      <c r="D64" s="55">
        <v>365477</v>
      </c>
      <c r="E64" s="56">
        <v>1127753</v>
      </c>
      <c r="F64" s="56" t="s">
        <v>190</v>
      </c>
      <c r="G64" s="61"/>
      <c r="H64" s="61"/>
      <c r="I64" s="61"/>
    </row>
    <row r="65" spans="1:9" s="34" customFormat="1" ht="12.75">
      <c r="A65" s="32"/>
      <c r="B65" s="57"/>
      <c r="C65" s="57"/>
      <c r="D65" s="63"/>
      <c r="E65" s="57"/>
      <c r="F65" s="57"/>
      <c r="G65" s="61"/>
      <c r="H65" s="61"/>
      <c r="I65" s="61"/>
    </row>
    <row r="66" spans="1:9" s="34" customFormat="1" ht="12.75">
      <c r="A66" s="32" t="s">
        <v>142</v>
      </c>
      <c r="B66" s="56">
        <v>100665</v>
      </c>
      <c r="C66" s="56">
        <v>69145</v>
      </c>
      <c r="D66" s="55">
        <v>105539</v>
      </c>
      <c r="E66" s="56">
        <v>275349</v>
      </c>
      <c r="F66" s="56" t="s">
        <v>190</v>
      </c>
      <c r="G66" s="61"/>
      <c r="H66" s="61"/>
      <c r="I66" s="61"/>
    </row>
    <row r="67" spans="1:9" s="34" customFormat="1" ht="12.75">
      <c r="A67" s="32"/>
      <c r="B67" s="57"/>
      <c r="C67" s="57"/>
      <c r="D67" s="63"/>
      <c r="E67" s="57"/>
      <c r="F67" s="57"/>
      <c r="G67" s="61"/>
      <c r="H67" s="61"/>
      <c r="I67" s="61"/>
    </row>
    <row r="68" spans="1:9" ht="12.75">
      <c r="A68" s="16" t="s">
        <v>66</v>
      </c>
      <c r="B68" s="52">
        <v>95000</v>
      </c>
      <c r="C68" s="52">
        <v>400000</v>
      </c>
      <c r="D68" s="53">
        <v>150000</v>
      </c>
      <c r="E68" s="52">
        <v>645000</v>
      </c>
      <c r="F68" s="52">
        <v>30000</v>
      </c>
      <c r="G68" s="59"/>
      <c r="H68" s="59"/>
      <c r="I68" s="59"/>
    </row>
    <row r="69" spans="1:9" ht="12.75">
      <c r="A69" s="16" t="s">
        <v>67</v>
      </c>
      <c r="B69" s="52">
        <v>178000</v>
      </c>
      <c r="C69" s="52">
        <v>500000</v>
      </c>
      <c r="D69" s="53">
        <v>250000</v>
      </c>
      <c r="E69" s="52">
        <v>928000</v>
      </c>
      <c r="F69" s="52">
        <v>20000</v>
      </c>
      <c r="G69" s="59"/>
      <c r="H69" s="59"/>
      <c r="I69" s="59"/>
    </row>
    <row r="70" spans="1:9" s="34" customFormat="1" ht="12.75">
      <c r="A70" s="32" t="s">
        <v>143</v>
      </c>
      <c r="B70" s="56">
        <v>273000</v>
      </c>
      <c r="C70" s="56">
        <v>900000</v>
      </c>
      <c r="D70" s="56">
        <v>400000</v>
      </c>
      <c r="E70" s="56">
        <v>1573000</v>
      </c>
      <c r="F70" s="56">
        <v>50000</v>
      </c>
      <c r="G70" s="61"/>
      <c r="H70" s="61"/>
      <c r="I70" s="61"/>
    </row>
    <row r="71" spans="1:9" s="34" customFormat="1" ht="12.75">
      <c r="A71" s="32"/>
      <c r="B71" s="57"/>
      <c r="C71" s="57"/>
      <c r="D71" s="63"/>
      <c r="E71" s="57"/>
      <c r="F71" s="57"/>
      <c r="G71" s="61"/>
      <c r="H71" s="61"/>
      <c r="I71" s="61"/>
    </row>
    <row r="72" spans="1:9" ht="12.75">
      <c r="A72" s="16" t="s">
        <v>68</v>
      </c>
      <c r="B72" s="52">
        <v>108159</v>
      </c>
      <c r="C72" s="52">
        <v>33512</v>
      </c>
      <c r="D72" s="53">
        <v>43751</v>
      </c>
      <c r="E72" s="52">
        <v>185422</v>
      </c>
      <c r="F72" s="56" t="s">
        <v>190</v>
      </c>
      <c r="G72" s="59"/>
      <c r="H72" s="59"/>
      <c r="I72" s="59"/>
    </row>
    <row r="73" spans="1:9" ht="12.75">
      <c r="A73" s="16" t="s">
        <v>69</v>
      </c>
      <c r="B73" s="52">
        <v>28060</v>
      </c>
      <c r="C73" s="52">
        <v>118000</v>
      </c>
      <c r="D73" s="53">
        <v>76110</v>
      </c>
      <c r="E73" s="52">
        <v>222170</v>
      </c>
      <c r="F73" s="52">
        <v>1340</v>
      </c>
      <c r="G73" s="59"/>
      <c r="H73" s="59"/>
      <c r="I73" s="59"/>
    </row>
    <row r="74" spans="1:9" ht="12.75">
      <c r="A74" s="16" t="s">
        <v>70</v>
      </c>
      <c r="B74" s="52">
        <v>86728</v>
      </c>
      <c r="C74" s="52">
        <v>275186</v>
      </c>
      <c r="D74" s="53">
        <v>75651</v>
      </c>
      <c r="E74" s="52">
        <v>437565</v>
      </c>
      <c r="F74" s="52">
        <v>89329</v>
      </c>
      <c r="G74" s="59"/>
      <c r="H74" s="59"/>
      <c r="I74" s="59"/>
    </row>
    <row r="75" spans="1:9" ht="12.75">
      <c r="A75" s="16" t="s">
        <v>71</v>
      </c>
      <c r="B75" s="52">
        <v>177500</v>
      </c>
      <c r="C75" s="52">
        <v>44000</v>
      </c>
      <c r="D75" s="53">
        <v>70000</v>
      </c>
      <c r="E75" s="52">
        <v>291500</v>
      </c>
      <c r="F75" s="56" t="s">
        <v>190</v>
      </c>
      <c r="G75" s="59"/>
      <c r="H75" s="59"/>
      <c r="I75" s="59"/>
    </row>
    <row r="76" spans="1:9" ht="12.75">
      <c r="A76" s="16" t="s">
        <v>72</v>
      </c>
      <c r="B76" s="52">
        <v>301592</v>
      </c>
      <c r="C76" s="52">
        <v>195653</v>
      </c>
      <c r="D76" s="53">
        <v>93467</v>
      </c>
      <c r="E76" s="52">
        <v>590712</v>
      </c>
      <c r="F76" s="52">
        <v>3760</v>
      </c>
      <c r="G76" s="59"/>
      <c r="H76" s="59"/>
      <c r="I76" s="59"/>
    </row>
    <row r="77" spans="1:9" ht="12.75">
      <c r="A77" s="16" t="s">
        <v>73</v>
      </c>
      <c r="B77" s="52">
        <v>209408</v>
      </c>
      <c r="C77" s="52">
        <v>73637</v>
      </c>
      <c r="D77" s="53">
        <v>127497</v>
      </c>
      <c r="E77" s="52">
        <v>410542</v>
      </c>
      <c r="F77" s="56" t="s">
        <v>190</v>
      </c>
      <c r="G77" s="59"/>
      <c r="H77" s="59"/>
      <c r="I77" s="59"/>
    </row>
    <row r="78" spans="1:9" ht="12.75">
      <c r="A78" s="16" t="s">
        <v>74</v>
      </c>
      <c r="B78" s="52">
        <v>102160</v>
      </c>
      <c r="C78" s="52">
        <v>15025</v>
      </c>
      <c r="D78" s="53">
        <v>65145</v>
      </c>
      <c r="E78" s="52">
        <v>182330</v>
      </c>
      <c r="F78" s="56" t="s">
        <v>190</v>
      </c>
      <c r="G78" s="117"/>
      <c r="H78" s="117"/>
      <c r="I78" s="117"/>
    </row>
    <row r="79" spans="1:9" ht="12.75">
      <c r="A79" s="16" t="s">
        <v>75</v>
      </c>
      <c r="B79" s="52">
        <v>54219</v>
      </c>
      <c r="C79" s="52">
        <v>130707</v>
      </c>
      <c r="D79" s="54">
        <v>100754</v>
      </c>
      <c r="E79" s="52">
        <v>285680</v>
      </c>
      <c r="F79" s="52">
        <v>28362</v>
      </c>
      <c r="G79" s="117"/>
      <c r="H79" s="117"/>
      <c r="I79" s="117"/>
    </row>
    <row r="80" spans="1:9" s="34" customFormat="1" ht="12.75">
      <c r="A80" s="32" t="s">
        <v>144</v>
      </c>
      <c r="B80" s="56">
        <v>1067826</v>
      </c>
      <c r="C80" s="56">
        <v>885720</v>
      </c>
      <c r="D80" s="56">
        <v>652375</v>
      </c>
      <c r="E80" s="56">
        <v>2605921</v>
      </c>
      <c r="F80" s="56">
        <v>122791</v>
      </c>
      <c r="G80" s="116"/>
      <c r="H80" s="116"/>
      <c r="I80" s="116"/>
    </row>
    <row r="81" spans="1:9" s="34" customFormat="1" ht="12.75">
      <c r="A81" s="32"/>
      <c r="B81" s="57"/>
      <c r="C81" s="57"/>
      <c r="D81" s="63"/>
      <c r="E81" s="57"/>
      <c r="F81" s="57"/>
      <c r="G81" s="116"/>
      <c r="H81" s="116"/>
      <c r="I81" s="116"/>
    </row>
    <row r="82" spans="1:9" ht="12.75">
      <c r="A82" s="16" t="s">
        <v>76</v>
      </c>
      <c r="B82" s="52">
        <v>11950</v>
      </c>
      <c r="C82" s="52">
        <v>4040</v>
      </c>
      <c r="D82" s="53">
        <v>3010</v>
      </c>
      <c r="E82" s="52">
        <v>19000</v>
      </c>
      <c r="F82" s="56" t="s">
        <v>190</v>
      </c>
      <c r="G82" s="117"/>
      <c r="H82" s="117"/>
      <c r="I82" s="117"/>
    </row>
    <row r="83" spans="1:9" ht="12.75">
      <c r="A83" s="16" t="s">
        <v>77</v>
      </c>
      <c r="B83" s="52">
        <v>116278</v>
      </c>
      <c r="C83" s="52" t="s">
        <v>190</v>
      </c>
      <c r="D83" s="53">
        <v>17623</v>
      </c>
      <c r="E83" s="52">
        <v>133901</v>
      </c>
      <c r="F83" s="56" t="s">
        <v>190</v>
      </c>
      <c r="G83" s="117"/>
      <c r="H83" s="117"/>
      <c r="I83" s="117"/>
    </row>
    <row r="84" spans="1:9" s="34" customFormat="1" ht="12.75">
      <c r="A84" s="32" t="s">
        <v>145</v>
      </c>
      <c r="B84" s="56">
        <v>128228</v>
      </c>
      <c r="C84" s="56">
        <v>4040</v>
      </c>
      <c r="D84" s="55">
        <v>20633</v>
      </c>
      <c r="E84" s="56">
        <v>152901</v>
      </c>
      <c r="F84" s="56" t="s">
        <v>190</v>
      </c>
      <c r="G84" s="116"/>
      <c r="H84" s="116"/>
      <c r="I84" s="116"/>
    </row>
    <row r="85" spans="1:9" s="34" customFormat="1" ht="12.75">
      <c r="A85" s="32"/>
      <c r="B85" s="57"/>
      <c r="C85" s="57"/>
      <c r="D85" s="63"/>
      <c r="E85" s="57"/>
      <c r="F85" s="57"/>
      <c r="G85" s="116"/>
      <c r="H85" s="116"/>
      <c r="I85" s="116"/>
    </row>
    <row r="86" spans="1:9" ht="13.5" thickBot="1">
      <c r="A86" s="65" t="s">
        <v>78</v>
      </c>
      <c r="B86" s="67">
        <v>7539014</v>
      </c>
      <c r="C86" s="67">
        <v>3858012</v>
      </c>
      <c r="D86" s="68">
        <v>5124551</v>
      </c>
      <c r="E86" s="67">
        <v>16521577</v>
      </c>
      <c r="F86" s="67">
        <v>213104</v>
      </c>
      <c r="G86" s="117"/>
      <c r="H86" s="117"/>
      <c r="I86" s="117"/>
    </row>
  </sheetData>
  <mergeCells count="5">
    <mergeCell ref="B6:E6"/>
    <mergeCell ref="A3:F3"/>
    <mergeCell ref="A5:F5"/>
    <mergeCell ref="A1:F1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J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2" customWidth="1"/>
    <col min="2" max="7" width="15.7109375" style="2" customWidth="1"/>
    <col min="8" max="8" width="11.00390625" style="2" customWidth="1"/>
    <col min="9" max="9" width="11.28125" style="2" customWidth="1"/>
    <col min="10" max="10" width="11.8515625" style="2" customWidth="1"/>
    <col min="11" max="16384" width="11.421875" style="2" customWidth="1"/>
  </cols>
  <sheetData>
    <row r="1" spans="1:10" ht="18">
      <c r="A1" s="186" t="s">
        <v>127</v>
      </c>
      <c r="B1" s="186"/>
      <c r="C1" s="186"/>
      <c r="D1" s="186"/>
      <c r="E1" s="186"/>
      <c r="F1" s="186"/>
      <c r="G1" s="186"/>
      <c r="H1" s="41"/>
      <c r="I1" s="41"/>
      <c r="J1" s="4"/>
    </row>
    <row r="2" spans="1:10" ht="18">
      <c r="A2" s="41"/>
      <c r="B2" s="41"/>
      <c r="C2" s="41"/>
      <c r="D2" s="41"/>
      <c r="E2" s="41"/>
      <c r="F2" s="41"/>
      <c r="G2" s="41"/>
      <c r="H2" s="41"/>
      <c r="I2" s="41"/>
      <c r="J2" s="4"/>
    </row>
    <row r="3" spans="1:9" ht="15">
      <c r="A3" s="185" t="s">
        <v>216</v>
      </c>
      <c r="B3" s="185"/>
      <c r="C3" s="185"/>
      <c r="D3" s="185"/>
      <c r="E3" s="185"/>
      <c r="F3" s="185"/>
      <c r="G3" s="185"/>
      <c r="H3" s="69"/>
      <c r="I3" s="69"/>
    </row>
    <row r="4" spans="1:9" ht="15">
      <c r="A4" s="185" t="s">
        <v>207</v>
      </c>
      <c r="B4" s="185"/>
      <c r="C4" s="185"/>
      <c r="D4" s="185"/>
      <c r="E4" s="185"/>
      <c r="F4" s="185"/>
      <c r="G4" s="185"/>
      <c r="H4" s="69"/>
      <c r="I4" s="69"/>
    </row>
    <row r="5" spans="1:7" ht="12.75">
      <c r="A5" s="26"/>
      <c r="B5" s="26"/>
      <c r="C5" s="26"/>
      <c r="D5" s="26"/>
      <c r="E5" s="26"/>
      <c r="F5" s="26"/>
      <c r="G5" s="26"/>
    </row>
    <row r="6" spans="1:9" ht="12.75">
      <c r="A6" s="33" t="s">
        <v>198</v>
      </c>
      <c r="B6" s="19"/>
      <c r="C6" s="19"/>
      <c r="D6" s="22"/>
      <c r="E6" s="19"/>
      <c r="F6" s="22"/>
      <c r="G6" s="33"/>
      <c r="H6" s="27"/>
      <c r="I6" s="27"/>
    </row>
    <row r="7" spans="1:9" ht="12.75">
      <c r="A7" s="48" t="s">
        <v>29</v>
      </c>
      <c r="B7" s="23" t="s">
        <v>14</v>
      </c>
      <c r="C7" s="23" t="s">
        <v>15</v>
      </c>
      <c r="D7" s="23" t="s">
        <v>27</v>
      </c>
      <c r="E7" s="23" t="s">
        <v>28</v>
      </c>
      <c r="F7" s="71" t="s">
        <v>18</v>
      </c>
      <c r="G7" s="48" t="s">
        <v>2</v>
      </c>
      <c r="H7" s="27"/>
      <c r="I7" s="27"/>
    </row>
    <row r="8" spans="1:9" ht="13.5" thickBot="1">
      <c r="A8" s="49"/>
      <c r="B8" s="47"/>
      <c r="C8" s="47"/>
      <c r="D8" s="47" t="s">
        <v>33</v>
      </c>
      <c r="E8" s="47" t="s">
        <v>34</v>
      </c>
      <c r="F8" s="64"/>
      <c r="G8" s="70"/>
      <c r="H8"/>
      <c r="I8"/>
    </row>
    <row r="9" spans="1:9" ht="12.75">
      <c r="A9" s="16" t="s">
        <v>35</v>
      </c>
      <c r="B9" s="52">
        <v>830</v>
      </c>
      <c r="C9" s="56" t="s">
        <v>190</v>
      </c>
      <c r="D9" s="53">
        <v>19000</v>
      </c>
      <c r="E9" s="52">
        <v>54252</v>
      </c>
      <c r="F9" s="52">
        <v>7490</v>
      </c>
      <c r="G9" s="75">
        <v>81572</v>
      </c>
      <c r="H9"/>
      <c r="I9"/>
    </row>
    <row r="10" spans="1:9" ht="12.75">
      <c r="A10" s="16" t="s">
        <v>36</v>
      </c>
      <c r="B10" s="52">
        <v>1269</v>
      </c>
      <c r="C10" s="56" t="s">
        <v>190</v>
      </c>
      <c r="D10" s="53">
        <v>4129</v>
      </c>
      <c r="E10" s="52">
        <v>46321</v>
      </c>
      <c r="F10" s="52">
        <v>6592</v>
      </c>
      <c r="G10" s="76">
        <v>58311</v>
      </c>
      <c r="H10"/>
      <c r="I10"/>
    </row>
    <row r="11" spans="1:9" ht="12.75">
      <c r="A11" s="16" t="s">
        <v>37</v>
      </c>
      <c r="B11" s="52">
        <v>12049</v>
      </c>
      <c r="C11" s="56" t="s">
        <v>190</v>
      </c>
      <c r="D11" s="53">
        <v>17652</v>
      </c>
      <c r="E11" s="52">
        <v>28360</v>
      </c>
      <c r="F11" s="52">
        <v>12170</v>
      </c>
      <c r="G11" s="51">
        <v>70231</v>
      </c>
      <c r="H11" s="59"/>
      <c r="I11" s="60"/>
    </row>
    <row r="12" spans="1:9" ht="12.75">
      <c r="A12" s="16" t="s">
        <v>38</v>
      </c>
      <c r="B12" s="52">
        <v>1380</v>
      </c>
      <c r="C12" s="56" t="s">
        <v>190</v>
      </c>
      <c r="D12" s="53">
        <v>15575</v>
      </c>
      <c r="E12" s="52">
        <v>39277</v>
      </c>
      <c r="F12" s="52">
        <v>3872</v>
      </c>
      <c r="G12" s="51">
        <v>60104</v>
      </c>
      <c r="H12" s="59"/>
      <c r="I12" s="60"/>
    </row>
    <row r="13" spans="1:9" s="34" customFormat="1" ht="12.75">
      <c r="A13" s="87" t="s">
        <v>129</v>
      </c>
      <c r="B13" s="56">
        <v>15528</v>
      </c>
      <c r="C13" s="56" t="s">
        <v>190</v>
      </c>
      <c r="D13" s="55">
        <v>56356</v>
      </c>
      <c r="E13" s="56">
        <v>168210</v>
      </c>
      <c r="F13" s="56">
        <v>30124</v>
      </c>
      <c r="G13" s="57">
        <v>270218</v>
      </c>
      <c r="H13" s="61"/>
      <c r="I13" s="62"/>
    </row>
    <row r="14" spans="1:9" s="34" customFormat="1" ht="12.75">
      <c r="A14" s="87"/>
      <c r="B14" s="57"/>
      <c r="C14" s="57"/>
      <c r="D14" s="63"/>
      <c r="E14" s="57"/>
      <c r="F14" s="57"/>
      <c r="G14" s="57"/>
      <c r="H14" s="61"/>
      <c r="I14" s="62"/>
    </row>
    <row r="15" spans="1:9" s="34" customFormat="1" ht="12.75">
      <c r="A15" s="32" t="s">
        <v>130</v>
      </c>
      <c r="B15" s="56">
        <v>149814</v>
      </c>
      <c r="C15" s="56" t="s">
        <v>190</v>
      </c>
      <c r="D15" s="55">
        <v>93869</v>
      </c>
      <c r="E15" s="56">
        <v>37228</v>
      </c>
      <c r="F15" s="56">
        <v>10653</v>
      </c>
      <c r="G15" s="57">
        <v>291564</v>
      </c>
      <c r="H15" s="61"/>
      <c r="I15" s="62"/>
    </row>
    <row r="16" spans="1:9" s="34" customFormat="1" ht="12.75">
      <c r="A16" s="32"/>
      <c r="B16" s="57"/>
      <c r="C16" s="57"/>
      <c r="D16" s="63"/>
      <c r="E16" s="57"/>
      <c r="F16" s="57"/>
      <c r="G16" s="57"/>
      <c r="H16" s="61"/>
      <c r="I16" s="62"/>
    </row>
    <row r="17" spans="1:9" s="34" customFormat="1" ht="12.75">
      <c r="A17" s="32" t="s">
        <v>131</v>
      </c>
      <c r="B17" s="56">
        <v>39780</v>
      </c>
      <c r="C17" s="56" t="s">
        <v>190</v>
      </c>
      <c r="D17" s="55">
        <v>30095</v>
      </c>
      <c r="E17" s="56">
        <v>6927</v>
      </c>
      <c r="F17" s="56">
        <v>5943</v>
      </c>
      <c r="G17" s="57">
        <v>82745</v>
      </c>
      <c r="H17" s="61"/>
      <c r="I17" s="62"/>
    </row>
    <row r="18" spans="1:9" s="34" customFormat="1" ht="12.75">
      <c r="A18" s="32"/>
      <c r="B18" s="57"/>
      <c r="C18" s="57"/>
      <c r="D18" s="63"/>
      <c r="E18" s="57"/>
      <c r="F18" s="57"/>
      <c r="G18" s="57"/>
      <c r="H18" s="61"/>
      <c r="I18" s="62"/>
    </row>
    <row r="19" spans="1:9" ht="12.75">
      <c r="A19" s="16" t="s">
        <v>39</v>
      </c>
      <c r="B19" s="52">
        <v>17728</v>
      </c>
      <c r="C19" s="56" t="s">
        <v>190</v>
      </c>
      <c r="D19" s="53">
        <v>6855</v>
      </c>
      <c r="E19" s="52">
        <v>13033</v>
      </c>
      <c r="F19" s="52">
        <v>3425</v>
      </c>
      <c r="G19" s="51">
        <v>41041</v>
      </c>
      <c r="H19" s="59"/>
      <c r="I19" s="60"/>
    </row>
    <row r="20" spans="1:9" ht="12.75">
      <c r="A20" s="16" t="s">
        <v>40</v>
      </c>
      <c r="B20" s="56" t="s">
        <v>190</v>
      </c>
      <c r="C20" s="56" t="s">
        <v>190</v>
      </c>
      <c r="D20" s="53">
        <v>2650</v>
      </c>
      <c r="E20" s="52">
        <v>12680</v>
      </c>
      <c r="F20" s="52">
        <v>1625</v>
      </c>
      <c r="G20" s="51">
        <v>16955</v>
      </c>
      <c r="H20" s="59"/>
      <c r="I20" s="60"/>
    </row>
    <row r="21" spans="1:9" ht="12.75">
      <c r="A21" s="16" t="s">
        <v>41</v>
      </c>
      <c r="B21" s="52">
        <v>3345</v>
      </c>
      <c r="C21" s="52">
        <v>190</v>
      </c>
      <c r="D21" s="53">
        <v>7377</v>
      </c>
      <c r="E21" s="52">
        <v>21488</v>
      </c>
      <c r="F21" s="52">
        <v>900</v>
      </c>
      <c r="G21" s="51">
        <v>33300</v>
      </c>
      <c r="H21" s="59"/>
      <c r="I21" s="60"/>
    </row>
    <row r="22" spans="1:9" s="34" customFormat="1" ht="12.75">
      <c r="A22" s="32" t="s">
        <v>132</v>
      </c>
      <c r="B22" s="56">
        <v>21073</v>
      </c>
      <c r="C22" s="56">
        <v>190</v>
      </c>
      <c r="D22" s="55">
        <v>16882</v>
      </c>
      <c r="E22" s="56">
        <v>47201</v>
      </c>
      <c r="F22" s="56">
        <v>5950</v>
      </c>
      <c r="G22" s="57">
        <v>91296</v>
      </c>
      <c r="H22" s="61"/>
      <c r="I22" s="62"/>
    </row>
    <row r="23" spans="1:9" s="34" customFormat="1" ht="12.75">
      <c r="A23" s="32"/>
      <c r="B23" s="57"/>
      <c r="C23" s="57"/>
      <c r="D23" s="63"/>
      <c r="E23" s="57"/>
      <c r="F23" s="57"/>
      <c r="G23" s="57"/>
      <c r="H23" s="61"/>
      <c r="I23" s="62"/>
    </row>
    <row r="24" spans="1:9" s="34" customFormat="1" ht="12.75">
      <c r="A24" s="32" t="s">
        <v>133</v>
      </c>
      <c r="B24" s="56">
        <v>58483</v>
      </c>
      <c r="C24" s="56" t="s">
        <v>190</v>
      </c>
      <c r="D24" s="55">
        <v>4278</v>
      </c>
      <c r="E24" s="56">
        <v>20534</v>
      </c>
      <c r="F24" s="56">
        <v>29290</v>
      </c>
      <c r="G24" s="57">
        <v>112585</v>
      </c>
      <c r="H24" s="61"/>
      <c r="I24" s="62"/>
    </row>
    <row r="25" spans="1:9" s="34" customFormat="1" ht="12.75">
      <c r="A25" s="32"/>
      <c r="B25" s="57"/>
      <c r="C25" s="57"/>
      <c r="D25" s="63"/>
      <c r="E25" s="57"/>
      <c r="F25" s="57"/>
      <c r="G25" s="57"/>
      <c r="H25" s="61"/>
      <c r="I25" s="62"/>
    </row>
    <row r="26" spans="1:9" s="34" customFormat="1" ht="12" customHeight="1">
      <c r="A26" s="32" t="s">
        <v>134</v>
      </c>
      <c r="B26" s="56">
        <v>62472</v>
      </c>
      <c r="C26" s="56" t="s">
        <v>190</v>
      </c>
      <c r="D26" s="55">
        <v>7258</v>
      </c>
      <c r="E26" s="56">
        <v>16686</v>
      </c>
      <c r="F26" s="56">
        <v>7800</v>
      </c>
      <c r="G26" s="57">
        <v>94216</v>
      </c>
      <c r="H26" s="61"/>
      <c r="I26" s="62"/>
    </row>
    <row r="27" spans="1:9" s="34" customFormat="1" ht="12.75">
      <c r="A27" s="32"/>
      <c r="B27" s="57"/>
      <c r="C27" s="57"/>
      <c r="D27" s="63"/>
      <c r="E27" s="57"/>
      <c r="F27" s="57"/>
      <c r="G27" s="57"/>
      <c r="H27" s="61"/>
      <c r="I27" s="62"/>
    </row>
    <row r="28" spans="1:9" ht="12.75">
      <c r="A28" s="16" t="s">
        <v>42</v>
      </c>
      <c r="B28" s="52">
        <v>47948</v>
      </c>
      <c r="C28" s="52">
        <v>1650</v>
      </c>
      <c r="D28" s="53">
        <v>60470</v>
      </c>
      <c r="E28" s="52">
        <v>64800</v>
      </c>
      <c r="F28" s="52">
        <v>25063</v>
      </c>
      <c r="G28" s="51">
        <v>199931</v>
      </c>
      <c r="H28" s="59"/>
      <c r="I28" s="60"/>
    </row>
    <row r="29" spans="1:9" ht="12.75">
      <c r="A29" s="16" t="s">
        <v>43</v>
      </c>
      <c r="B29" s="52">
        <v>170981</v>
      </c>
      <c r="C29" s="52">
        <v>1838</v>
      </c>
      <c r="D29" s="53">
        <v>19775</v>
      </c>
      <c r="E29" s="52">
        <v>36249</v>
      </c>
      <c r="F29" s="52">
        <v>5802</v>
      </c>
      <c r="G29" s="51">
        <v>234645</v>
      </c>
      <c r="H29" s="59"/>
      <c r="I29" s="60"/>
    </row>
    <row r="30" spans="1:9" ht="12.75">
      <c r="A30" s="16" t="s">
        <v>44</v>
      </c>
      <c r="B30" s="52">
        <v>372356</v>
      </c>
      <c r="C30" s="52">
        <v>5556</v>
      </c>
      <c r="D30" s="53">
        <v>51240</v>
      </c>
      <c r="E30" s="52">
        <v>81617</v>
      </c>
      <c r="F30" s="52">
        <v>21440</v>
      </c>
      <c r="G30" s="51">
        <v>532209</v>
      </c>
      <c r="H30" s="59"/>
      <c r="I30" s="60"/>
    </row>
    <row r="31" spans="1:9" s="34" customFormat="1" ht="12.75">
      <c r="A31" s="32" t="s">
        <v>135</v>
      </c>
      <c r="B31" s="56">
        <v>591285</v>
      </c>
      <c r="C31" s="56">
        <v>9044</v>
      </c>
      <c r="D31" s="55">
        <v>131485</v>
      </c>
      <c r="E31" s="56">
        <v>182666</v>
      </c>
      <c r="F31" s="56">
        <v>52305</v>
      </c>
      <c r="G31" s="57">
        <v>966785</v>
      </c>
      <c r="H31" s="61"/>
      <c r="I31" s="62"/>
    </row>
    <row r="32" spans="1:9" s="34" customFormat="1" ht="12.75">
      <c r="A32" s="32"/>
      <c r="B32" s="57"/>
      <c r="C32" s="57"/>
      <c r="D32" s="57"/>
      <c r="E32" s="57"/>
      <c r="F32" s="57"/>
      <c r="G32" s="57"/>
      <c r="H32" s="61"/>
      <c r="I32" s="62"/>
    </row>
    <row r="33" spans="1:9" ht="12.75">
      <c r="A33" s="16" t="s">
        <v>45</v>
      </c>
      <c r="B33" s="52">
        <v>24306</v>
      </c>
      <c r="C33" s="56" t="s">
        <v>190</v>
      </c>
      <c r="D33" s="52">
        <v>28400</v>
      </c>
      <c r="E33" s="52">
        <v>99364</v>
      </c>
      <c r="F33" s="52">
        <v>4897</v>
      </c>
      <c r="G33" s="51">
        <v>156967</v>
      </c>
      <c r="H33" s="59"/>
      <c r="I33" s="60"/>
    </row>
    <row r="34" spans="1:9" ht="12.75">
      <c r="A34" s="16" t="s">
        <v>46</v>
      </c>
      <c r="B34" s="52">
        <v>56753</v>
      </c>
      <c r="C34" s="52">
        <v>140</v>
      </c>
      <c r="D34" s="52">
        <v>15855</v>
      </c>
      <c r="E34" s="52">
        <v>39011</v>
      </c>
      <c r="F34" s="52">
        <v>7161</v>
      </c>
      <c r="G34" s="51">
        <v>118920</v>
      </c>
      <c r="H34" s="59"/>
      <c r="I34" s="60"/>
    </row>
    <row r="35" spans="1:9" ht="12.75">
      <c r="A35" s="16" t="s">
        <v>47</v>
      </c>
      <c r="B35" s="52">
        <v>115130</v>
      </c>
      <c r="C35" s="56" t="s">
        <v>190</v>
      </c>
      <c r="D35" s="52">
        <v>36082</v>
      </c>
      <c r="E35" s="52">
        <v>48060</v>
      </c>
      <c r="F35" s="52">
        <v>11687</v>
      </c>
      <c r="G35" s="51">
        <v>210959</v>
      </c>
      <c r="H35" s="59"/>
      <c r="I35" s="60"/>
    </row>
    <row r="36" spans="1:9" ht="12.75">
      <c r="A36" s="16" t="s">
        <v>48</v>
      </c>
      <c r="B36" s="52">
        <v>30886</v>
      </c>
      <c r="C36" s="52">
        <v>623</v>
      </c>
      <c r="D36" s="52">
        <v>33776</v>
      </c>
      <c r="E36" s="52">
        <v>37749</v>
      </c>
      <c r="F36" s="52">
        <v>7828</v>
      </c>
      <c r="G36" s="51">
        <v>110862</v>
      </c>
      <c r="H36" s="59"/>
      <c r="I36" s="60"/>
    </row>
    <row r="37" spans="1:9" s="34" customFormat="1" ht="12.75">
      <c r="A37" s="32" t="s">
        <v>136</v>
      </c>
      <c r="B37" s="56">
        <v>227075</v>
      </c>
      <c r="C37" s="56">
        <v>763</v>
      </c>
      <c r="D37" s="56">
        <v>114113</v>
      </c>
      <c r="E37" s="56">
        <v>224184</v>
      </c>
      <c r="F37" s="56">
        <v>31573</v>
      </c>
      <c r="G37" s="57">
        <v>597708</v>
      </c>
      <c r="H37" s="61"/>
      <c r="I37" s="62"/>
    </row>
    <row r="38" spans="1:9" s="34" customFormat="1" ht="12.75">
      <c r="A38" s="32"/>
      <c r="B38" s="57"/>
      <c r="C38" s="57"/>
      <c r="D38" s="57"/>
      <c r="E38" s="57"/>
      <c r="F38" s="57"/>
      <c r="G38" s="57"/>
      <c r="H38" s="61"/>
      <c r="I38" s="62"/>
    </row>
    <row r="39" spans="1:9" s="34" customFormat="1" ht="12.75">
      <c r="A39" s="32" t="s">
        <v>137</v>
      </c>
      <c r="B39" s="56">
        <v>495</v>
      </c>
      <c r="C39" s="56">
        <v>18</v>
      </c>
      <c r="D39" s="56">
        <v>75430</v>
      </c>
      <c r="E39" s="56">
        <v>46700</v>
      </c>
      <c r="F39" s="56">
        <v>4750</v>
      </c>
      <c r="G39" s="57">
        <v>127393</v>
      </c>
      <c r="H39" s="61"/>
      <c r="I39" s="62"/>
    </row>
    <row r="40" spans="1:9" s="34" customFormat="1" ht="12.75">
      <c r="A40" s="32"/>
      <c r="B40" s="57"/>
      <c r="C40" s="57"/>
      <c r="D40" s="57"/>
      <c r="E40" s="57"/>
      <c r="F40" s="57"/>
      <c r="G40" s="57"/>
      <c r="H40" s="61"/>
      <c r="I40" s="62"/>
    </row>
    <row r="41" spans="1:9" ht="12.75">
      <c r="A41" s="16" t="s">
        <v>49</v>
      </c>
      <c r="B41" s="52">
        <v>69949</v>
      </c>
      <c r="C41" s="52" t="s">
        <v>190</v>
      </c>
      <c r="D41" s="52">
        <v>19395</v>
      </c>
      <c r="E41" s="52">
        <v>14367</v>
      </c>
      <c r="F41" s="52">
        <v>5927</v>
      </c>
      <c r="G41" s="51">
        <v>109638</v>
      </c>
      <c r="H41" s="59"/>
      <c r="I41" s="60"/>
    </row>
    <row r="42" spans="1:9" ht="12.75">
      <c r="A42" s="16" t="s">
        <v>50</v>
      </c>
      <c r="B42" s="52">
        <v>202334</v>
      </c>
      <c r="C42" s="52">
        <v>85</v>
      </c>
      <c r="D42" s="52">
        <v>19370</v>
      </c>
      <c r="E42" s="52">
        <v>37431</v>
      </c>
      <c r="F42" s="52">
        <v>9979</v>
      </c>
      <c r="G42" s="51">
        <v>269199</v>
      </c>
      <c r="H42" s="59"/>
      <c r="I42" s="60"/>
    </row>
    <row r="43" spans="1:9" ht="12.75">
      <c r="A43" s="16" t="s">
        <v>51</v>
      </c>
      <c r="B43" s="52">
        <v>222869</v>
      </c>
      <c r="C43" s="52" t="s">
        <v>190</v>
      </c>
      <c r="D43" s="52">
        <v>80694</v>
      </c>
      <c r="E43" s="52">
        <v>79397</v>
      </c>
      <c r="F43" s="52">
        <v>28250</v>
      </c>
      <c r="G43" s="51">
        <v>411210</v>
      </c>
      <c r="H43" s="59"/>
      <c r="I43" s="60"/>
    </row>
    <row r="44" spans="1:9" ht="12.75">
      <c r="A44" s="16" t="s">
        <v>52</v>
      </c>
      <c r="B44" s="52">
        <v>97796</v>
      </c>
      <c r="C44" s="52" t="s">
        <v>190</v>
      </c>
      <c r="D44" s="52">
        <v>13877</v>
      </c>
      <c r="E44" s="52">
        <v>28987</v>
      </c>
      <c r="F44" s="52">
        <v>9789</v>
      </c>
      <c r="G44" s="51">
        <v>150449</v>
      </c>
      <c r="H44" s="59"/>
      <c r="I44" s="60"/>
    </row>
    <row r="45" spans="1:9" ht="12.75">
      <c r="A45" s="16" t="s">
        <v>53</v>
      </c>
      <c r="B45" s="52">
        <v>47667</v>
      </c>
      <c r="C45" s="52">
        <v>80</v>
      </c>
      <c r="D45" s="52">
        <v>21131</v>
      </c>
      <c r="E45" s="52">
        <v>32563</v>
      </c>
      <c r="F45" s="52">
        <v>12271</v>
      </c>
      <c r="G45" s="51">
        <v>113712</v>
      </c>
      <c r="H45" s="59"/>
      <c r="I45" s="60"/>
    </row>
    <row r="46" spans="1:9" ht="12.75">
      <c r="A46" s="16" t="s">
        <v>54</v>
      </c>
      <c r="B46" s="52">
        <v>58589</v>
      </c>
      <c r="C46" s="52">
        <v>238</v>
      </c>
      <c r="D46" s="52">
        <v>10298</v>
      </c>
      <c r="E46" s="52">
        <v>23601</v>
      </c>
      <c r="F46" s="52">
        <v>4482</v>
      </c>
      <c r="G46" s="51">
        <v>97208</v>
      </c>
      <c r="H46" s="59"/>
      <c r="I46" s="60"/>
    </row>
    <row r="47" spans="1:9" ht="12.75">
      <c r="A47" s="16" t="s">
        <v>55</v>
      </c>
      <c r="B47" s="52">
        <v>150400</v>
      </c>
      <c r="C47" s="56" t="s">
        <v>190</v>
      </c>
      <c r="D47" s="52">
        <v>19086</v>
      </c>
      <c r="E47" s="52">
        <v>42241</v>
      </c>
      <c r="F47" s="52">
        <v>10334</v>
      </c>
      <c r="G47" s="51">
        <v>222061</v>
      </c>
      <c r="H47" s="59"/>
      <c r="I47" s="60"/>
    </row>
    <row r="48" spans="1:9" ht="12.75">
      <c r="A48" s="16" t="s">
        <v>56</v>
      </c>
      <c r="B48" s="52">
        <v>29800</v>
      </c>
      <c r="C48" s="56" t="s">
        <v>190</v>
      </c>
      <c r="D48" s="52">
        <v>3100</v>
      </c>
      <c r="E48" s="52">
        <v>39082</v>
      </c>
      <c r="F48" s="52">
        <v>5418</v>
      </c>
      <c r="G48" s="51">
        <v>77400</v>
      </c>
      <c r="H48" s="59"/>
      <c r="I48" s="60"/>
    </row>
    <row r="49" spans="1:9" ht="12.75">
      <c r="A49" s="16" t="s">
        <v>57</v>
      </c>
      <c r="B49" s="52">
        <v>161515</v>
      </c>
      <c r="C49" s="56" t="s">
        <v>190</v>
      </c>
      <c r="D49" s="52">
        <v>19529</v>
      </c>
      <c r="E49" s="52">
        <v>44206</v>
      </c>
      <c r="F49" s="52">
        <v>19009</v>
      </c>
      <c r="G49" s="51">
        <v>244259</v>
      </c>
      <c r="H49" s="59"/>
      <c r="I49" s="60"/>
    </row>
    <row r="50" spans="1:9" s="34" customFormat="1" ht="12.75">
      <c r="A50" s="32" t="s">
        <v>138</v>
      </c>
      <c r="B50" s="56">
        <v>1040919</v>
      </c>
      <c r="C50" s="56">
        <v>403</v>
      </c>
      <c r="D50" s="56">
        <v>206480</v>
      </c>
      <c r="E50" s="56">
        <v>341875</v>
      </c>
      <c r="F50" s="56">
        <v>105459</v>
      </c>
      <c r="G50" s="57">
        <v>1695136</v>
      </c>
      <c r="H50" s="61"/>
      <c r="I50" s="62"/>
    </row>
    <row r="51" spans="1:9" s="34" customFormat="1" ht="12.75">
      <c r="A51" s="32"/>
      <c r="B51" s="57"/>
      <c r="C51" s="57"/>
      <c r="D51" s="57"/>
      <c r="E51" s="57"/>
      <c r="F51" s="57"/>
      <c r="G51" s="57"/>
      <c r="H51" s="61"/>
      <c r="I51" s="62"/>
    </row>
    <row r="52" spans="1:9" s="34" customFormat="1" ht="12.75">
      <c r="A52" s="32" t="s">
        <v>139</v>
      </c>
      <c r="B52" s="56">
        <v>87914</v>
      </c>
      <c r="C52" s="56">
        <v>616</v>
      </c>
      <c r="D52" s="56">
        <v>22003</v>
      </c>
      <c r="E52" s="56">
        <v>119789</v>
      </c>
      <c r="F52" s="56">
        <v>10359</v>
      </c>
      <c r="G52" s="57">
        <v>240681</v>
      </c>
      <c r="H52" s="61"/>
      <c r="I52" s="62"/>
    </row>
    <row r="53" spans="1:9" s="34" customFormat="1" ht="12.75">
      <c r="A53" s="32"/>
      <c r="B53" s="57"/>
      <c r="C53" s="57"/>
      <c r="D53" s="57"/>
      <c r="E53" s="57"/>
      <c r="F53" s="57"/>
      <c r="G53" s="57"/>
      <c r="H53" s="61"/>
      <c r="I53" s="62"/>
    </row>
    <row r="54" spans="1:9" ht="12.75">
      <c r="A54" s="16" t="s">
        <v>58</v>
      </c>
      <c r="B54" s="52">
        <v>44214</v>
      </c>
      <c r="C54" s="52">
        <v>87637</v>
      </c>
      <c r="D54" s="52">
        <v>10702</v>
      </c>
      <c r="E54" s="52">
        <v>47561</v>
      </c>
      <c r="F54" s="52">
        <v>8342</v>
      </c>
      <c r="G54" s="51">
        <v>198456</v>
      </c>
      <c r="H54" s="59"/>
      <c r="I54" s="60"/>
    </row>
    <row r="55" spans="1:9" ht="12.75">
      <c r="A55" s="16" t="s">
        <v>59</v>
      </c>
      <c r="B55" s="52">
        <v>102934</v>
      </c>
      <c r="C55" s="52">
        <v>213</v>
      </c>
      <c r="D55" s="52">
        <v>25537</v>
      </c>
      <c r="E55" s="52">
        <v>46698</v>
      </c>
      <c r="F55" s="52">
        <v>13027</v>
      </c>
      <c r="G55" s="51">
        <v>188409</v>
      </c>
      <c r="H55" s="59"/>
      <c r="I55" s="60"/>
    </row>
    <row r="56" spans="1:9" ht="12.75">
      <c r="A56" s="16" t="s">
        <v>60</v>
      </c>
      <c r="B56" s="52">
        <v>75681</v>
      </c>
      <c r="C56" s="52">
        <v>1312</v>
      </c>
      <c r="D56" s="52">
        <v>10725</v>
      </c>
      <c r="E56" s="52">
        <v>42268</v>
      </c>
      <c r="F56" s="52">
        <v>19223</v>
      </c>
      <c r="G56" s="51">
        <v>149209</v>
      </c>
      <c r="H56" s="59"/>
      <c r="I56" s="60"/>
    </row>
    <row r="57" spans="1:9" ht="12.75">
      <c r="A57" s="16" t="s">
        <v>61</v>
      </c>
      <c r="B57" s="52">
        <v>415383</v>
      </c>
      <c r="C57" s="52">
        <v>800</v>
      </c>
      <c r="D57" s="52">
        <v>16631</v>
      </c>
      <c r="E57" s="52">
        <v>29009</v>
      </c>
      <c r="F57" s="52">
        <v>15787</v>
      </c>
      <c r="G57" s="51">
        <v>477610</v>
      </c>
      <c r="H57" s="59"/>
      <c r="I57" s="60"/>
    </row>
    <row r="58" spans="1:9" ht="12.75">
      <c r="A58" s="16" t="s">
        <v>62</v>
      </c>
      <c r="B58" s="52">
        <v>129208</v>
      </c>
      <c r="C58" s="52">
        <v>3427</v>
      </c>
      <c r="D58" s="52">
        <v>28461</v>
      </c>
      <c r="E58" s="52">
        <v>55563</v>
      </c>
      <c r="F58" s="52">
        <v>10052</v>
      </c>
      <c r="G58" s="51">
        <v>226711</v>
      </c>
      <c r="H58" s="59"/>
      <c r="I58" s="60"/>
    </row>
    <row r="59" spans="1:9" s="34" customFormat="1" ht="12" customHeight="1">
      <c r="A59" s="32" t="s">
        <v>140</v>
      </c>
      <c r="B59" s="56">
        <v>767420</v>
      </c>
      <c r="C59" s="56">
        <v>93389</v>
      </c>
      <c r="D59" s="56">
        <v>92056</v>
      </c>
      <c r="E59" s="56">
        <v>221099</v>
      </c>
      <c r="F59" s="56">
        <v>66431</v>
      </c>
      <c r="G59" s="57">
        <v>1240395</v>
      </c>
      <c r="H59" s="61"/>
      <c r="I59" s="62"/>
    </row>
    <row r="60" spans="1:9" s="34" customFormat="1" ht="12.75">
      <c r="A60" s="32"/>
      <c r="B60" s="57"/>
      <c r="C60" s="57"/>
      <c r="D60" s="57"/>
      <c r="E60" s="57"/>
      <c r="F60" s="57"/>
      <c r="G60" s="57"/>
      <c r="H60" s="61"/>
      <c r="I60" s="62"/>
    </row>
    <row r="61" spans="1:9" ht="12.75">
      <c r="A61" s="16" t="s">
        <v>63</v>
      </c>
      <c r="B61" s="52">
        <v>36500</v>
      </c>
      <c r="C61" s="52">
        <v>3400</v>
      </c>
      <c r="D61" s="52">
        <v>18500</v>
      </c>
      <c r="E61" s="52">
        <v>39492</v>
      </c>
      <c r="F61" s="52">
        <v>6320</v>
      </c>
      <c r="G61" s="51">
        <v>104212</v>
      </c>
      <c r="H61" s="59"/>
      <c r="I61" s="60"/>
    </row>
    <row r="62" spans="1:9" ht="12.75">
      <c r="A62" s="16" t="s">
        <v>64</v>
      </c>
      <c r="B62" s="52">
        <v>47481</v>
      </c>
      <c r="C62" s="52">
        <v>11</v>
      </c>
      <c r="D62" s="52">
        <v>18006</v>
      </c>
      <c r="E62" s="52">
        <v>28982</v>
      </c>
      <c r="F62" s="52">
        <v>10478</v>
      </c>
      <c r="G62" s="51">
        <v>104958</v>
      </c>
      <c r="H62" s="59"/>
      <c r="I62" s="60"/>
    </row>
    <row r="63" spans="1:9" ht="12.75">
      <c r="A63" s="16" t="s">
        <v>65</v>
      </c>
      <c r="B63" s="52">
        <v>8888</v>
      </c>
      <c r="C63" s="56" t="s">
        <v>190</v>
      </c>
      <c r="D63" s="52">
        <v>51877</v>
      </c>
      <c r="E63" s="52">
        <v>68619</v>
      </c>
      <c r="F63" s="52">
        <v>6840</v>
      </c>
      <c r="G63" s="51">
        <v>136224</v>
      </c>
      <c r="H63" s="59"/>
      <c r="I63" s="60"/>
    </row>
    <row r="64" spans="1:9" s="34" customFormat="1" ht="12.75">
      <c r="A64" s="32" t="s">
        <v>141</v>
      </c>
      <c r="B64" s="56">
        <v>92869</v>
      </c>
      <c r="C64" s="56">
        <v>3411</v>
      </c>
      <c r="D64" s="56">
        <v>88383</v>
      </c>
      <c r="E64" s="56">
        <v>137093</v>
      </c>
      <c r="F64" s="56">
        <v>23638</v>
      </c>
      <c r="G64" s="57">
        <v>345394</v>
      </c>
      <c r="H64" s="61"/>
      <c r="I64" s="62"/>
    </row>
    <row r="65" spans="1:9" s="34" customFormat="1" ht="12.75">
      <c r="A65" s="32"/>
      <c r="B65" s="57"/>
      <c r="C65" s="57"/>
      <c r="D65" s="57"/>
      <c r="E65" s="57"/>
      <c r="F65" s="57"/>
      <c r="G65" s="57"/>
      <c r="H65" s="61"/>
      <c r="I65" s="62"/>
    </row>
    <row r="66" spans="1:9" s="34" customFormat="1" ht="12.75">
      <c r="A66" s="32" t="s">
        <v>142</v>
      </c>
      <c r="B66" s="56">
        <v>58597</v>
      </c>
      <c r="C66" s="56">
        <v>86355</v>
      </c>
      <c r="D66" s="56">
        <v>31486</v>
      </c>
      <c r="E66" s="56">
        <v>53656</v>
      </c>
      <c r="F66" s="56">
        <v>3802</v>
      </c>
      <c r="G66" s="57">
        <v>233896</v>
      </c>
      <c r="H66" s="61"/>
      <c r="I66" s="62"/>
    </row>
    <row r="67" spans="1:9" s="34" customFormat="1" ht="12.75">
      <c r="A67" s="32"/>
      <c r="B67" s="57"/>
      <c r="C67" s="57"/>
      <c r="D67" s="57"/>
      <c r="E67" s="57"/>
      <c r="F67" s="57"/>
      <c r="G67" s="57"/>
      <c r="H67" s="61"/>
      <c r="I67" s="62"/>
    </row>
    <row r="68" spans="1:9" ht="12.75">
      <c r="A68" s="16" t="s">
        <v>66</v>
      </c>
      <c r="B68" s="52">
        <v>35000</v>
      </c>
      <c r="C68" s="56" t="s">
        <v>190</v>
      </c>
      <c r="D68" s="52">
        <v>30000</v>
      </c>
      <c r="E68" s="52">
        <v>49000</v>
      </c>
      <c r="F68" s="52">
        <v>48000</v>
      </c>
      <c r="G68" s="51">
        <v>162000</v>
      </c>
      <c r="H68" s="59"/>
      <c r="I68" s="60"/>
    </row>
    <row r="69" spans="1:9" ht="12.75">
      <c r="A69" s="16" t="s">
        <v>67</v>
      </c>
      <c r="B69" s="52">
        <v>50000</v>
      </c>
      <c r="C69" s="56" t="s">
        <v>190</v>
      </c>
      <c r="D69" s="52">
        <v>40000</v>
      </c>
      <c r="E69" s="52">
        <v>48600</v>
      </c>
      <c r="F69" s="52">
        <v>40000</v>
      </c>
      <c r="G69" s="51">
        <v>178600</v>
      </c>
      <c r="H69" s="59"/>
      <c r="I69" s="60"/>
    </row>
    <row r="70" spans="1:9" s="34" customFormat="1" ht="12.75">
      <c r="A70" s="32" t="s">
        <v>143</v>
      </c>
      <c r="B70" s="56">
        <v>85000</v>
      </c>
      <c r="C70" s="56" t="s">
        <v>190</v>
      </c>
      <c r="D70" s="56">
        <v>70000</v>
      </c>
      <c r="E70" s="56">
        <v>97600</v>
      </c>
      <c r="F70" s="56">
        <v>88000</v>
      </c>
      <c r="G70" s="57">
        <v>340600</v>
      </c>
      <c r="H70" s="61"/>
      <c r="I70" s="62"/>
    </row>
    <row r="71" spans="1:9" s="34" customFormat="1" ht="12.75">
      <c r="A71" s="32"/>
      <c r="B71" s="57"/>
      <c r="C71" s="57"/>
      <c r="D71" s="57"/>
      <c r="E71" s="57"/>
      <c r="F71" s="57"/>
      <c r="G71" s="57"/>
      <c r="H71" s="61"/>
      <c r="I71" s="62"/>
    </row>
    <row r="72" spans="1:9" ht="12.75">
      <c r="A72" s="16" t="s">
        <v>68</v>
      </c>
      <c r="B72" s="52">
        <v>190540</v>
      </c>
      <c r="C72" s="52">
        <v>53855</v>
      </c>
      <c r="D72" s="52">
        <v>19392</v>
      </c>
      <c r="E72" s="52">
        <v>46658</v>
      </c>
      <c r="F72" s="52">
        <v>10005</v>
      </c>
      <c r="G72" s="51">
        <v>320450</v>
      </c>
      <c r="H72" s="59"/>
      <c r="I72" s="60"/>
    </row>
    <row r="73" spans="1:9" ht="12.75">
      <c r="A73" s="16" t="s">
        <v>69</v>
      </c>
      <c r="B73" s="52">
        <v>20500</v>
      </c>
      <c r="C73" s="56" t="s">
        <v>190</v>
      </c>
      <c r="D73" s="52">
        <v>4975</v>
      </c>
      <c r="E73" s="52">
        <v>43700</v>
      </c>
      <c r="F73" s="52">
        <v>15224</v>
      </c>
      <c r="G73" s="51">
        <v>84399</v>
      </c>
      <c r="H73" s="59"/>
      <c r="I73" s="60"/>
    </row>
    <row r="74" spans="1:9" ht="12.75">
      <c r="A74" s="16" t="s">
        <v>70</v>
      </c>
      <c r="B74" s="52">
        <v>18454</v>
      </c>
      <c r="C74" s="52">
        <v>27</v>
      </c>
      <c r="D74" s="52">
        <v>12390</v>
      </c>
      <c r="E74" s="52">
        <v>29415</v>
      </c>
      <c r="F74" s="52">
        <v>17165</v>
      </c>
      <c r="G74" s="51">
        <v>77451</v>
      </c>
      <c r="H74" s="59"/>
      <c r="I74" s="60"/>
    </row>
    <row r="75" spans="1:9" ht="12.75">
      <c r="A75" s="16" t="s">
        <v>71</v>
      </c>
      <c r="B75" s="52">
        <v>77000</v>
      </c>
      <c r="C75" s="52">
        <v>48000</v>
      </c>
      <c r="D75" s="52">
        <v>30000</v>
      </c>
      <c r="E75" s="52">
        <v>34500</v>
      </c>
      <c r="F75" s="52">
        <v>12000</v>
      </c>
      <c r="G75" s="51">
        <v>201500</v>
      </c>
      <c r="H75" s="59"/>
      <c r="I75" s="60"/>
    </row>
    <row r="76" spans="1:9" ht="12.75">
      <c r="A76" s="16" t="s">
        <v>72</v>
      </c>
      <c r="B76" s="52">
        <v>52556</v>
      </c>
      <c r="C76" s="56" t="s">
        <v>190</v>
      </c>
      <c r="D76" s="52">
        <v>13256</v>
      </c>
      <c r="E76" s="52">
        <v>20859</v>
      </c>
      <c r="F76" s="52">
        <v>25017</v>
      </c>
      <c r="G76" s="51">
        <v>111688</v>
      </c>
      <c r="H76" s="59"/>
      <c r="I76" s="60"/>
    </row>
    <row r="77" spans="1:9" ht="12.75">
      <c r="A77" s="16" t="s">
        <v>73</v>
      </c>
      <c r="B77" s="52">
        <v>34671</v>
      </c>
      <c r="C77" s="52">
        <v>11976</v>
      </c>
      <c r="D77" s="52">
        <v>13522</v>
      </c>
      <c r="E77" s="52">
        <v>26767</v>
      </c>
      <c r="F77" s="52">
        <v>13689</v>
      </c>
      <c r="G77" s="51">
        <v>100625</v>
      </c>
      <c r="H77" s="59"/>
      <c r="I77" s="60"/>
    </row>
    <row r="78" spans="1:9" ht="12.75">
      <c r="A78" s="16" t="s">
        <v>74</v>
      </c>
      <c r="B78" s="52">
        <v>125757</v>
      </c>
      <c r="C78" s="52">
        <v>1020</v>
      </c>
      <c r="D78" s="52">
        <v>15000</v>
      </c>
      <c r="E78" s="52">
        <v>46750</v>
      </c>
      <c r="F78" s="52">
        <v>11588</v>
      </c>
      <c r="G78" s="51">
        <v>200115</v>
      </c>
      <c r="H78" s="59"/>
      <c r="I78" s="60"/>
    </row>
    <row r="79" spans="1:9" ht="12.75">
      <c r="A79" s="16" t="s">
        <v>75</v>
      </c>
      <c r="B79" s="52">
        <v>1306</v>
      </c>
      <c r="C79" s="52">
        <v>864</v>
      </c>
      <c r="D79" s="52">
        <v>14598</v>
      </c>
      <c r="E79" s="52">
        <v>49444</v>
      </c>
      <c r="F79" s="52">
        <v>23315</v>
      </c>
      <c r="G79" s="51">
        <v>89527</v>
      </c>
      <c r="H79" s="59"/>
      <c r="I79" s="60"/>
    </row>
    <row r="80" spans="1:9" s="34" customFormat="1" ht="12.75">
      <c r="A80" s="32" t="s">
        <v>144</v>
      </c>
      <c r="B80" s="56">
        <v>520784</v>
      </c>
      <c r="C80" s="56">
        <v>115742</v>
      </c>
      <c r="D80" s="56">
        <v>123133</v>
      </c>
      <c r="E80" s="56">
        <v>298093</v>
      </c>
      <c r="F80" s="56">
        <v>128003</v>
      </c>
      <c r="G80" s="57">
        <v>1185755</v>
      </c>
      <c r="H80" s="61"/>
      <c r="I80" s="62"/>
    </row>
    <row r="81" spans="1:9" s="34" customFormat="1" ht="12.75">
      <c r="A81" s="32"/>
      <c r="B81" s="57"/>
      <c r="C81" s="57"/>
      <c r="D81" s="57"/>
      <c r="E81" s="57"/>
      <c r="F81" s="57"/>
      <c r="G81" s="57"/>
      <c r="H81" s="61"/>
      <c r="I81" s="62"/>
    </row>
    <row r="82" spans="1:9" ht="12.75">
      <c r="A82" s="16" t="s">
        <v>76</v>
      </c>
      <c r="B82" s="52">
        <v>122964</v>
      </c>
      <c r="C82" s="56" t="s">
        <v>190</v>
      </c>
      <c r="D82" s="52">
        <v>177979</v>
      </c>
      <c r="E82" s="52">
        <v>73238</v>
      </c>
      <c r="F82" s="52">
        <v>1837</v>
      </c>
      <c r="G82" s="51">
        <v>376018</v>
      </c>
      <c r="H82" s="59"/>
      <c r="I82" s="60"/>
    </row>
    <row r="83" spans="1:9" ht="12.75">
      <c r="A83" s="16" t="s">
        <v>77</v>
      </c>
      <c r="B83" s="52">
        <v>84544</v>
      </c>
      <c r="C83" s="52" t="s">
        <v>190</v>
      </c>
      <c r="D83" s="52">
        <v>33571</v>
      </c>
      <c r="E83" s="52">
        <v>25877</v>
      </c>
      <c r="F83" s="52" t="s">
        <v>190</v>
      </c>
      <c r="G83" s="51">
        <v>143992</v>
      </c>
      <c r="H83" s="59"/>
      <c r="I83" s="60"/>
    </row>
    <row r="84" spans="1:9" s="34" customFormat="1" ht="12.75">
      <c r="A84" s="32" t="s">
        <v>145</v>
      </c>
      <c r="B84" s="56">
        <v>207508</v>
      </c>
      <c r="C84" s="56" t="s">
        <v>190</v>
      </c>
      <c r="D84" s="56">
        <v>211550</v>
      </c>
      <c r="E84" s="56">
        <v>99115</v>
      </c>
      <c r="F84" s="56">
        <v>1837</v>
      </c>
      <c r="G84" s="57">
        <v>520010</v>
      </c>
      <c r="H84" s="61"/>
      <c r="I84" s="62"/>
    </row>
    <row r="85" spans="1:9" s="34" customFormat="1" ht="12.75">
      <c r="A85" s="32"/>
      <c r="B85" s="57"/>
      <c r="C85" s="57"/>
      <c r="D85" s="57"/>
      <c r="E85" s="57"/>
      <c r="F85" s="57"/>
      <c r="G85" s="57"/>
      <c r="H85" s="61"/>
      <c r="I85" s="62"/>
    </row>
    <row r="86" spans="1:9" ht="13.5" thickBot="1">
      <c r="A86" s="65" t="s">
        <v>78</v>
      </c>
      <c r="B86" s="66">
        <v>4027016</v>
      </c>
      <c r="C86" s="66">
        <v>309931</v>
      </c>
      <c r="D86" s="66">
        <v>1374857</v>
      </c>
      <c r="E86" s="66">
        <v>2118656</v>
      </c>
      <c r="F86" s="66">
        <v>605917</v>
      </c>
      <c r="G86" s="66">
        <v>8436377</v>
      </c>
      <c r="H86"/>
      <c r="I86"/>
    </row>
    <row r="87" ht="12.75">
      <c r="G87" s="18"/>
    </row>
  </sheetData>
  <mergeCells count="3">
    <mergeCell ref="A3:G3"/>
    <mergeCell ref="A1:G1"/>
    <mergeCell ref="A4:G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1"/>
  <dimension ref="A1:J5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9.7109375" style="27" customWidth="1"/>
    <col min="2" max="6" width="15.7109375" style="27" customWidth="1"/>
    <col min="7" max="7" width="12.140625" style="2" customWidth="1"/>
    <col min="8" max="8" width="12.421875" style="2" customWidth="1"/>
    <col min="9" max="9" width="12.140625" style="2" customWidth="1"/>
    <col min="10" max="10" width="11.8515625" style="2" customWidth="1"/>
    <col min="11" max="16384" width="11.421875" style="2" customWidth="1"/>
  </cols>
  <sheetData>
    <row r="1" spans="1:10" ht="18">
      <c r="A1" s="167" t="s">
        <v>127</v>
      </c>
      <c r="B1" s="167"/>
      <c r="C1" s="167"/>
      <c r="D1" s="167"/>
      <c r="E1" s="167"/>
      <c r="F1" s="167"/>
      <c r="G1" s="4"/>
      <c r="H1" s="4"/>
      <c r="I1" s="4"/>
      <c r="J1" s="4"/>
    </row>
    <row r="3" spans="1:6" ht="15">
      <c r="A3" s="166" t="s">
        <v>217</v>
      </c>
      <c r="B3" s="166"/>
      <c r="C3" s="166"/>
      <c r="D3" s="166"/>
      <c r="E3" s="166"/>
      <c r="F3" s="166"/>
    </row>
    <row r="4" spans="1:6" ht="12.75">
      <c r="A4" s="5"/>
      <c r="B4" s="5"/>
      <c r="C4" s="5"/>
      <c r="D4" s="5"/>
      <c r="E4" s="5"/>
      <c r="F4" s="5"/>
    </row>
    <row r="5" spans="1:6" ht="12.75">
      <c r="A5" s="28"/>
      <c r="B5" s="193" t="s">
        <v>191</v>
      </c>
      <c r="C5" s="194"/>
      <c r="D5" s="194"/>
      <c r="E5" s="195"/>
      <c r="F5" s="13"/>
    </row>
    <row r="6" spans="2:6" ht="12.75">
      <c r="B6" s="196"/>
      <c r="C6" s="197"/>
      <c r="D6" s="197"/>
      <c r="E6" s="198"/>
      <c r="F6" s="3" t="s">
        <v>1</v>
      </c>
    </row>
    <row r="7" spans="1:6" ht="12.75">
      <c r="A7" s="29" t="s">
        <v>79</v>
      </c>
      <c r="B7" s="163"/>
      <c r="C7" s="164"/>
      <c r="D7" s="164"/>
      <c r="E7" s="165"/>
      <c r="F7" s="3"/>
    </row>
    <row r="8" spans="2:6" ht="12.75">
      <c r="B8" s="3" t="s">
        <v>28</v>
      </c>
      <c r="C8" s="3" t="s">
        <v>80</v>
      </c>
      <c r="D8" s="3" t="s">
        <v>81</v>
      </c>
      <c r="E8" s="3" t="s">
        <v>80</v>
      </c>
      <c r="F8" s="3"/>
    </row>
    <row r="9" spans="1:6" ht="13.5" thickBot="1">
      <c r="A9" s="46"/>
      <c r="B9" s="47" t="s">
        <v>82</v>
      </c>
      <c r="C9" s="47" t="s">
        <v>83</v>
      </c>
      <c r="D9" s="47" t="s">
        <v>84</v>
      </c>
      <c r="E9" s="64" t="s">
        <v>85</v>
      </c>
      <c r="F9" s="47"/>
    </row>
    <row r="10" spans="1:6" s="34" customFormat="1" ht="12.75">
      <c r="A10" s="113" t="s">
        <v>86</v>
      </c>
      <c r="B10" s="77">
        <v>13414225</v>
      </c>
      <c r="C10" s="114">
        <f>D10+E10</f>
        <v>1501515</v>
      </c>
      <c r="D10" s="79">
        <v>132405</v>
      </c>
      <c r="E10" s="114">
        <v>1369110</v>
      </c>
      <c r="F10" s="78">
        <v>274166</v>
      </c>
    </row>
    <row r="11" spans="2:6" ht="12.75">
      <c r="B11" s="6"/>
      <c r="C11" s="7"/>
      <c r="D11" s="6"/>
      <c r="E11" s="7"/>
      <c r="F11" s="8"/>
    </row>
    <row r="12" spans="1:6" ht="12.75">
      <c r="A12" s="27" t="s">
        <v>87</v>
      </c>
      <c r="B12" s="6"/>
      <c r="C12" s="7"/>
      <c r="D12" s="6"/>
      <c r="E12" s="7"/>
      <c r="F12" s="8"/>
    </row>
    <row r="13" spans="1:6" ht="12.75">
      <c r="A13" s="27" t="s">
        <v>88</v>
      </c>
      <c r="B13" s="24">
        <v>324269</v>
      </c>
      <c r="C13" s="115">
        <f aca="true" t="shared" si="0" ref="C13:C26">D13+E13</f>
        <v>85615</v>
      </c>
      <c r="D13" s="24">
        <v>11145</v>
      </c>
      <c r="E13" s="115">
        <v>74470</v>
      </c>
      <c r="F13" s="25">
        <v>12357</v>
      </c>
    </row>
    <row r="14" spans="1:6" ht="12.75">
      <c r="A14" s="31" t="s">
        <v>89</v>
      </c>
      <c r="B14" s="24">
        <v>35703</v>
      </c>
      <c r="C14" s="115">
        <f t="shared" si="0"/>
        <v>12038</v>
      </c>
      <c r="D14" s="24">
        <v>217</v>
      </c>
      <c r="E14" s="115">
        <v>11821</v>
      </c>
      <c r="F14" s="25">
        <v>485</v>
      </c>
    </row>
    <row r="15" spans="1:6" ht="12.75">
      <c r="A15" s="31" t="s">
        <v>90</v>
      </c>
      <c r="B15" s="24">
        <v>8386</v>
      </c>
      <c r="C15" s="115">
        <f t="shared" si="0"/>
        <v>1479</v>
      </c>
      <c r="D15" s="24">
        <v>82</v>
      </c>
      <c r="E15" s="115">
        <v>1397</v>
      </c>
      <c r="F15" s="25">
        <v>4</v>
      </c>
    </row>
    <row r="16" spans="1:6" ht="12.75">
      <c r="A16" s="27" t="s">
        <v>91</v>
      </c>
      <c r="B16" s="24">
        <v>3312</v>
      </c>
      <c r="C16" s="115">
        <f t="shared" si="0"/>
        <v>834</v>
      </c>
      <c r="D16" s="24">
        <v>20</v>
      </c>
      <c r="E16" s="115">
        <v>814</v>
      </c>
      <c r="F16" s="25">
        <v>40</v>
      </c>
    </row>
    <row r="17" spans="1:6" ht="12.75">
      <c r="A17" s="27" t="s">
        <v>92</v>
      </c>
      <c r="B17" s="24">
        <v>4309</v>
      </c>
      <c r="C17" s="115">
        <f t="shared" si="0"/>
        <v>2302</v>
      </c>
      <c r="D17" s="24">
        <v>8</v>
      </c>
      <c r="E17" s="115">
        <v>2294</v>
      </c>
      <c r="F17" s="25">
        <v>447</v>
      </c>
    </row>
    <row r="18" spans="1:6" ht="12.75">
      <c r="A18" s="27" t="s">
        <v>93</v>
      </c>
      <c r="B18" s="24">
        <v>50599</v>
      </c>
      <c r="C18" s="115">
        <f t="shared" si="0"/>
        <v>18530</v>
      </c>
      <c r="D18" s="24">
        <v>4850</v>
      </c>
      <c r="E18" s="115">
        <v>13680</v>
      </c>
      <c r="F18" s="25">
        <v>3640</v>
      </c>
    </row>
    <row r="19" spans="1:9" ht="12.75">
      <c r="A19" s="27" t="s">
        <v>94</v>
      </c>
      <c r="B19" s="24">
        <v>33815</v>
      </c>
      <c r="C19" s="115">
        <f t="shared" si="0"/>
        <v>2177</v>
      </c>
      <c r="D19" s="24">
        <v>3</v>
      </c>
      <c r="E19" s="115">
        <v>2174</v>
      </c>
      <c r="F19" s="25">
        <v>64</v>
      </c>
      <c r="I19" s="34"/>
    </row>
    <row r="20" spans="1:6" ht="12.75">
      <c r="A20" s="27" t="s">
        <v>95</v>
      </c>
      <c r="B20" s="24">
        <v>55150</v>
      </c>
      <c r="C20" s="115">
        <f t="shared" si="0"/>
        <v>19515</v>
      </c>
      <c r="D20" s="24">
        <v>1154</v>
      </c>
      <c r="E20" s="115">
        <v>18361</v>
      </c>
      <c r="F20" s="25">
        <v>2100</v>
      </c>
    </row>
    <row r="21" spans="1:6" ht="12.75">
      <c r="A21" s="27" t="s">
        <v>96</v>
      </c>
      <c r="B21" s="24">
        <v>13196</v>
      </c>
      <c r="C21" s="115">
        <f t="shared" si="0"/>
        <v>3870</v>
      </c>
      <c r="D21" s="24">
        <v>1108</v>
      </c>
      <c r="E21" s="115">
        <v>2762</v>
      </c>
      <c r="F21" s="25">
        <v>1441</v>
      </c>
    </row>
    <row r="22" spans="1:6" ht="12.75">
      <c r="A22" s="27" t="s">
        <v>97</v>
      </c>
      <c r="B22" s="24">
        <v>4153</v>
      </c>
      <c r="C22" s="115">
        <f t="shared" si="0"/>
        <v>949</v>
      </c>
      <c r="D22" s="24">
        <v>35</v>
      </c>
      <c r="E22" s="115">
        <v>914</v>
      </c>
      <c r="F22" s="25">
        <v>565</v>
      </c>
    </row>
    <row r="23" spans="1:6" ht="12.75">
      <c r="A23" s="27" t="s">
        <v>98</v>
      </c>
      <c r="B23" s="24">
        <v>7027</v>
      </c>
      <c r="C23" s="115">
        <f t="shared" si="0"/>
        <v>1079</v>
      </c>
      <c r="D23" s="24">
        <v>3</v>
      </c>
      <c r="E23" s="115">
        <v>1076</v>
      </c>
      <c r="F23" s="8" t="s">
        <v>190</v>
      </c>
    </row>
    <row r="24" spans="1:6" ht="12.75">
      <c r="A24" s="27" t="s">
        <v>99</v>
      </c>
      <c r="B24" s="24">
        <v>30134</v>
      </c>
      <c r="C24" s="115">
        <f t="shared" si="0"/>
        <v>11422</v>
      </c>
      <c r="D24" s="24">
        <v>2877</v>
      </c>
      <c r="E24" s="115">
        <v>8545</v>
      </c>
      <c r="F24" s="25">
        <v>2698</v>
      </c>
    </row>
    <row r="25" spans="1:6" ht="12.75">
      <c r="A25" s="27" t="s">
        <v>100</v>
      </c>
      <c r="B25" s="24">
        <v>9198</v>
      </c>
      <c r="C25" s="115">
        <f t="shared" si="0"/>
        <v>2705</v>
      </c>
      <c r="D25" s="24">
        <v>737</v>
      </c>
      <c r="E25" s="115">
        <v>1968</v>
      </c>
      <c r="F25" s="25">
        <v>650</v>
      </c>
    </row>
    <row r="26" spans="1:6" ht="12.75">
      <c r="A26" s="27" t="s">
        <v>101</v>
      </c>
      <c r="B26" s="24">
        <v>24291</v>
      </c>
      <c r="C26" s="115">
        <f t="shared" si="0"/>
        <v>5968</v>
      </c>
      <c r="D26" s="24">
        <v>51</v>
      </c>
      <c r="E26" s="115">
        <v>5917</v>
      </c>
      <c r="F26" s="25">
        <v>108</v>
      </c>
    </row>
    <row r="27" spans="1:6" ht="12.75">
      <c r="A27" s="27" t="s">
        <v>102</v>
      </c>
      <c r="B27" s="24">
        <v>44996</v>
      </c>
      <c r="C27" s="115">
        <f>E27</f>
        <v>2747</v>
      </c>
      <c r="D27" s="6" t="s">
        <v>190</v>
      </c>
      <c r="E27" s="115">
        <v>2747</v>
      </c>
      <c r="F27" s="25">
        <v>115</v>
      </c>
    </row>
    <row r="28" spans="2:6" ht="12.75">
      <c r="B28" s="9"/>
      <c r="C28" s="7"/>
      <c r="D28" s="6"/>
      <c r="E28" s="7"/>
      <c r="F28" s="8"/>
    </row>
    <row r="29" spans="1:6" s="34" customFormat="1" ht="12.75">
      <c r="A29" s="27" t="s">
        <v>192</v>
      </c>
      <c r="B29" s="79"/>
      <c r="C29" s="80"/>
      <c r="D29" s="79"/>
      <c r="E29" s="80"/>
      <c r="F29" s="81"/>
    </row>
    <row r="30" spans="1:6" ht="12.75">
      <c r="A30" s="27" t="s">
        <v>103</v>
      </c>
      <c r="B30" s="24">
        <v>11091</v>
      </c>
      <c r="C30" s="115">
        <f aca="true" t="shared" si="1" ref="C30:C41">D30+E30</f>
        <v>4511</v>
      </c>
      <c r="D30" s="24">
        <v>214</v>
      </c>
      <c r="E30" s="115">
        <v>4297</v>
      </c>
      <c r="F30" s="25">
        <v>800</v>
      </c>
    </row>
    <row r="31" spans="1:6" ht="12.75">
      <c r="A31" s="27" t="s">
        <v>104</v>
      </c>
      <c r="B31" s="24">
        <v>925</v>
      </c>
      <c r="C31" s="115">
        <f t="shared" si="1"/>
        <v>143</v>
      </c>
      <c r="D31" s="24">
        <v>42</v>
      </c>
      <c r="E31" s="115">
        <v>101</v>
      </c>
      <c r="F31" s="25">
        <v>40</v>
      </c>
    </row>
    <row r="32" spans="1:6" ht="12.75">
      <c r="A32" s="27" t="s">
        <v>105</v>
      </c>
      <c r="B32" s="24">
        <v>4901</v>
      </c>
      <c r="C32" s="115">
        <f t="shared" si="1"/>
        <v>1594</v>
      </c>
      <c r="D32" s="24">
        <v>133</v>
      </c>
      <c r="E32" s="115">
        <v>1461</v>
      </c>
      <c r="F32" s="25">
        <v>178</v>
      </c>
    </row>
    <row r="33" spans="1:6" ht="12.75">
      <c r="A33" s="27" t="s">
        <v>106</v>
      </c>
      <c r="B33" s="24">
        <v>2025</v>
      </c>
      <c r="C33" s="115">
        <f t="shared" si="1"/>
        <v>202</v>
      </c>
      <c r="D33" s="24">
        <v>31</v>
      </c>
      <c r="E33" s="115">
        <v>171</v>
      </c>
      <c r="F33" s="25">
        <v>2</v>
      </c>
    </row>
    <row r="34" spans="1:6" ht="12.75">
      <c r="A34" s="27" t="s">
        <v>107</v>
      </c>
      <c r="B34" s="24">
        <v>4510</v>
      </c>
      <c r="C34" s="115">
        <f t="shared" si="1"/>
        <v>1135</v>
      </c>
      <c r="D34" s="24">
        <v>15</v>
      </c>
      <c r="E34" s="115">
        <v>1120</v>
      </c>
      <c r="F34" s="25">
        <v>4</v>
      </c>
    </row>
    <row r="35" spans="1:6" ht="12.75">
      <c r="A35" s="27" t="s">
        <v>108</v>
      </c>
      <c r="B35" s="24">
        <v>9303</v>
      </c>
      <c r="C35" s="115">
        <f t="shared" si="1"/>
        <v>5039</v>
      </c>
      <c r="D35" s="24">
        <v>224</v>
      </c>
      <c r="E35" s="115">
        <v>4815</v>
      </c>
      <c r="F35" s="25">
        <v>210</v>
      </c>
    </row>
    <row r="36" spans="1:6" ht="12.75">
      <c r="A36" s="27" t="s">
        <v>109</v>
      </c>
      <c r="B36" s="24">
        <v>6460</v>
      </c>
      <c r="C36" s="115">
        <f t="shared" si="1"/>
        <v>1880</v>
      </c>
      <c r="D36" s="24">
        <v>29</v>
      </c>
      <c r="E36" s="115">
        <v>1851</v>
      </c>
      <c r="F36" s="25">
        <v>20</v>
      </c>
    </row>
    <row r="37" spans="1:6" ht="12.75">
      <c r="A37" s="27" t="s">
        <v>110</v>
      </c>
      <c r="B37" s="24">
        <v>6520</v>
      </c>
      <c r="C37" s="115">
        <f t="shared" si="1"/>
        <v>2996</v>
      </c>
      <c r="D37" s="24">
        <v>59</v>
      </c>
      <c r="E37" s="115">
        <v>2937</v>
      </c>
      <c r="F37" s="25">
        <v>7</v>
      </c>
    </row>
    <row r="38" spans="1:6" ht="12.75">
      <c r="A38" s="27" t="s">
        <v>111</v>
      </c>
      <c r="B38" s="24">
        <v>32325</v>
      </c>
      <c r="C38" s="115">
        <f t="shared" si="1"/>
        <v>14401</v>
      </c>
      <c r="D38" s="24">
        <v>329</v>
      </c>
      <c r="E38" s="115">
        <v>14072</v>
      </c>
      <c r="F38" s="25">
        <v>100</v>
      </c>
    </row>
    <row r="39" spans="1:6" ht="12.75">
      <c r="A39" s="27" t="s">
        <v>112</v>
      </c>
      <c r="B39" s="24">
        <v>7887</v>
      </c>
      <c r="C39" s="115">
        <f t="shared" si="1"/>
        <v>3332</v>
      </c>
      <c r="D39" s="24">
        <v>236</v>
      </c>
      <c r="E39" s="115">
        <v>3096</v>
      </c>
      <c r="F39" s="25">
        <v>24</v>
      </c>
    </row>
    <row r="40" spans="1:6" ht="12.75">
      <c r="A40" s="27" t="s">
        <v>189</v>
      </c>
      <c r="B40" s="24">
        <v>23839</v>
      </c>
      <c r="C40" s="115">
        <f t="shared" si="1"/>
        <v>9845</v>
      </c>
      <c r="D40" s="24">
        <v>513</v>
      </c>
      <c r="E40" s="115">
        <v>9332</v>
      </c>
      <c r="F40" s="25">
        <v>2673</v>
      </c>
    </row>
    <row r="41" spans="1:6" ht="12.75">
      <c r="A41" s="27" t="s">
        <v>126</v>
      </c>
      <c r="B41" s="24">
        <v>77482</v>
      </c>
      <c r="C41" s="115">
        <f t="shared" si="1"/>
        <v>26672</v>
      </c>
      <c r="D41" s="24">
        <v>2534</v>
      </c>
      <c r="E41" s="115">
        <v>24138</v>
      </c>
      <c r="F41" s="25">
        <v>4500</v>
      </c>
    </row>
    <row r="42" spans="2:6" ht="12.75">
      <c r="B42" s="6"/>
      <c r="C42" s="7"/>
      <c r="D42" s="6"/>
      <c r="E42" s="7"/>
      <c r="F42" s="8"/>
    </row>
    <row r="43" spans="1:6" s="34" customFormat="1" ht="12.75">
      <c r="A43" s="27" t="s">
        <v>113</v>
      </c>
      <c r="B43" s="79"/>
      <c r="C43" s="80"/>
      <c r="D43" s="79"/>
      <c r="E43" s="80"/>
      <c r="F43" s="81"/>
    </row>
    <row r="44" spans="1:6" ht="12.75">
      <c r="A44" s="27" t="s">
        <v>115</v>
      </c>
      <c r="B44" s="24">
        <v>278040</v>
      </c>
      <c r="C44" s="115">
        <f>D44+E44</f>
        <v>27200</v>
      </c>
      <c r="D44" s="24">
        <v>2200</v>
      </c>
      <c r="E44" s="115">
        <v>25000</v>
      </c>
      <c r="F44" s="25">
        <v>1561</v>
      </c>
    </row>
    <row r="45" spans="1:6" ht="12.75">
      <c r="A45" s="27" t="s">
        <v>114</v>
      </c>
      <c r="B45" s="24">
        <v>774122</v>
      </c>
      <c r="C45" s="115">
        <f>D45+E45</f>
        <v>48229</v>
      </c>
      <c r="D45" s="24">
        <v>250</v>
      </c>
      <c r="E45" s="115">
        <v>47979</v>
      </c>
      <c r="F45" s="25">
        <v>2251</v>
      </c>
    </row>
    <row r="46" spans="1:6" ht="12.75">
      <c r="A46" s="27" t="s">
        <v>116</v>
      </c>
      <c r="B46" s="24">
        <v>854740</v>
      </c>
      <c r="C46" s="115">
        <f>D46+E46</f>
        <v>65200</v>
      </c>
      <c r="D46" s="24">
        <v>12000</v>
      </c>
      <c r="E46" s="115">
        <v>53200</v>
      </c>
      <c r="F46" s="25">
        <v>2900</v>
      </c>
    </row>
    <row r="47" spans="1:6" ht="12.75">
      <c r="A47" s="27" t="s">
        <v>117</v>
      </c>
      <c r="B47" s="24">
        <v>997061</v>
      </c>
      <c r="C47" s="115">
        <f>D47+E47</f>
        <v>45700</v>
      </c>
      <c r="D47" s="24">
        <v>140</v>
      </c>
      <c r="E47" s="115">
        <v>45560</v>
      </c>
      <c r="F47" s="25">
        <v>720</v>
      </c>
    </row>
    <row r="48" spans="1:6" ht="12.75">
      <c r="A48" s="27" t="s">
        <v>118</v>
      </c>
      <c r="B48" s="24">
        <v>962909</v>
      </c>
      <c r="C48" s="115">
        <f>D48+E48</f>
        <v>179000</v>
      </c>
      <c r="D48" s="24">
        <v>2050</v>
      </c>
      <c r="E48" s="115">
        <v>176950</v>
      </c>
      <c r="F48" s="25">
        <v>22400</v>
      </c>
    </row>
    <row r="49" spans="1:6" ht="12.75">
      <c r="A49" s="27" t="s">
        <v>119</v>
      </c>
      <c r="B49" s="24">
        <v>10300</v>
      </c>
      <c r="C49" s="115">
        <f>E49</f>
        <v>7</v>
      </c>
      <c r="D49" s="6" t="s">
        <v>190</v>
      </c>
      <c r="E49" s="115">
        <v>7</v>
      </c>
      <c r="F49" s="8" t="s">
        <v>190</v>
      </c>
    </row>
    <row r="50" spans="1:6" ht="12.75">
      <c r="A50" s="27" t="s">
        <v>120</v>
      </c>
      <c r="B50" s="24">
        <v>37780</v>
      </c>
      <c r="C50" s="115">
        <f>D50+E50</f>
        <v>4866</v>
      </c>
      <c r="D50" s="24">
        <v>363</v>
      </c>
      <c r="E50" s="115">
        <v>4503</v>
      </c>
      <c r="F50" s="25">
        <v>2659</v>
      </c>
    </row>
    <row r="51" spans="1:6" ht="12.75">
      <c r="A51" s="27" t="s">
        <v>121</v>
      </c>
      <c r="B51" s="24">
        <v>195820</v>
      </c>
      <c r="C51" s="115">
        <f>D51+E51</f>
        <v>27300</v>
      </c>
      <c r="D51" s="24">
        <v>2500</v>
      </c>
      <c r="E51" s="115">
        <v>24800</v>
      </c>
      <c r="F51" s="25">
        <v>6500</v>
      </c>
    </row>
    <row r="52" spans="1:6" ht="12.75">
      <c r="A52" s="27" t="s">
        <v>122</v>
      </c>
      <c r="B52" s="24">
        <v>32388</v>
      </c>
      <c r="C52" s="115">
        <f>E52</f>
        <v>877</v>
      </c>
      <c r="D52" s="6" t="s">
        <v>190</v>
      </c>
      <c r="E52" s="115">
        <v>877</v>
      </c>
      <c r="F52" s="25">
        <v>127</v>
      </c>
    </row>
    <row r="53" spans="1:6" ht="12.75">
      <c r="A53" s="27" t="s">
        <v>123</v>
      </c>
      <c r="B53" s="24">
        <v>27053</v>
      </c>
      <c r="C53" s="115">
        <f>D53+E53</f>
        <v>3280</v>
      </c>
      <c r="D53" s="24">
        <v>1725</v>
      </c>
      <c r="E53" s="115">
        <v>1555</v>
      </c>
      <c r="F53" s="25">
        <v>285</v>
      </c>
    </row>
    <row r="54" spans="1:6" ht="12.75">
      <c r="A54" s="27" t="s">
        <v>124</v>
      </c>
      <c r="B54" s="24">
        <v>4129</v>
      </c>
      <c r="C54" s="115">
        <f>D54+E54</f>
        <v>439</v>
      </c>
      <c r="D54" s="24">
        <v>24</v>
      </c>
      <c r="E54" s="115">
        <v>415</v>
      </c>
      <c r="F54" s="25">
        <v>25</v>
      </c>
    </row>
    <row r="55" spans="1:6" ht="13.5" thickBot="1">
      <c r="A55" s="46"/>
      <c r="B55" s="82"/>
      <c r="C55" s="83"/>
      <c r="D55" s="84"/>
      <c r="E55" s="85"/>
      <c r="F55" s="86"/>
    </row>
    <row r="56" ht="12.75">
      <c r="A56" s="27" t="s">
        <v>125</v>
      </c>
    </row>
  </sheetData>
  <mergeCells count="3">
    <mergeCell ref="B5:E7"/>
    <mergeCell ref="A3:F3"/>
    <mergeCell ref="A1:F1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2002-11-13T07:43:32Z</cp:lastPrinted>
  <dcterms:created xsi:type="dcterms:W3CDTF">2001-07-26T07:01:20Z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