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7650" windowHeight="7950" tabRatio="871" activeTab="0"/>
  </bookViews>
  <sheets>
    <sheet name="Indice" sheetId="1" r:id="rId1"/>
    <sheet name="21.1" sheetId="2" r:id="rId2"/>
    <sheet name="21.2" sheetId="3" r:id="rId3"/>
    <sheet name="21.3 (06)" sheetId="4" r:id="rId4"/>
    <sheet name="21.3 (07)" sheetId="5" r:id="rId5"/>
    <sheet name="21.4" sheetId="6" r:id="rId6"/>
    <sheet name="21.5 (06)" sheetId="7" r:id="rId7"/>
    <sheet name="21.5 (07)" sheetId="8" r:id="rId8"/>
    <sheet name="21.6" sheetId="9" r:id="rId9"/>
    <sheet name="21.7 (06)" sheetId="10" r:id="rId10"/>
    <sheet name="21.7 (07)" sheetId="11" r:id="rId11"/>
    <sheet name="21.8" sheetId="12" r:id="rId12"/>
    <sheet name="21.9 (06)" sheetId="13" r:id="rId13"/>
    <sheet name="21.9 (07)" sheetId="14" r:id="rId14"/>
    <sheet name="21.10" sheetId="15" r:id="rId15"/>
    <sheet name="21.11" sheetId="16" r:id="rId16"/>
    <sheet name="21.12 (06)" sheetId="17" r:id="rId17"/>
    <sheet name="21.12 (07)" sheetId="18" r:id="rId18"/>
    <sheet name="21.13 (06)" sheetId="19" r:id="rId19"/>
    <sheet name="21.13 (07)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 localSheetId="1">'[2]p395fao'!$B$75</definedName>
    <definedName name="\A" localSheetId="14">'[2]p395fao'!$B$75</definedName>
    <definedName name="\A" localSheetId="15">'[2]p395fao'!$B$75</definedName>
    <definedName name="\A" localSheetId="16">'[10]p395fao'!$B$75</definedName>
    <definedName name="\A" localSheetId="17">'[10]p395fao'!$B$75</definedName>
    <definedName name="\A" localSheetId="18">'[10]p395fao'!$B$75</definedName>
    <definedName name="\A" localSheetId="19">'[10]p395fao'!$B$75</definedName>
    <definedName name="\A" localSheetId="2">'[2]p395fao'!$B$75</definedName>
    <definedName name="\A" localSheetId="3">'[2]p395fao'!$B$75</definedName>
    <definedName name="\A" localSheetId="4">'[2]p395fao'!$B$75</definedName>
    <definedName name="\A" localSheetId="5">'[2]p395fao'!$B$75</definedName>
    <definedName name="\A" localSheetId="6">'[2]p395fao'!$B$75</definedName>
    <definedName name="\A" localSheetId="7">'[2]p395fao'!$B$75</definedName>
    <definedName name="\A" localSheetId="8">'[2]p395fao'!$B$75</definedName>
    <definedName name="\A" localSheetId="9">'[2]p395fao'!$B$75</definedName>
    <definedName name="\A" localSheetId="10">'[2]p395fao'!$B$75</definedName>
    <definedName name="\A" localSheetId="11">'[2]p395fao'!$B$75</definedName>
    <definedName name="\A" localSheetId="12">'[2]p395fao'!$B$75</definedName>
    <definedName name="\A" localSheetId="13">'[2]p395fao'!$B$75</definedName>
    <definedName name="\A">#REF!</definedName>
    <definedName name="\B" localSheetId="2">'[3]p405'!#REF!</definedName>
    <definedName name="\B" localSheetId="3">'[3]p405'!#REF!</definedName>
    <definedName name="\B" localSheetId="4">'[3]p405'!#REF!</definedName>
    <definedName name="\B" localSheetId="6">'[3]p405'!#REF!</definedName>
    <definedName name="\B" localSheetId="7">'[3]p405'!#REF!</definedName>
    <definedName name="\B" localSheetId="9">'[3]p405'!#REF!</definedName>
    <definedName name="\B" localSheetId="10">'[3]p405'!#REF!</definedName>
    <definedName name="\B" localSheetId="12">'[3]p405'!#REF!</definedName>
    <definedName name="\B" localSheetId="13">'[3]p405'!#REF!</definedName>
    <definedName name="\B">'[3]p405'!#REF!</definedName>
    <definedName name="\C" localSheetId="1">'[2]p395fao'!$B$77</definedName>
    <definedName name="\C" localSheetId="14">'[2]p395fao'!$B$77</definedName>
    <definedName name="\C" localSheetId="15">'[2]p395fao'!$B$77</definedName>
    <definedName name="\C" localSheetId="16">'[10]p395fao'!$B$77</definedName>
    <definedName name="\C" localSheetId="17">'[10]p395fao'!$B$77</definedName>
    <definedName name="\C" localSheetId="18">'[10]p395fao'!$B$77</definedName>
    <definedName name="\C" localSheetId="19">'[10]p395fao'!$B$77</definedName>
    <definedName name="\C" localSheetId="2">'[2]p395fao'!$B$77</definedName>
    <definedName name="\C" localSheetId="3">'[2]p395fao'!$B$77</definedName>
    <definedName name="\C" localSheetId="4">'[2]p395fao'!$B$77</definedName>
    <definedName name="\C" localSheetId="5">'[2]p395fao'!$B$77</definedName>
    <definedName name="\C" localSheetId="6">'[2]p395fao'!$B$77</definedName>
    <definedName name="\C" localSheetId="7">'[2]p395fao'!$B$77</definedName>
    <definedName name="\C" localSheetId="8">'[2]p395fao'!$B$77</definedName>
    <definedName name="\C" localSheetId="9">'[2]p395fao'!$B$77</definedName>
    <definedName name="\C" localSheetId="10">'[2]p395fao'!$B$77</definedName>
    <definedName name="\C" localSheetId="11">'[2]p395fao'!$B$77</definedName>
    <definedName name="\C" localSheetId="12">'[2]p395fao'!$B$77</definedName>
    <definedName name="\C" localSheetId="13">'[2]p395fao'!$B$77</definedName>
    <definedName name="\C">#REF!</definedName>
    <definedName name="\D" localSheetId="2">'[2]p395fao'!$B$79</definedName>
    <definedName name="\D" localSheetId="3">'[2]p395fao'!$B$79</definedName>
    <definedName name="\D" localSheetId="4">'[2]p395fao'!$B$79</definedName>
    <definedName name="\D" localSheetId="6">'[2]p395fao'!$B$79</definedName>
    <definedName name="\D" localSheetId="7">'[2]p395fao'!$B$79</definedName>
    <definedName name="\D" localSheetId="9">'[2]p395fao'!$B$79</definedName>
    <definedName name="\D" localSheetId="10">'[2]p395fao'!$B$79</definedName>
    <definedName name="\D" localSheetId="12">'[2]p395fao'!$B$79</definedName>
    <definedName name="\D" localSheetId="13">'[2]p395fao'!$B$79</definedName>
    <definedName name="\D">'[2]p395fao'!$B$79</definedName>
    <definedName name="\G" localSheetId="1">'[2]p395fao'!#REF!</definedName>
    <definedName name="\G" localSheetId="14">'[2]p395fao'!#REF!</definedName>
    <definedName name="\G" localSheetId="15">'[2]p395fao'!#REF!</definedName>
    <definedName name="\G" localSheetId="16">'[10]p395fao'!#REF!</definedName>
    <definedName name="\G" localSheetId="17">'[10]p395fao'!#REF!</definedName>
    <definedName name="\G" localSheetId="18">'[10]p395fao'!#REF!</definedName>
    <definedName name="\G" localSheetId="19">'[10]p395fao'!#REF!</definedName>
    <definedName name="\G" localSheetId="2">'[2]p395fao'!#REF!</definedName>
    <definedName name="\G" localSheetId="3">'[2]p395fao'!#REF!</definedName>
    <definedName name="\G" localSheetId="4">'[2]p395fao'!#REF!</definedName>
    <definedName name="\G" localSheetId="5">'[2]p395fao'!#REF!</definedName>
    <definedName name="\G" localSheetId="6">'[2]p395fao'!#REF!</definedName>
    <definedName name="\G" localSheetId="7">'[2]p395fao'!#REF!</definedName>
    <definedName name="\G" localSheetId="8">'[2]p395fao'!#REF!</definedName>
    <definedName name="\G" localSheetId="9">'[2]p395fao'!#REF!</definedName>
    <definedName name="\G" localSheetId="10">'[2]p395fao'!#REF!</definedName>
    <definedName name="\G" localSheetId="11">'[2]p395fao'!#REF!</definedName>
    <definedName name="\G" localSheetId="12">'[2]p395fao'!#REF!</definedName>
    <definedName name="\G" localSheetId="13">'[2]p395fao'!#REF!</definedName>
    <definedName name="\G">#REF!</definedName>
    <definedName name="\I" localSheetId="2">#REF!</definedName>
    <definedName name="\I">#REF!</definedName>
    <definedName name="\L" localSheetId="2">'[2]p395fao'!$B$81</definedName>
    <definedName name="\L" localSheetId="3">'[2]p395fao'!$B$81</definedName>
    <definedName name="\L" localSheetId="4">'[2]p395fao'!$B$81</definedName>
    <definedName name="\L" localSheetId="6">'[2]p395fao'!$B$81</definedName>
    <definedName name="\L" localSheetId="7">'[2]p395fao'!$B$81</definedName>
    <definedName name="\L" localSheetId="9">'[2]p395fao'!$B$81</definedName>
    <definedName name="\L" localSheetId="10">'[2]p395fao'!$B$81</definedName>
    <definedName name="\L" localSheetId="12">'[2]p395fao'!$B$81</definedName>
    <definedName name="\L" localSheetId="13">'[2]p395fao'!$B$81</definedName>
    <definedName name="\L">'[2]p395fao'!$B$81</definedName>
    <definedName name="\N" localSheetId="1">#REF!</definedName>
    <definedName name="\N" localSheetId="14">#REF!</definedName>
    <definedName name="\N" localSheetId="15">#REF!</definedName>
    <definedName name="\N" localSheetId="16">#REF!</definedName>
    <definedName name="\N" localSheetId="17">#REF!</definedName>
    <definedName name="\N" localSheetId="18">#REF!</definedName>
    <definedName name="\N" localSheetId="19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>#REF!</definedName>
    <definedName name="\T" localSheetId="2">'[2]19.18-19'!#REF!</definedName>
    <definedName name="\T" localSheetId="3">'[2]19.18-19'!#REF!</definedName>
    <definedName name="\T" localSheetId="4">'[2]19.18-19'!#REF!</definedName>
    <definedName name="\T" localSheetId="6">'[2]19.18-19'!#REF!</definedName>
    <definedName name="\T" localSheetId="7">'[2]19.18-19'!#REF!</definedName>
    <definedName name="\T" localSheetId="9">'[2]19.18-19'!#REF!</definedName>
    <definedName name="\T" localSheetId="10">'[2]19.18-19'!#REF!</definedName>
    <definedName name="\T" localSheetId="12">'[2]19.18-19'!#REF!</definedName>
    <definedName name="\T" localSheetId="13">'[2]19.18-19'!#REF!</definedName>
    <definedName name="\T">'[2]19.18-19'!#REF!</definedName>
    <definedName name="\x">'[9]Arlleg01'!$IR$8190</definedName>
    <definedName name="\z">'[9]Arlleg01'!$IR$8190</definedName>
    <definedName name="__123Graph_A" localSheetId="2" hidden="1">'[2]p399fao'!#REF!</definedName>
    <definedName name="__123Graph_A" localSheetId="3" hidden="1">'[2]p399fao'!#REF!</definedName>
    <definedName name="__123Graph_A" localSheetId="4" hidden="1">'[2]p399fao'!#REF!</definedName>
    <definedName name="__123Graph_A" localSheetId="6" hidden="1">'[2]p399fao'!#REF!</definedName>
    <definedName name="__123Graph_A" localSheetId="7" hidden="1">'[2]p399fao'!#REF!</definedName>
    <definedName name="__123Graph_A" localSheetId="9" hidden="1">'[2]p399fao'!#REF!</definedName>
    <definedName name="__123Graph_A" localSheetId="10" hidden="1">'[2]p399fao'!#REF!</definedName>
    <definedName name="__123Graph_A" localSheetId="12" hidden="1">'[2]p399fao'!#REF!</definedName>
    <definedName name="__123Graph_A" localSheetId="13" hidden="1">'[2]p399fao'!#REF!</definedName>
    <definedName name="__123Graph_A" hidden="1">'[2]p399fao'!#REF!</definedName>
    <definedName name="__123Graph_ACurrent" localSheetId="2" hidden="1">'[2]p399fao'!#REF!</definedName>
    <definedName name="__123Graph_ACurrent" localSheetId="3" hidden="1">'[2]p399fao'!#REF!</definedName>
    <definedName name="__123Graph_ACurrent" localSheetId="4" hidden="1">'[2]p399fao'!#REF!</definedName>
    <definedName name="__123Graph_ACurrent" localSheetId="6" hidden="1">'[2]p399fao'!#REF!</definedName>
    <definedName name="__123Graph_ACurrent" localSheetId="7" hidden="1">'[2]p399fao'!#REF!</definedName>
    <definedName name="__123Graph_ACurrent" localSheetId="9" hidden="1">'[2]p399fao'!#REF!</definedName>
    <definedName name="__123Graph_ACurrent" localSheetId="10" hidden="1">'[2]p399fao'!#REF!</definedName>
    <definedName name="__123Graph_ACurrent" localSheetId="12" hidden="1">'[2]p399fao'!#REF!</definedName>
    <definedName name="__123Graph_ACurrent" localSheetId="13" hidden="1">'[2]p399fao'!#REF!</definedName>
    <definedName name="__123Graph_ACurrent" hidden="1">'[2]p399fao'!#REF!</definedName>
    <definedName name="__123Graph_AGrßfico1" localSheetId="2" hidden="1">'[2]p399fao'!#REF!</definedName>
    <definedName name="__123Graph_AGrßfico1" localSheetId="3" hidden="1">'[2]p399fao'!#REF!</definedName>
    <definedName name="__123Graph_AGrßfico1" localSheetId="4" hidden="1">'[2]p399fao'!#REF!</definedName>
    <definedName name="__123Graph_AGrßfico1" localSheetId="6" hidden="1">'[2]p399fao'!#REF!</definedName>
    <definedName name="__123Graph_AGrßfico1" localSheetId="7" hidden="1">'[2]p399fao'!#REF!</definedName>
    <definedName name="__123Graph_AGrßfico1" localSheetId="9" hidden="1">'[2]p399fao'!#REF!</definedName>
    <definedName name="__123Graph_AGrßfico1" localSheetId="10" hidden="1">'[2]p399fao'!#REF!</definedName>
    <definedName name="__123Graph_AGrßfico1" localSheetId="12" hidden="1">'[2]p399fao'!#REF!</definedName>
    <definedName name="__123Graph_AGrßfico1" localSheetId="13" hidden="1">'[2]p399fao'!#REF!</definedName>
    <definedName name="__123Graph_AGrßfico1" hidden="1">'[2]p399fao'!#REF!</definedName>
    <definedName name="__123Graph_B" localSheetId="1" hidden="1">'[2]p399fao'!#REF!</definedName>
    <definedName name="__123Graph_B" localSheetId="14" hidden="1">'[2]p399fao'!#REF!</definedName>
    <definedName name="__123Graph_B" localSheetId="15" hidden="1">'[2]p399fao'!#REF!</definedName>
    <definedName name="__123Graph_B" localSheetId="16" hidden="1">'[10]p399fao'!#REF!</definedName>
    <definedName name="__123Graph_B" localSheetId="17" hidden="1">'[10]p399fao'!#REF!</definedName>
    <definedName name="__123Graph_B" localSheetId="18" hidden="1">'[10]p399fao'!#REF!</definedName>
    <definedName name="__123Graph_B" localSheetId="19" hidden="1">'[10]p399fao'!#REF!</definedName>
    <definedName name="__123Graph_B" localSheetId="2" hidden="1">'[2]p399fao'!#REF!</definedName>
    <definedName name="__123Graph_B" localSheetId="3" hidden="1">'[2]p399fao'!#REF!</definedName>
    <definedName name="__123Graph_B" localSheetId="4" hidden="1">'[2]p399fao'!#REF!</definedName>
    <definedName name="__123Graph_B" localSheetId="5" hidden="1">'[2]p399fao'!#REF!</definedName>
    <definedName name="__123Graph_B" localSheetId="6" hidden="1">'[2]p399fao'!#REF!</definedName>
    <definedName name="__123Graph_B" localSheetId="7" hidden="1">'[2]p399fao'!#REF!</definedName>
    <definedName name="__123Graph_B" localSheetId="8" hidden="1">'[2]p399fao'!#REF!</definedName>
    <definedName name="__123Graph_B" localSheetId="9" hidden="1">'[2]p399fao'!#REF!</definedName>
    <definedName name="__123Graph_B" localSheetId="10" hidden="1">'[2]p399fao'!#REF!</definedName>
    <definedName name="__123Graph_B" localSheetId="11" hidden="1">'[2]p399fao'!#REF!</definedName>
    <definedName name="__123Graph_B" localSheetId="12" hidden="1">'[2]p399fao'!#REF!</definedName>
    <definedName name="__123Graph_B" localSheetId="13" hidden="1">'[2]p399fao'!#REF!</definedName>
    <definedName name="__123Graph_B" hidden="1">'[1]p122'!#REF!</definedName>
    <definedName name="__123Graph_BCurrent" localSheetId="2" hidden="1">'[2]p399fao'!#REF!</definedName>
    <definedName name="__123Graph_BCurrent" localSheetId="3" hidden="1">'[2]p399fao'!#REF!</definedName>
    <definedName name="__123Graph_BCurrent" localSheetId="4" hidden="1">'[2]p399fao'!#REF!</definedName>
    <definedName name="__123Graph_BCurrent" localSheetId="6" hidden="1">'[2]p399fao'!#REF!</definedName>
    <definedName name="__123Graph_BCurrent" localSheetId="7" hidden="1">'[2]p399fao'!#REF!</definedName>
    <definedName name="__123Graph_BCurrent" localSheetId="9" hidden="1">'[2]p399fao'!#REF!</definedName>
    <definedName name="__123Graph_BCurrent" localSheetId="10" hidden="1">'[2]p399fao'!#REF!</definedName>
    <definedName name="__123Graph_BCurrent" localSheetId="12" hidden="1">'[2]p399fao'!#REF!</definedName>
    <definedName name="__123Graph_BCurrent" localSheetId="13" hidden="1">'[2]p399fao'!#REF!</definedName>
    <definedName name="__123Graph_BCurrent" hidden="1">'[2]p399fao'!#REF!</definedName>
    <definedName name="__123Graph_BGrßfico1" localSheetId="2" hidden="1">'[2]p399fao'!#REF!</definedName>
    <definedName name="__123Graph_BGrßfico1" localSheetId="3" hidden="1">'[2]p399fao'!#REF!</definedName>
    <definedName name="__123Graph_BGrßfico1" localSheetId="4" hidden="1">'[2]p399fao'!#REF!</definedName>
    <definedName name="__123Graph_BGrßfico1" localSheetId="6" hidden="1">'[2]p399fao'!#REF!</definedName>
    <definedName name="__123Graph_BGrßfico1" localSheetId="7" hidden="1">'[2]p399fao'!#REF!</definedName>
    <definedName name="__123Graph_BGrßfico1" localSheetId="9" hidden="1">'[2]p399fao'!#REF!</definedName>
    <definedName name="__123Graph_BGrßfico1" localSheetId="10" hidden="1">'[2]p399fao'!#REF!</definedName>
    <definedName name="__123Graph_BGrßfico1" localSheetId="12" hidden="1">'[2]p399fao'!#REF!</definedName>
    <definedName name="__123Graph_BGrßfico1" localSheetId="13" hidden="1">'[2]p399fao'!#REF!</definedName>
    <definedName name="__123Graph_BGrßfico1" hidden="1">'[2]p399fao'!#REF!</definedName>
    <definedName name="__123Graph_C" localSheetId="2" hidden="1">'[2]p399fao'!#REF!</definedName>
    <definedName name="__123Graph_C" localSheetId="3" hidden="1">'[2]p399fao'!#REF!</definedName>
    <definedName name="__123Graph_C" localSheetId="4" hidden="1">'[2]p399fao'!#REF!</definedName>
    <definedName name="__123Graph_C" localSheetId="6" hidden="1">'[2]p399fao'!#REF!</definedName>
    <definedName name="__123Graph_C" localSheetId="7" hidden="1">'[2]p399fao'!#REF!</definedName>
    <definedName name="__123Graph_C" localSheetId="9" hidden="1">'[2]p399fao'!#REF!</definedName>
    <definedName name="__123Graph_C" localSheetId="10" hidden="1">'[2]p399fao'!#REF!</definedName>
    <definedName name="__123Graph_C" localSheetId="12" hidden="1">'[2]p399fao'!#REF!</definedName>
    <definedName name="__123Graph_C" localSheetId="13" hidden="1">'[2]p399fao'!#REF!</definedName>
    <definedName name="__123Graph_C" hidden="1">'[2]p399fao'!#REF!</definedName>
    <definedName name="__123Graph_CCurrent" localSheetId="2" hidden="1">'[2]p399fao'!#REF!</definedName>
    <definedName name="__123Graph_CCurrent" localSheetId="3" hidden="1">'[2]p399fao'!#REF!</definedName>
    <definedName name="__123Graph_CCurrent" localSheetId="4" hidden="1">'[2]p399fao'!#REF!</definedName>
    <definedName name="__123Graph_CCurrent" localSheetId="6" hidden="1">'[2]p399fao'!#REF!</definedName>
    <definedName name="__123Graph_CCurrent" localSheetId="7" hidden="1">'[2]p399fao'!#REF!</definedName>
    <definedName name="__123Graph_CCurrent" localSheetId="9" hidden="1">'[2]p399fao'!#REF!</definedName>
    <definedName name="__123Graph_CCurrent" localSheetId="10" hidden="1">'[2]p399fao'!#REF!</definedName>
    <definedName name="__123Graph_CCurrent" localSheetId="12" hidden="1">'[2]p399fao'!#REF!</definedName>
    <definedName name="__123Graph_CCurrent" localSheetId="13" hidden="1">'[2]p399fao'!#REF!</definedName>
    <definedName name="__123Graph_CCurrent" hidden="1">'[2]p399fao'!#REF!</definedName>
    <definedName name="__123Graph_CGrßfico1" localSheetId="2" hidden="1">'[2]p399fao'!#REF!</definedName>
    <definedName name="__123Graph_CGrßfico1" localSheetId="3" hidden="1">'[2]p399fao'!#REF!</definedName>
    <definedName name="__123Graph_CGrßfico1" localSheetId="4" hidden="1">'[2]p399fao'!#REF!</definedName>
    <definedName name="__123Graph_CGrßfico1" localSheetId="6" hidden="1">'[2]p399fao'!#REF!</definedName>
    <definedName name="__123Graph_CGrßfico1" localSheetId="7" hidden="1">'[2]p399fao'!#REF!</definedName>
    <definedName name="__123Graph_CGrßfico1" localSheetId="9" hidden="1">'[2]p399fao'!#REF!</definedName>
    <definedName name="__123Graph_CGrßfico1" localSheetId="10" hidden="1">'[2]p399fao'!#REF!</definedName>
    <definedName name="__123Graph_CGrßfico1" localSheetId="12" hidden="1">'[2]p399fao'!#REF!</definedName>
    <definedName name="__123Graph_CGrßfico1" localSheetId="13" hidden="1">'[2]p399fao'!#REF!</definedName>
    <definedName name="__123Graph_CGrßfico1" hidden="1">'[2]p399fao'!#REF!</definedName>
    <definedName name="__123Graph_D" localSheetId="1" hidden="1">'[2]p399fao'!#REF!</definedName>
    <definedName name="__123Graph_D" localSheetId="14" hidden="1">'[2]p399fao'!#REF!</definedName>
    <definedName name="__123Graph_D" localSheetId="15" hidden="1">'[2]p399fao'!#REF!</definedName>
    <definedName name="__123Graph_D" localSheetId="16" hidden="1">'[10]p399fao'!#REF!</definedName>
    <definedName name="__123Graph_D" localSheetId="17" hidden="1">'[10]p399fao'!#REF!</definedName>
    <definedName name="__123Graph_D" localSheetId="18" hidden="1">'[10]p399fao'!#REF!</definedName>
    <definedName name="__123Graph_D" localSheetId="19" hidden="1">'[10]p399fao'!#REF!</definedName>
    <definedName name="__123Graph_D" localSheetId="2" hidden="1">'[2]p399fao'!#REF!</definedName>
    <definedName name="__123Graph_D" localSheetId="3" hidden="1">'[2]p399fao'!#REF!</definedName>
    <definedName name="__123Graph_D" localSheetId="4" hidden="1">'[2]p399fao'!#REF!</definedName>
    <definedName name="__123Graph_D" localSheetId="5" hidden="1">'[2]p399fao'!#REF!</definedName>
    <definedName name="__123Graph_D" localSheetId="6" hidden="1">'[2]p399fao'!#REF!</definedName>
    <definedName name="__123Graph_D" localSheetId="7" hidden="1">'[2]p399fao'!#REF!</definedName>
    <definedName name="__123Graph_D" localSheetId="8" hidden="1">'[2]p399fao'!#REF!</definedName>
    <definedName name="__123Graph_D" localSheetId="9" hidden="1">'[2]p399fao'!#REF!</definedName>
    <definedName name="__123Graph_D" localSheetId="10" hidden="1">'[2]p399fao'!#REF!</definedName>
    <definedName name="__123Graph_D" localSheetId="11" hidden="1">'[2]p399fao'!#REF!</definedName>
    <definedName name="__123Graph_D" localSheetId="12" hidden="1">'[2]p399fao'!#REF!</definedName>
    <definedName name="__123Graph_D" localSheetId="13" hidden="1">'[2]p399fao'!#REF!</definedName>
    <definedName name="__123Graph_D" hidden="1">'[1]p122'!#REF!</definedName>
    <definedName name="__123Graph_DCurrent" localSheetId="2" hidden="1">'[2]p399fao'!#REF!</definedName>
    <definedName name="__123Graph_DCurrent" localSheetId="3" hidden="1">'[2]p399fao'!#REF!</definedName>
    <definedName name="__123Graph_DCurrent" localSheetId="4" hidden="1">'[2]p399fao'!#REF!</definedName>
    <definedName name="__123Graph_DCurrent" localSheetId="6" hidden="1">'[2]p399fao'!#REF!</definedName>
    <definedName name="__123Graph_DCurrent" localSheetId="7" hidden="1">'[2]p399fao'!#REF!</definedName>
    <definedName name="__123Graph_DCurrent" localSheetId="9" hidden="1">'[2]p399fao'!#REF!</definedName>
    <definedName name="__123Graph_DCurrent" localSheetId="10" hidden="1">'[2]p399fao'!#REF!</definedName>
    <definedName name="__123Graph_DCurrent" localSheetId="12" hidden="1">'[2]p399fao'!#REF!</definedName>
    <definedName name="__123Graph_DCurrent" localSheetId="13" hidden="1">'[2]p399fao'!#REF!</definedName>
    <definedName name="__123Graph_DCurrent" hidden="1">'[2]p399fao'!#REF!</definedName>
    <definedName name="__123Graph_DGrßfico1" localSheetId="2" hidden="1">'[2]p399fao'!#REF!</definedName>
    <definedName name="__123Graph_DGrßfico1" localSheetId="3" hidden="1">'[2]p399fao'!#REF!</definedName>
    <definedName name="__123Graph_DGrßfico1" localSheetId="4" hidden="1">'[2]p399fao'!#REF!</definedName>
    <definedName name="__123Graph_DGrßfico1" localSheetId="6" hidden="1">'[2]p399fao'!#REF!</definedName>
    <definedName name="__123Graph_DGrßfico1" localSheetId="7" hidden="1">'[2]p399fao'!#REF!</definedName>
    <definedName name="__123Graph_DGrßfico1" localSheetId="9" hidden="1">'[2]p399fao'!#REF!</definedName>
    <definedName name="__123Graph_DGrßfico1" localSheetId="10" hidden="1">'[2]p399fao'!#REF!</definedName>
    <definedName name="__123Graph_DGrßfico1" localSheetId="12" hidden="1">'[2]p399fao'!#REF!</definedName>
    <definedName name="__123Graph_DGrßfico1" localSheetId="13" hidden="1">'[2]p399fao'!#REF!</definedName>
    <definedName name="__123Graph_DGrßfico1" hidden="1">'[2]p399fao'!#REF!</definedName>
    <definedName name="__123Graph_E" localSheetId="2" hidden="1">'[2]p399fao'!#REF!</definedName>
    <definedName name="__123Graph_E" localSheetId="3" hidden="1">'[2]p399fao'!#REF!</definedName>
    <definedName name="__123Graph_E" localSheetId="4" hidden="1">'[2]p399fao'!#REF!</definedName>
    <definedName name="__123Graph_E" localSheetId="6" hidden="1">'[2]p399fao'!#REF!</definedName>
    <definedName name="__123Graph_E" localSheetId="7" hidden="1">'[2]p399fao'!#REF!</definedName>
    <definedName name="__123Graph_E" localSheetId="9" hidden="1">'[2]p399fao'!#REF!</definedName>
    <definedName name="__123Graph_E" localSheetId="10" hidden="1">'[2]p399fao'!#REF!</definedName>
    <definedName name="__123Graph_E" localSheetId="12" hidden="1">'[2]p399fao'!#REF!</definedName>
    <definedName name="__123Graph_E" localSheetId="13" hidden="1">'[2]p399fao'!#REF!</definedName>
    <definedName name="__123Graph_E" hidden="1">'[2]p399fao'!#REF!</definedName>
    <definedName name="__123Graph_ECurrent" localSheetId="2" hidden="1">'[2]p399fao'!#REF!</definedName>
    <definedName name="__123Graph_ECurrent" localSheetId="3" hidden="1">'[2]p399fao'!#REF!</definedName>
    <definedName name="__123Graph_ECurrent" localSheetId="4" hidden="1">'[2]p399fao'!#REF!</definedName>
    <definedName name="__123Graph_ECurrent" localSheetId="6" hidden="1">'[2]p399fao'!#REF!</definedName>
    <definedName name="__123Graph_ECurrent" localSheetId="7" hidden="1">'[2]p399fao'!#REF!</definedName>
    <definedName name="__123Graph_ECurrent" localSheetId="9" hidden="1">'[2]p399fao'!#REF!</definedName>
    <definedName name="__123Graph_ECurrent" localSheetId="10" hidden="1">'[2]p399fao'!#REF!</definedName>
    <definedName name="__123Graph_ECurrent" localSheetId="12" hidden="1">'[2]p399fao'!#REF!</definedName>
    <definedName name="__123Graph_ECurrent" localSheetId="13" hidden="1">'[2]p399fao'!#REF!</definedName>
    <definedName name="__123Graph_ECurrent" hidden="1">'[2]p399fao'!#REF!</definedName>
    <definedName name="__123Graph_EGrßfico1" localSheetId="2" hidden="1">'[2]p399fao'!#REF!</definedName>
    <definedName name="__123Graph_EGrßfico1" localSheetId="3" hidden="1">'[2]p399fao'!#REF!</definedName>
    <definedName name="__123Graph_EGrßfico1" localSheetId="4" hidden="1">'[2]p399fao'!#REF!</definedName>
    <definedName name="__123Graph_EGrßfico1" localSheetId="6" hidden="1">'[2]p399fao'!#REF!</definedName>
    <definedName name="__123Graph_EGrßfico1" localSheetId="7" hidden="1">'[2]p399fao'!#REF!</definedName>
    <definedName name="__123Graph_EGrßfico1" localSheetId="9" hidden="1">'[2]p399fao'!#REF!</definedName>
    <definedName name="__123Graph_EGrßfico1" localSheetId="10" hidden="1">'[2]p399fao'!#REF!</definedName>
    <definedName name="__123Graph_EGrßfico1" localSheetId="12" hidden="1">'[2]p399fao'!#REF!</definedName>
    <definedName name="__123Graph_EGrßfico1" localSheetId="13" hidden="1">'[2]p399fao'!#REF!</definedName>
    <definedName name="__123Graph_EGrßfico1" hidden="1">'[2]p399fao'!#REF!</definedName>
    <definedName name="__123Graph_F" localSheetId="1" hidden="1">'[2]p399fao'!#REF!</definedName>
    <definedName name="__123Graph_F" localSheetId="14" hidden="1">'[2]p399fao'!#REF!</definedName>
    <definedName name="__123Graph_F" localSheetId="15" hidden="1">'[2]p399fao'!#REF!</definedName>
    <definedName name="__123Graph_F" localSheetId="16" hidden="1">'[10]p399fao'!#REF!</definedName>
    <definedName name="__123Graph_F" localSheetId="17" hidden="1">'[10]p399fao'!#REF!</definedName>
    <definedName name="__123Graph_F" localSheetId="18" hidden="1">'[10]p399fao'!#REF!</definedName>
    <definedName name="__123Graph_F" localSheetId="19" hidden="1">'[10]p399fao'!#REF!</definedName>
    <definedName name="__123Graph_F" localSheetId="2" hidden="1">'[2]p399fao'!#REF!</definedName>
    <definedName name="__123Graph_F" localSheetId="3" hidden="1">'[2]p399fao'!#REF!</definedName>
    <definedName name="__123Graph_F" localSheetId="4" hidden="1">'[2]p399fao'!#REF!</definedName>
    <definedName name="__123Graph_F" localSheetId="5" hidden="1">'[2]p399fao'!#REF!</definedName>
    <definedName name="__123Graph_F" localSheetId="6" hidden="1">'[2]p399fao'!#REF!</definedName>
    <definedName name="__123Graph_F" localSheetId="7" hidden="1">'[2]p399fao'!#REF!</definedName>
    <definedName name="__123Graph_F" localSheetId="8" hidden="1">'[2]p399fao'!#REF!</definedName>
    <definedName name="__123Graph_F" localSheetId="9" hidden="1">'[2]p399fao'!#REF!</definedName>
    <definedName name="__123Graph_F" localSheetId="10" hidden="1">'[2]p399fao'!#REF!</definedName>
    <definedName name="__123Graph_F" localSheetId="11" hidden="1">'[2]p399fao'!#REF!</definedName>
    <definedName name="__123Graph_F" localSheetId="12" hidden="1">'[2]p399fao'!#REF!</definedName>
    <definedName name="__123Graph_F" localSheetId="13" hidden="1">'[2]p399fao'!#REF!</definedName>
    <definedName name="__123Graph_F" hidden="1">'[1]p122'!#REF!</definedName>
    <definedName name="__123Graph_FCurrent" localSheetId="2" hidden="1">'[2]p399fao'!#REF!</definedName>
    <definedName name="__123Graph_FCurrent" localSheetId="3" hidden="1">'[2]p399fao'!#REF!</definedName>
    <definedName name="__123Graph_FCurrent" localSheetId="4" hidden="1">'[2]p399fao'!#REF!</definedName>
    <definedName name="__123Graph_FCurrent" localSheetId="6" hidden="1">'[2]p399fao'!#REF!</definedName>
    <definedName name="__123Graph_FCurrent" localSheetId="7" hidden="1">'[2]p399fao'!#REF!</definedName>
    <definedName name="__123Graph_FCurrent" localSheetId="9" hidden="1">'[2]p399fao'!#REF!</definedName>
    <definedName name="__123Graph_FCurrent" localSheetId="10" hidden="1">'[2]p399fao'!#REF!</definedName>
    <definedName name="__123Graph_FCurrent" localSheetId="12" hidden="1">'[2]p399fao'!#REF!</definedName>
    <definedName name="__123Graph_FCurrent" localSheetId="13" hidden="1">'[2]p399fao'!#REF!</definedName>
    <definedName name="__123Graph_FCurrent" hidden="1">'[2]p399fao'!#REF!</definedName>
    <definedName name="__123Graph_FGrßfico1" localSheetId="2" hidden="1">'[2]p399fao'!#REF!</definedName>
    <definedName name="__123Graph_FGrßfico1" localSheetId="3" hidden="1">'[2]p399fao'!#REF!</definedName>
    <definedName name="__123Graph_FGrßfico1" localSheetId="4" hidden="1">'[2]p399fao'!#REF!</definedName>
    <definedName name="__123Graph_FGrßfico1" localSheetId="6" hidden="1">'[2]p399fao'!#REF!</definedName>
    <definedName name="__123Graph_FGrßfico1" localSheetId="7" hidden="1">'[2]p399fao'!#REF!</definedName>
    <definedName name="__123Graph_FGrßfico1" localSheetId="9" hidden="1">'[2]p399fao'!#REF!</definedName>
    <definedName name="__123Graph_FGrßfico1" localSheetId="10" hidden="1">'[2]p399fao'!#REF!</definedName>
    <definedName name="__123Graph_FGrßfico1" localSheetId="12" hidden="1">'[2]p399fao'!#REF!</definedName>
    <definedName name="__123Graph_FGrßfico1" localSheetId="13" hidden="1">'[2]p399fao'!#REF!</definedName>
    <definedName name="__123Graph_FGrßfico1" hidden="1">'[2]p399fao'!#REF!</definedName>
    <definedName name="__123Graph_X" localSheetId="1" hidden="1">'[2]p399fao'!#REF!</definedName>
    <definedName name="__123Graph_X" localSheetId="14" hidden="1">'[2]p399fao'!#REF!</definedName>
    <definedName name="__123Graph_X" localSheetId="15" hidden="1">'[2]p399fao'!#REF!</definedName>
    <definedName name="__123Graph_X" localSheetId="16" hidden="1">'[10]p399fao'!#REF!</definedName>
    <definedName name="__123Graph_X" localSheetId="17" hidden="1">'[10]p399fao'!#REF!</definedName>
    <definedName name="__123Graph_X" localSheetId="18" hidden="1">'[10]p399fao'!#REF!</definedName>
    <definedName name="__123Graph_X" localSheetId="19" hidden="1">'[10]p399fao'!#REF!</definedName>
    <definedName name="__123Graph_X" localSheetId="2" hidden="1">'[2]p399fao'!#REF!</definedName>
    <definedName name="__123Graph_X" localSheetId="3" hidden="1">'[2]p399fao'!#REF!</definedName>
    <definedName name="__123Graph_X" localSheetId="4" hidden="1">'[2]p399fao'!#REF!</definedName>
    <definedName name="__123Graph_X" localSheetId="5" hidden="1">'[2]p399fao'!#REF!</definedName>
    <definedName name="__123Graph_X" localSheetId="6" hidden="1">'[2]p399fao'!#REF!</definedName>
    <definedName name="__123Graph_X" localSheetId="7" hidden="1">'[2]p399fao'!#REF!</definedName>
    <definedName name="__123Graph_X" localSheetId="8" hidden="1">'[2]p399fao'!#REF!</definedName>
    <definedName name="__123Graph_X" localSheetId="9" hidden="1">'[2]p399fao'!#REF!</definedName>
    <definedName name="__123Graph_X" localSheetId="10" hidden="1">'[2]p399fao'!#REF!</definedName>
    <definedName name="__123Graph_X" localSheetId="11" hidden="1">'[2]p399fao'!#REF!</definedName>
    <definedName name="__123Graph_X" localSheetId="12" hidden="1">'[2]p399fao'!#REF!</definedName>
    <definedName name="__123Graph_X" localSheetId="13" hidden="1">'[2]p399fao'!#REF!</definedName>
    <definedName name="__123Graph_X" hidden="1">'[1]p122'!#REF!</definedName>
    <definedName name="__123Graph_XCurrent" localSheetId="2" hidden="1">'[2]p399fao'!#REF!</definedName>
    <definedName name="__123Graph_XCurrent" localSheetId="3" hidden="1">'[2]p399fao'!#REF!</definedName>
    <definedName name="__123Graph_XCurrent" localSheetId="4" hidden="1">'[2]p399fao'!#REF!</definedName>
    <definedName name="__123Graph_XCurrent" localSheetId="6" hidden="1">'[2]p399fao'!#REF!</definedName>
    <definedName name="__123Graph_XCurrent" localSheetId="7" hidden="1">'[2]p399fao'!#REF!</definedName>
    <definedName name="__123Graph_XCurrent" localSheetId="9" hidden="1">'[2]p399fao'!#REF!</definedName>
    <definedName name="__123Graph_XCurrent" localSheetId="10" hidden="1">'[2]p399fao'!#REF!</definedName>
    <definedName name="__123Graph_XCurrent" localSheetId="12" hidden="1">'[2]p399fao'!#REF!</definedName>
    <definedName name="__123Graph_XCurrent" localSheetId="13" hidden="1">'[2]p399fao'!#REF!</definedName>
    <definedName name="__123Graph_XCurrent" hidden="1">'[2]p399fao'!#REF!</definedName>
    <definedName name="__123Graph_XGrßfico1" localSheetId="2" hidden="1">'[2]p399fao'!#REF!</definedName>
    <definedName name="__123Graph_XGrßfico1" localSheetId="3" hidden="1">'[2]p399fao'!#REF!</definedName>
    <definedName name="__123Graph_XGrßfico1" localSheetId="4" hidden="1">'[2]p399fao'!#REF!</definedName>
    <definedName name="__123Graph_XGrßfico1" localSheetId="6" hidden="1">'[2]p399fao'!#REF!</definedName>
    <definedName name="__123Graph_XGrßfico1" localSheetId="7" hidden="1">'[2]p399fao'!#REF!</definedName>
    <definedName name="__123Graph_XGrßfico1" localSheetId="9" hidden="1">'[2]p399fao'!#REF!</definedName>
    <definedName name="__123Graph_XGrßfico1" localSheetId="10" hidden="1">'[2]p399fao'!#REF!</definedName>
    <definedName name="__123Graph_XGrßfico1" localSheetId="12" hidden="1">'[2]p399fao'!#REF!</definedName>
    <definedName name="__123Graph_XGrßfico1" localSheetId="13" hidden="1">'[2]p399fao'!#REF!</definedName>
    <definedName name="__123Graph_XGrßfico1" hidden="1">'[2]p399fao'!#REF!</definedName>
    <definedName name="A_impresión_IM" localSheetId="2">#REF!</definedName>
    <definedName name="A_impresión_IM">#REF!</definedName>
    <definedName name="alk" localSheetId="2">'[6]19.11-12'!$B$53</definedName>
    <definedName name="alk">'[6]19.11-12'!$B$53</definedName>
    <definedName name="_xlnm.Print_Area" localSheetId="14">'21.10'!$A$1:$G$31</definedName>
    <definedName name="_xlnm.Print_Area" localSheetId="18">'21.13 (06)'!$A$1:$M$53</definedName>
    <definedName name="_xlnm.Print_Area" localSheetId="2">'21.2'!$A$1:$J$29</definedName>
    <definedName name="_xlnm.Print_Area" localSheetId="3">'21.3 (06)'!$A$1:$E$84</definedName>
    <definedName name="_xlnm.Print_Area" localSheetId="4">'21.3 (07)'!$A$1:$E$84</definedName>
    <definedName name="_xlnm.Print_Area" localSheetId="5">'21.4'!$A$1:$H$28</definedName>
    <definedName name="_xlnm.Print_Area" localSheetId="6">'21.5 (06)'!$A$1:$F$86</definedName>
    <definedName name="_xlnm.Print_Area" localSheetId="7">'21.5 (07)'!$A$1:$F$86</definedName>
    <definedName name="_xlnm.Print_Area" localSheetId="9">'21.7 (06)'!$A$1:$F$85</definedName>
    <definedName name="_xlnm.Print_Area" localSheetId="10">'21.7 (07)'!$A$1:$F$85</definedName>
    <definedName name="_xlnm.Print_Area" localSheetId="12">'21.9 (06)'!$A$1:$G$84</definedName>
    <definedName name="_xlnm.Print_Area" localSheetId="13">'21.9 (07)'!$A$1:$G$84</definedName>
    <definedName name="balan.xls" hidden="1">'[8]7.24'!$D$6:$D$27</definedName>
    <definedName name="GUION" localSheetId="2">#REF!</definedName>
    <definedName name="GUION">#REF!</definedName>
    <definedName name="Imprimir_área_IM" localSheetId="1">'[4]GANADE15'!$A$35:$AG$39</definedName>
    <definedName name="Imprimir_área_IM" localSheetId="14">'[4]GANADE15'!$A$35:$AG$39</definedName>
    <definedName name="Imprimir_área_IM" localSheetId="15">'[4]GANADE15'!$A$35:$AG$39</definedName>
    <definedName name="Imprimir_área_IM" localSheetId="16">'[11]GANADE15'!$A$35:$AG$39</definedName>
    <definedName name="Imprimir_área_IM" localSheetId="17">'[11]GANADE15'!$A$35:$AG$39</definedName>
    <definedName name="Imprimir_área_IM" localSheetId="18">'[11]GANADE15'!$A$35:$AG$39</definedName>
    <definedName name="Imprimir_área_IM" localSheetId="19">'[11]GANADE15'!$A$35:$AG$39</definedName>
    <definedName name="Imprimir_área_IM" localSheetId="2">'[4]GANADE15'!$A$35:$AG$39</definedName>
    <definedName name="Imprimir_área_IM" localSheetId="3">'[4]GANADE15'!$A$35:$AG$39</definedName>
    <definedName name="Imprimir_área_IM" localSheetId="4">'[4]GANADE15'!$A$35:$AG$39</definedName>
    <definedName name="Imprimir_área_IM" localSheetId="5">'[4]GANADE15'!$A$35:$AG$39</definedName>
    <definedName name="Imprimir_área_IM" localSheetId="6">'[4]GANADE15'!$A$35:$AG$39</definedName>
    <definedName name="Imprimir_área_IM" localSheetId="7">'[4]GANADE15'!$A$35:$AG$39</definedName>
    <definedName name="Imprimir_área_IM" localSheetId="8">'[4]GANADE15'!$A$35:$AG$39</definedName>
    <definedName name="Imprimir_área_IM" localSheetId="9">'[4]GANADE15'!$A$35:$AG$39</definedName>
    <definedName name="Imprimir_área_IM" localSheetId="10">'[4]GANADE15'!$A$35:$AG$39</definedName>
    <definedName name="Imprimir_área_IM" localSheetId="11">'[4]GANADE15'!$A$35:$AG$39</definedName>
    <definedName name="Imprimir_área_IM" localSheetId="12">'[4]GANADE15'!$A$35:$AG$39</definedName>
    <definedName name="Imprimir_área_IM" localSheetId="13">'[4]GANADE15'!$A$35:$AG$39</definedName>
    <definedName name="Imprimir_área_IM">#REF!</definedName>
    <definedName name="kk" hidden="1">'[10]19.14-15'!#REF!</definedName>
    <definedName name="kkjkj">#REF!</definedName>
    <definedName name="p421" localSheetId="2">'[5]CARNE1'!$B$44</definedName>
    <definedName name="p421">'[5]CARNE1'!$B$44</definedName>
    <definedName name="p431" localSheetId="2" hidden="1">'[5]CARNE7'!$G$11:$G$93</definedName>
    <definedName name="p431" hidden="1">'[5]CARNE7'!$G$11:$G$93</definedName>
    <definedName name="p7" hidden="1">'[10]19.14-15'!#REF!</definedName>
    <definedName name="PEP" localSheetId="2">'[4]GANADE1'!$B$79</definedName>
    <definedName name="PEP">'[4]GANADE1'!$B$79</definedName>
    <definedName name="PEP1" localSheetId="2">'[2]19.11-12'!$B$51</definedName>
    <definedName name="PEP1">'[2]19.11-12'!$B$51</definedName>
    <definedName name="PEP2" localSheetId="2">'[4]GANADE1'!$B$75</definedName>
    <definedName name="PEP2">'[4]GANADE1'!$B$75</definedName>
    <definedName name="PEP3" localSheetId="2">'[2]19.11-12'!$B$53</definedName>
    <definedName name="PEP3">'[2]19.11-12'!$B$53</definedName>
    <definedName name="PEP4" localSheetId="2" hidden="1">'[2]19.14-15'!$B$34:$B$37</definedName>
    <definedName name="PEP4" hidden="1">'[2]19.14-15'!$B$34:$B$37</definedName>
    <definedName name="PP1" localSheetId="2">'[4]GANADE1'!$B$77</definedName>
    <definedName name="PP1">'[4]GANADE1'!$B$77</definedName>
    <definedName name="PP10" localSheetId="2" hidden="1">'[2]19.14-15'!#REF!</definedName>
    <definedName name="PP10" localSheetId="3" hidden="1">'[2]19.14-15'!#REF!</definedName>
    <definedName name="PP10" localSheetId="4" hidden="1">'[2]19.14-15'!#REF!</definedName>
    <definedName name="PP10" localSheetId="6" hidden="1">'[2]19.14-15'!#REF!</definedName>
    <definedName name="PP10" localSheetId="7" hidden="1">'[2]19.14-15'!#REF!</definedName>
    <definedName name="PP10" localSheetId="9" hidden="1">'[2]19.14-15'!#REF!</definedName>
    <definedName name="PP10" localSheetId="10" hidden="1">'[2]19.14-15'!#REF!</definedName>
    <definedName name="PP10" localSheetId="12" hidden="1">'[2]19.14-15'!#REF!</definedName>
    <definedName name="PP10" localSheetId="13" hidden="1">'[2]19.14-15'!#REF!</definedName>
    <definedName name="PP10" hidden="1">'[2]19.14-15'!#REF!</definedName>
    <definedName name="pp11" localSheetId="2" hidden="1">'[2]19.14-15'!#REF!</definedName>
    <definedName name="pp11" localSheetId="3" hidden="1">'[2]19.14-15'!#REF!</definedName>
    <definedName name="pp11" localSheetId="4" hidden="1">'[2]19.14-15'!#REF!</definedName>
    <definedName name="pp11" localSheetId="6" hidden="1">'[2]19.14-15'!#REF!</definedName>
    <definedName name="pp11" localSheetId="7" hidden="1">'[2]19.14-15'!#REF!</definedName>
    <definedName name="pp11" localSheetId="9" hidden="1">'[2]19.14-15'!#REF!</definedName>
    <definedName name="pp11" localSheetId="10" hidden="1">'[2]19.14-15'!#REF!</definedName>
    <definedName name="pp11" localSheetId="12" hidden="1">'[2]19.14-15'!#REF!</definedName>
    <definedName name="pp11" localSheetId="13" hidden="1">'[2]19.14-15'!#REF!</definedName>
    <definedName name="pp11" hidden="1">'[2]19.14-15'!#REF!</definedName>
    <definedName name="pp12" localSheetId="2" hidden="1">'[2]19.14-15'!#REF!</definedName>
    <definedName name="pp12" localSheetId="3" hidden="1">'[2]19.14-15'!#REF!</definedName>
    <definedName name="pp12" localSheetId="4" hidden="1">'[2]19.14-15'!#REF!</definedName>
    <definedName name="pp12" localSheetId="6" hidden="1">'[2]19.14-15'!#REF!</definedName>
    <definedName name="pp12" localSheetId="7" hidden="1">'[2]19.14-15'!#REF!</definedName>
    <definedName name="pp12" localSheetId="9" hidden="1">'[2]19.14-15'!#REF!</definedName>
    <definedName name="pp12" localSheetId="10" hidden="1">'[2]19.14-15'!#REF!</definedName>
    <definedName name="pp12" localSheetId="12" hidden="1">'[2]19.14-15'!#REF!</definedName>
    <definedName name="pp12" localSheetId="13" hidden="1">'[2]19.14-15'!#REF!</definedName>
    <definedName name="pp12" hidden="1">'[2]19.14-15'!#REF!</definedName>
    <definedName name="pp13" localSheetId="2" hidden="1">'[2]19.14-15'!$C$34:$C$37</definedName>
    <definedName name="pp13" localSheetId="3" hidden="1">'[2]19.14-15'!$C$34:$C$37</definedName>
    <definedName name="pp13" localSheetId="4" hidden="1">'[2]19.14-15'!$C$34:$C$37</definedName>
    <definedName name="pp13" localSheetId="6" hidden="1">'[2]19.14-15'!$C$34:$C$37</definedName>
    <definedName name="pp13" localSheetId="7" hidden="1">'[2]19.14-15'!$C$34:$C$37</definedName>
    <definedName name="pp13" localSheetId="9" hidden="1">'[2]19.14-15'!$C$34:$C$37</definedName>
    <definedName name="pp13" localSheetId="10" hidden="1">'[2]19.14-15'!$C$34:$C$37</definedName>
    <definedName name="pp13" localSheetId="12" hidden="1">'[2]19.14-15'!$C$34:$C$37</definedName>
    <definedName name="pp13" localSheetId="13" hidden="1">'[2]19.14-15'!$C$34:$C$37</definedName>
    <definedName name="pp13" hidden="1">'[2]19.14-15'!$C$34:$C$37</definedName>
    <definedName name="pp14" localSheetId="2" hidden="1">'[2]19.14-15'!$C$34:$C$37</definedName>
    <definedName name="pp14" localSheetId="3" hidden="1">'[2]19.14-15'!$C$34:$C$37</definedName>
    <definedName name="pp14" localSheetId="4" hidden="1">'[2]19.14-15'!$C$34:$C$37</definedName>
    <definedName name="pp14" localSheetId="6" hidden="1">'[2]19.14-15'!$C$34:$C$37</definedName>
    <definedName name="pp14" localSheetId="7" hidden="1">'[2]19.14-15'!$C$34:$C$37</definedName>
    <definedName name="pp14" localSheetId="9" hidden="1">'[2]19.14-15'!$C$34:$C$37</definedName>
    <definedName name="pp14" localSheetId="10" hidden="1">'[2]19.14-15'!$C$34:$C$37</definedName>
    <definedName name="pp14" localSheetId="12" hidden="1">'[2]19.14-15'!$C$34:$C$37</definedName>
    <definedName name="pp14" localSheetId="13" hidden="1">'[2]19.14-15'!$C$34:$C$37</definedName>
    <definedName name="pp14" hidden="1">'[2]19.14-15'!$C$34:$C$37</definedName>
    <definedName name="pp15" localSheetId="2" hidden="1">'[2]19.14-15'!$C$34:$C$37</definedName>
    <definedName name="pp15" localSheetId="3" hidden="1">'[2]19.14-15'!$C$34:$C$37</definedName>
    <definedName name="pp15" localSheetId="4" hidden="1">'[2]19.14-15'!$C$34:$C$37</definedName>
    <definedName name="pp15" localSheetId="6" hidden="1">'[2]19.14-15'!$C$34:$C$37</definedName>
    <definedName name="pp15" localSheetId="7" hidden="1">'[2]19.14-15'!$C$34:$C$37</definedName>
    <definedName name="pp15" localSheetId="9" hidden="1">'[2]19.14-15'!$C$34:$C$37</definedName>
    <definedName name="pp15" localSheetId="10" hidden="1">'[2]19.14-15'!$C$34:$C$37</definedName>
    <definedName name="pp15" localSheetId="12" hidden="1">'[2]19.14-15'!$C$34:$C$37</definedName>
    <definedName name="pp15" localSheetId="13" hidden="1">'[2]19.14-15'!$C$34:$C$37</definedName>
    <definedName name="pp15" hidden="1">'[2]19.14-15'!$C$34:$C$37</definedName>
    <definedName name="pp16" localSheetId="2" hidden="1">'[2]19.14-15'!#REF!</definedName>
    <definedName name="pp16" localSheetId="3" hidden="1">'[2]19.14-15'!#REF!</definedName>
    <definedName name="pp16" localSheetId="4" hidden="1">'[2]19.14-15'!#REF!</definedName>
    <definedName name="pp16" localSheetId="6" hidden="1">'[2]19.14-15'!#REF!</definedName>
    <definedName name="pp16" localSheetId="7" hidden="1">'[2]19.14-15'!#REF!</definedName>
    <definedName name="pp16" localSheetId="9" hidden="1">'[2]19.14-15'!#REF!</definedName>
    <definedName name="pp16" localSheetId="10" hidden="1">'[2]19.14-15'!#REF!</definedName>
    <definedName name="pp16" localSheetId="12" hidden="1">'[2]19.14-15'!#REF!</definedName>
    <definedName name="pp16" localSheetId="13" hidden="1">'[2]19.14-15'!#REF!</definedName>
    <definedName name="pp16" hidden="1">'[2]19.14-15'!#REF!</definedName>
    <definedName name="pp17" localSheetId="2" hidden="1">'[2]19.14-15'!#REF!</definedName>
    <definedName name="pp17" localSheetId="3" hidden="1">'[2]19.14-15'!#REF!</definedName>
    <definedName name="pp17" localSheetId="4" hidden="1">'[2]19.14-15'!#REF!</definedName>
    <definedName name="pp17" localSheetId="6" hidden="1">'[2]19.14-15'!#REF!</definedName>
    <definedName name="pp17" localSheetId="7" hidden="1">'[2]19.14-15'!#REF!</definedName>
    <definedName name="pp17" localSheetId="9" hidden="1">'[2]19.14-15'!#REF!</definedName>
    <definedName name="pp17" localSheetId="10" hidden="1">'[2]19.14-15'!#REF!</definedName>
    <definedName name="pp17" localSheetId="12" hidden="1">'[2]19.14-15'!#REF!</definedName>
    <definedName name="pp17" localSheetId="13" hidden="1">'[2]19.14-15'!#REF!</definedName>
    <definedName name="pp17" hidden="1">'[2]19.14-15'!#REF!</definedName>
    <definedName name="pp18" localSheetId="2" hidden="1">'[2]19.14-15'!#REF!</definedName>
    <definedName name="pp18" localSheetId="3" hidden="1">'[2]19.14-15'!#REF!</definedName>
    <definedName name="pp18" localSheetId="4" hidden="1">'[2]19.14-15'!#REF!</definedName>
    <definedName name="pp18" localSheetId="6" hidden="1">'[2]19.14-15'!#REF!</definedName>
    <definedName name="pp18" localSheetId="7" hidden="1">'[2]19.14-15'!#REF!</definedName>
    <definedName name="pp18" localSheetId="9" hidden="1">'[2]19.14-15'!#REF!</definedName>
    <definedName name="pp18" localSheetId="10" hidden="1">'[2]19.14-15'!#REF!</definedName>
    <definedName name="pp18" localSheetId="12" hidden="1">'[2]19.14-15'!#REF!</definedName>
    <definedName name="pp18" localSheetId="13" hidden="1">'[2]19.14-15'!#REF!</definedName>
    <definedName name="pp18" hidden="1">'[2]19.14-15'!#REF!</definedName>
    <definedName name="pp19" localSheetId="2" hidden="1">'[2]19.14-15'!$D$34:$D$37</definedName>
    <definedName name="pp19" localSheetId="3" hidden="1">'[2]19.14-15'!$D$34:$D$37</definedName>
    <definedName name="pp19" localSheetId="4" hidden="1">'[2]19.14-15'!$D$34:$D$37</definedName>
    <definedName name="pp19" localSheetId="6" hidden="1">'[2]19.14-15'!$D$34:$D$37</definedName>
    <definedName name="pp19" localSheetId="7" hidden="1">'[2]19.14-15'!$D$34:$D$37</definedName>
    <definedName name="pp19" localSheetId="9" hidden="1">'[2]19.14-15'!$D$34:$D$37</definedName>
    <definedName name="pp19" localSheetId="10" hidden="1">'[2]19.14-15'!$D$34:$D$37</definedName>
    <definedName name="pp19" localSheetId="12" hidden="1">'[2]19.14-15'!$D$34:$D$37</definedName>
    <definedName name="pp19" localSheetId="13" hidden="1">'[2]19.14-15'!$D$34:$D$37</definedName>
    <definedName name="pp19" hidden="1">'[2]19.14-15'!$D$34:$D$37</definedName>
    <definedName name="PP2" localSheetId="2">'[2]19.22'!#REF!</definedName>
    <definedName name="PP2">'[2]19.22'!#REF!</definedName>
    <definedName name="pp20" localSheetId="2" hidden="1">'[2]19.14-15'!$D$34:$D$37</definedName>
    <definedName name="pp20" localSheetId="3" hidden="1">'[2]19.14-15'!$D$34:$D$37</definedName>
    <definedName name="pp20" localSheetId="4" hidden="1">'[2]19.14-15'!$D$34:$D$37</definedName>
    <definedName name="pp20" localSheetId="6" hidden="1">'[2]19.14-15'!$D$34:$D$37</definedName>
    <definedName name="pp20" localSheetId="7" hidden="1">'[2]19.14-15'!$D$34:$D$37</definedName>
    <definedName name="pp20" localSheetId="9" hidden="1">'[2]19.14-15'!$D$34:$D$37</definedName>
    <definedName name="pp20" localSheetId="10" hidden="1">'[2]19.14-15'!$D$34:$D$37</definedName>
    <definedName name="pp20" localSheetId="12" hidden="1">'[2]19.14-15'!$D$34:$D$37</definedName>
    <definedName name="pp20" localSheetId="13" hidden="1">'[2]19.14-15'!$D$34:$D$37</definedName>
    <definedName name="pp20" hidden="1">'[2]19.14-15'!$D$34:$D$37</definedName>
    <definedName name="pp21" localSheetId="2" hidden="1">'[2]19.14-15'!$D$34:$D$37</definedName>
    <definedName name="pp21" localSheetId="3" hidden="1">'[2]19.14-15'!$D$34:$D$37</definedName>
    <definedName name="pp21" localSheetId="4" hidden="1">'[2]19.14-15'!$D$34:$D$37</definedName>
    <definedName name="pp21" localSheetId="6" hidden="1">'[2]19.14-15'!$D$34:$D$37</definedName>
    <definedName name="pp21" localSheetId="7" hidden="1">'[2]19.14-15'!$D$34:$D$37</definedName>
    <definedName name="pp21" localSheetId="9" hidden="1">'[2]19.14-15'!$D$34:$D$37</definedName>
    <definedName name="pp21" localSheetId="10" hidden="1">'[2]19.14-15'!$D$34:$D$37</definedName>
    <definedName name="pp21" localSheetId="12" hidden="1">'[2]19.14-15'!$D$34:$D$37</definedName>
    <definedName name="pp21" localSheetId="13" hidden="1">'[2]19.14-15'!$D$34:$D$37</definedName>
    <definedName name="pp21" hidden="1">'[2]19.14-15'!$D$34:$D$37</definedName>
    <definedName name="pp22" localSheetId="2" hidden="1">'[2]19.14-15'!#REF!</definedName>
    <definedName name="pp22" localSheetId="3" hidden="1">'[2]19.14-15'!#REF!</definedName>
    <definedName name="pp22" localSheetId="4" hidden="1">'[2]19.14-15'!#REF!</definedName>
    <definedName name="pp22" localSheetId="6" hidden="1">'[2]19.14-15'!#REF!</definedName>
    <definedName name="pp22" localSheetId="7" hidden="1">'[2]19.14-15'!#REF!</definedName>
    <definedName name="pp22" localSheetId="9" hidden="1">'[2]19.14-15'!#REF!</definedName>
    <definedName name="pp22" localSheetId="10" hidden="1">'[2]19.14-15'!#REF!</definedName>
    <definedName name="pp22" localSheetId="12" hidden="1">'[2]19.14-15'!#REF!</definedName>
    <definedName name="pp22" localSheetId="13" hidden="1">'[2]19.14-15'!#REF!</definedName>
    <definedName name="pp22" hidden="1">'[2]19.14-15'!#REF!</definedName>
    <definedName name="pp23" localSheetId="2" hidden="1">'[2]19.14-15'!#REF!</definedName>
    <definedName name="pp23" localSheetId="3" hidden="1">'[2]19.14-15'!#REF!</definedName>
    <definedName name="pp23" localSheetId="4" hidden="1">'[2]19.14-15'!#REF!</definedName>
    <definedName name="pp23" localSheetId="6" hidden="1">'[2]19.14-15'!#REF!</definedName>
    <definedName name="pp23" localSheetId="7" hidden="1">'[2]19.14-15'!#REF!</definedName>
    <definedName name="pp23" localSheetId="9" hidden="1">'[2]19.14-15'!#REF!</definedName>
    <definedName name="pp23" localSheetId="10" hidden="1">'[2]19.14-15'!#REF!</definedName>
    <definedName name="pp23" localSheetId="12" hidden="1">'[2]19.14-15'!#REF!</definedName>
    <definedName name="pp23" localSheetId="13" hidden="1">'[2]19.14-15'!#REF!</definedName>
    <definedName name="pp23" hidden="1">'[2]19.14-15'!#REF!</definedName>
    <definedName name="pp24" localSheetId="2" hidden="1">'[2]19.14-15'!#REF!</definedName>
    <definedName name="pp24" localSheetId="3" hidden="1">'[2]19.14-15'!#REF!</definedName>
    <definedName name="pp24" localSheetId="4" hidden="1">'[2]19.14-15'!#REF!</definedName>
    <definedName name="pp24" localSheetId="6" hidden="1">'[2]19.14-15'!#REF!</definedName>
    <definedName name="pp24" localSheetId="7" hidden="1">'[2]19.14-15'!#REF!</definedName>
    <definedName name="pp24" localSheetId="9" hidden="1">'[2]19.14-15'!#REF!</definedName>
    <definedName name="pp24" localSheetId="10" hidden="1">'[2]19.14-15'!#REF!</definedName>
    <definedName name="pp24" localSheetId="12" hidden="1">'[2]19.14-15'!#REF!</definedName>
    <definedName name="pp24" localSheetId="13" hidden="1">'[2]19.14-15'!#REF!</definedName>
    <definedName name="pp24" hidden="1">'[2]19.14-15'!#REF!</definedName>
    <definedName name="pp25" localSheetId="2" hidden="1">'[2]19.14-15'!#REF!</definedName>
    <definedName name="pp25" hidden="1">'[2]19.14-15'!#REF!</definedName>
    <definedName name="pp26" localSheetId="2" hidden="1">'[2]19.14-15'!#REF!</definedName>
    <definedName name="pp26" hidden="1">'[2]19.14-15'!#REF!</definedName>
    <definedName name="pp27" localSheetId="2" hidden="1">'[2]19.14-15'!#REF!</definedName>
    <definedName name="pp27" hidden="1">'[2]19.14-15'!#REF!</definedName>
    <definedName name="PP3" localSheetId="2">'[4]GANADE1'!$B$79</definedName>
    <definedName name="PP3">'[4]GANADE1'!$B$79</definedName>
    <definedName name="PP4" localSheetId="2">'[2]19.11-12'!$B$51</definedName>
    <definedName name="PP4">'[2]19.11-12'!$B$51</definedName>
    <definedName name="PP5" localSheetId="2">'[4]GANADE1'!$B$75</definedName>
    <definedName name="PP5" localSheetId="3">'[4]GANADE1'!$B$75</definedName>
    <definedName name="PP5" localSheetId="4">'[4]GANADE1'!$B$75</definedName>
    <definedName name="PP5" localSheetId="6">'[4]GANADE1'!$B$75</definedName>
    <definedName name="PP5" localSheetId="7">'[4]GANADE1'!$B$75</definedName>
    <definedName name="PP5" localSheetId="9">'[4]GANADE1'!$B$75</definedName>
    <definedName name="PP5" localSheetId="10">'[4]GANADE1'!$B$75</definedName>
    <definedName name="PP5" localSheetId="12">'[4]GANADE1'!$B$75</definedName>
    <definedName name="PP5" localSheetId="13">'[4]GANADE1'!$B$75</definedName>
    <definedName name="PP5">'[4]GANADE1'!$B$75</definedName>
    <definedName name="PP6" localSheetId="2">'[2]19.11-12'!$B$53</definedName>
    <definedName name="PP6" localSheetId="3">'[2]19.11-12'!$B$53</definedName>
    <definedName name="PP6" localSheetId="4">'[2]19.11-12'!$B$53</definedName>
    <definedName name="PP6" localSheetId="6">'[2]19.11-12'!$B$53</definedName>
    <definedName name="PP6" localSheetId="7">'[2]19.11-12'!$B$53</definedName>
    <definedName name="PP6" localSheetId="9">'[2]19.11-12'!$B$53</definedName>
    <definedName name="PP6" localSheetId="10">'[2]19.11-12'!$B$53</definedName>
    <definedName name="PP6" localSheetId="12">'[2]19.11-12'!$B$53</definedName>
    <definedName name="PP6" localSheetId="13">'[2]19.11-12'!$B$53</definedName>
    <definedName name="PP6">'[2]19.11-12'!$B$53</definedName>
    <definedName name="PP7" localSheetId="2" hidden="1">'[2]19.14-15'!$B$34:$B$37</definedName>
    <definedName name="PP7" localSheetId="3" hidden="1">'[2]19.14-15'!$B$34:$B$37</definedName>
    <definedName name="PP7" localSheetId="4" hidden="1">'[2]19.14-15'!$B$34:$B$37</definedName>
    <definedName name="PP7" localSheetId="6" hidden="1">'[2]19.14-15'!$B$34:$B$37</definedName>
    <definedName name="PP7" localSheetId="7" hidden="1">'[2]19.14-15'!$B$34:$B$37</definedName>
    <definedName name="PP7" localSheetId="9" hidden="1">'[2]19.14-15'!$B$34:$B$37</definedName>
    <definedName name="PP7" localSheetId="10" hidden="1">'[2]19.14-15'!$B$34:$B$37</definedName>
    <definedName name="PP7" localSheetId="12" hidden="1">'[2]19.14-15'!$B$34:$B$37</definedName>
    <definedName name="PP7" localSheetId="13" hidden="1">'[2]19.14-15'!$B$34:$B$37</definedName>
    <definedName name="PP7" hidden="1">'[2]19.14-15'!$B$34:$B$37</definedName>
    <definedName name="PP8" localSheetId="2" hidden="1">'[2]19.14-15'!$B$34:$B$37</definedName>
    <definedName name="PP8" localSheetId="3" hidden="1">'[2]19.14-15'!$B$34:$B$37</definedName>
    <definedName name="PP8" localSheetId="4" hidden="1">'[2]19.14-15'!$B$34:$B$37</definedName>
    <definedName name="PP8" localSheetId="6" hidden="1">'[2]19.14-15'!$B$34:$B$37</definedName>
    <definedName name="PP8" localSheetId="7" hidden="1">'[2]19.14-15'!$B$34:$B$37</definedName>
    <definedName name="PP8" localSheetId="9" hidden="1">'[2]19.14-15'!$B$34:$B$37</definedName>
    <definedName name="PP8" localSheetId="10" hidden="1">'[2]19.14-15'!$B$34:$B$37</definedName>
    <definedName name="PP8" localSheetId="12" hidden="1">'[2]19.14-15'!$B$34:$B$37</definedName>
    <definedName name="PP8" localSheetId="13" hidden="1">'[2]19.14-15'!$B$34:$B$37</definedName>
    <definedName name="PP8" hidden="1">'[2]19.14-15'!$B$34:$B$37</definedName>
    <definedName name="PP9" localSheetId="2" hidden="1">'[2]19.14-15'!$B$34:$B$37</definedName>
    <definedName name="PP9" localSheetId="3" hidden="1">'[2]19.14-15'!$B$34:$B$37</definedName>
    <definedName name="PP9" localSheetId="4" hidden="1">'[2]19.14-15'!$B$34:$B$37</definedName>
    <definedName name="PP9" localSheetId="6" hidden="1">'[2]19.14-15'!$B$34:$B$37</definedName>
    <definedName name="PP9" localSheetId="7" hidden="1">'[2]19.14-15'!$B$34:$B$37</definedName>
    <definedName name="PP9" localSheetId="9" hidden="1">'[2]19.14-15'!$B$34:$B$37</definedName>
    <definedName name="PP9" localSheetId="10" hidden="1">'[2]19.14-15'!$B$34:$B$37</definedName>
    <definedName name="PP9" localSheetId="12" hidden="1">'[2]19.14-15'!$B$34:$B$37</definedName>
    <definedName name="PP9" localSheetId="13" hidden="1">'[2]19.14-15'!$B$34:$B$37</definedName>
    <definedName name="PP9" hidden="1">'[2]19.14-15'!$B$34:$B$37</definedName>
    <definedName name="RUTINA" localSheetId="2">#REF!</definedName>
    <definedName name="RUTINA">#REF!</definedName>
    <definedName name="TABLE" localSheetId="14">'21.10'!$A$9:$G$15</definedName>
    <definedName name="TABLE" localSheetId="15">'21.11'!#REF!</definedName>
    <definedName name="TABLE_2" localSheetId="14">'21.10'!#REF!</definedName>
    <definedName name="TABLE_2" localSheetId="15">'21.11'!$A$9:$G$15</definedName>
    <definedName name="TABLE_3" localSheetId="14">'21.10'!#REF!</definedName>
    <definedName name="TABLE_3" localSheetId="15">'21.11'!$B$29:$B$31</definedName>
  </definedNames>
  <calcPr fullCalcOnLoad="1"/>
</workbook>
</file>

<file path=xl/sharedStrings.xml><?xml version="1.0" encoding="utf-8"?>
<sst xmlns="http://schemas.openxmlformats.org/spreadsheetml/2006/main" count="1880" uniqueCount="252">
  <si>
    <t>LECHE</t>
  </si>
  <si>
    <t>Años</t>
  </si>
  <si>
    <t>Total</t>
  </si>
  <si>
    <t>Leche de vaca</t>
  </si>
  <si>
    <t>Leche de oveja</t>
  </si>
  <si>
    <t>Leche de cabra</t>
  </si>
  <si>
    <t>Vacas</t>
  </si>
  <si>
    <t>Rendimiento</t>
  </si>
  <si>
    <t>Producción</t>
  </si>
  <si>
    <t>Consumo</t>
  </si>
  <si>
    <t>Precio medio</t>
  </si>
  <si>
    <t>Valor</t>
  </si>
  <si>
    <t>de ordeño</t>
  </si>
  <si>
    <t>por vaca</t>
  </si>
  <si>
    <t>total</t>
  </si>
  <si>
    <t>animal</t>
  </si>
  <si>
    <t>humano</t>
  </si>
  <si>
    <t>percibido por</t>
  </si>
  <si>
    <t>los ganaderos</t>
  </si>
  <si>
    <t>(miles de euros)</t>
  </si>
  <si>
    <t>(miles)</t>
  </si>
  <si>
    <t>(litros/año)</t>
  </si>
  <si>
    <t>(euros/100litros)</t>
  </si>
  <si>
    <t>industrial</t>
  </si>
  <si>
    <t>–</t>
  </si>
  <si>
    <t>Leche y nata</t>
  </si>
  <si>
    <t>Conservadas</t>
  </si>
  <si>
    <t>Mantequilla</t>
  </si>
  <si>
    <t>Queso y</t>
  </si>
  <si>
    <t>Frescas</t>
  </si>
  <si>
    <t>En polvo o</t>
  </si>
  <si>
    <t>requesón</t>
  </si>
  <si>
    <t>gránulos</t>
  </si>
  <si>
    <t>Leche y nata sin concentrar</t>
  </si>
  <si>
    <t>Leche en polvo</t>
  </si>
  <si>
    <t>Leche evaporada y condensada</t>
  </si>
  <si>
    <t>Lactosuero, yogur y otros</t>
  </si>
  <si>
    <t>Queso y requesón</t>
  </si>
  <si>
    <t>MUNDO</t>
  </si>
  <si>
    <t xml:space="preserve"> Unión Europea</t>
  </si>
  <si>
    <t/>
  </si>
  <si>
    <t xml:space="preserve"> Australia</t>
  </si>
  <si>
    <t xml:space="preserve"> Canadá</t>
  </si>
  <si>
    <t xml:space="preserve"> Estados Unidos</t>
  </si>
  <si>
    <t xml:space="preserve"> Noruega</t>
  </si>
  <si>
    <t xml:space="preserve"> Nueva Zelanda</t>
  </si>
  <si>
    <t xml:space="preserve"> Suiza</t>
  </si>
  <si>
    <t xml:space="preserve"> Argentina</t>
  </si>
  <si>
    <t xml:space="preserve"> Países con Solicitud de Adhesión</t>
  </si>
  <si>
    <t>Leche de</t>
  </si>
  <si>
    <t>Leche</t>
  </si>
  <si>
    <t>vaca</t>
  </si>
  <si>
    <t>oveja</t>
  </si>
  <si>
    <t>cabra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</si>
  <si>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</si>
  <si>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</si>
  <si>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</si>
  <si>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</si>
  <si>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</si>
  <si>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</si>
  <si>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</si>
  <si>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</si>
  <si>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</si>
  <si>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</si>
  <si>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</si>
  <si>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</si>
  <si>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</si>
  <si>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</si>
  <si>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</si>
  <si>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</si>
  <si>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</si>
  <si>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</si>
  <si>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</si>
  <si>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</si>
  <si>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</si>
  <si>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</si>
  <si>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</si>
  <si>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</si>
  <si>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</si>
  <si>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</si>
  <si>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</si>
  <si>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</si>
  <si>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</si>
  <si>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</si>
  <si>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</si>
  <si>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</si>
  <si>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</si>
  <si>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</si>
  <si>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</si>
  <si>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</si>
  <si>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</si>
  <si>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</si>
  <si>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</si>
  <si>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</si>
  <si>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</si>
  <si>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</si>
  <si>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</si>
  <si>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</si>
  <si>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</si>
  <si>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</si>
  <si>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</si>
  <si>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</si>
  <si>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</si>
  <si>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</si>
  <si>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</si>
  <si>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</si>
  <si>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</si>
  <si>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</si>
  <si>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</si>
  <si>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</si>
  <si>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TOTAL</t>
  </si>
  <si>
    <t>Cobertura geográfica: ESPAÑA</t>
  </si>
  <si>
    <t>frescos</t>
  </si>
  <si>
    <t>consumo</t>
  </si>
  <si>
    <t>Nata</t>
  </si>
  <si>
    <t>Queso</t>
  </si>
  <si>
    <t>Conceptos</t>
  </si>
  <si>
    <t>excepto</t>
  </si>
  <si>
    <t>yogur,</t>
  </si>
  <si>
    <t>concentrada</t>
  </si>
  <si>
    <t>entera</t>
  </si>
  <si>
    <t>desnatada</t>
  </si>
  <si>
    <t>fundido</t>
  </si>
  <si>
    <t>nata</t>
  </si>
  <si>
    <t>cuajada</t>
  </si>
  <si>
    <t>en polvo</t>
  </si>
  <si>
    <t xml:space="preserve">  De la U.E.</t>
  </si>
  <si>
    <t xml:space="preserve">  A la U.E.</t>
  </si>
  <si>
    <t xml:space="preserve">  Transformación</t>
  </si>
  <si>
    <t xml:space="preserve">  Alimentación animal</t>
  </si>
  <si>
    <t xml:space="preserve">  Consumo humano </t>
  </si>
  <si>
    <t>Consumida en la explotación</t>
  </si>
  <si>
    <t>Comercializada</t>
  </si>
  <si>
    <t>Cría y</t>
  </si>
  <si>
    <t>Venta directa</t>
  </si>
  <si>
    <t>Venta</t>
  </si>
  <si>
    <t>recría</t>
  </si>
  <si>
    <t>Provincias y</t>
  </si>
  <si>
    <t>Comunidades Autónomas</t>
  </si>
  <si>
    <t xml:space="preserve"> (1) Incluye tanto la leche en forma líquida como la transformada en la explotación.</t>
  </si>
  <si>
    <t>Autoconsumo</t>
  </si>
  <si>
    <t>Consumo humano</t>
  </si>
  <si>
    <t>Para queso</t>
  </si>
  <si>
    <t>Venta directa                    a consumidores</t>
  </si>
  <si>
    <t>Venta                                   a industrias</t>
  </si>
  <si>
    <t xml:space="preserve"> PAIS VASCO</t>
  </si>
  <si>
    <t xml:space="preserve"> ARAGON</t>
  </si>
  <si>
    <t xml:space="preserve"> CASTILLA Y LEON</t>
  </si>
  <si>
    <t xml:space="preserve"> ANDALUCIA</t>
  </si>
  <si>
    <t xml:space="preserve">Productos </t>
  </si>
  <si>
    <t>PAISES DE EUROPA</t>
  </si>
  <si>
    <t>OTROS PAISES DEL MUNDO</t>
  </si>
  <si>
    <t>PRODUCCIÓN UTILIZABLE</t>
  </si>
  <si>
    <t>IMPORTACIONES</t>
  </si>
  <si>
    <t>EXPORTACIONES</t>
  </si>
  <si>
    <t>EXISTENCIAS INICIALES</t>
  </si>
  <si>
    <t>EXISTENCIAS FINALES</t>
  </si>
  <si>
    <t>VARIACION DE EXISTENCIAS</t>
  </si>
  <si>
    <t>UTILIZACIÓN INTERIOR TOTAL</t>
  </si>
  <si>
    <r>
      <t xml:space="preserve">1990 </t>
    </r>
    <r>
      <rPr>
        <vertAlign val="superscript"/>
        <sz val="10"/>
        <rFont val="Arial"/>
        <family val="2"/>
      </rPr>
      <t>(1)</t>
    </r>
  </si>
  <si>
    <r>
      <t>1991</t>
    </r>
    <r>
      <rPr>
        <vertAlign val="superscript"/>
        <sz val="10"/>
        <rFont val="Arial"/>
        <family val="2"/>
      </rPr>
      <t xml:space="preserve"> (2)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</si>
  <si>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Número de vacas de ordeño de la encuesta de explotaciones de ganado bovino de diciembre.</t>
    </r>
  </si>
  <si>
    <r>
      <t xml:space="preserve">1991 </t>
    </r>
    <r>
      <rPr>
        <vertAlign val="superscript"/>
        <sz val="10"/>
        <rFont val="Arial"/>
        <family val="2"/>
      </rPr>
      <t>(1)</t>
    </r>
  </si>
  <si>
    <t>(millones de litros)</t>
  </si>
  <si>
    <r>
      <t>(1)</t>
    </r>
    <r>
      <rPr>
        <sz val="10"/>
        <rFont val="Arial"/>
        <family val="2"/>
      </rPr>
      <t xml:space="preserve"> Con o sin adición de azúcar. A partir de 1993, leche evaporada y condensada.</t>
    </r>
  </si>
  <si>
    <r>
      <t>(2)</t>
    </r>
    <r>
      <rPr>
        <sz val="10"/>
        <rFont val="Arial"/>
        <family val="2"/>
      </rPr>
      <t xml:space="preserve"> A partir de 1993, yogur, lactosuero y otros.</t>
    </r>
  </si>
  <si>
    <r>
      <t xml:space="preserve">Las demás </t>
    </r>
    <r>
      <rPr>
        <vertAlign val="superscript"/>
        <sz val="10"/>
        <rFont val="Arial"/>
        <family val="2"/>
      </rPr>
      <t>(1)</t>
    </r>
  </si>
  <si>
    <r>
      <t xml:space="preserve">Suero de leche </t>
    </r>
    <r>
      <rPr>
        <vertAlign val="superscript"/>
        <sz val="10"/>
        <rFont val="Arial"/>
        <family val="2"/>
      </rPr>
      <t>(2)</t>
    </r>
  </si>
  <si>
    <t>Mundo y países</t>
  </si>
  <si>
    <r>
      <t xml:space="preserve">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Revisión metodológica que modifica la serie. El número de vacas de ordeño, es la media de las encuestas de junio y diciembre.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</si>
  <si>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Revisión metodológica que modifica la serie.</t>
    </r>
  </si>
  <si>
    <r>
      <t>humano</t>
    </r>
    <r>
      <rPr>
        <vertAlign val="superscript"/>
        <sz val="10"/>
        <rFont val="Arial"/>
        <family val="2"/>
      </rPr>
      <t xml:space="preserve"> (1)</t>
    </r>
  </si>
  <si>
    <r>
      <t xml:space="preserve">a consumidores </t>
    </r>
    <r>
      <rPr>
        <vertAlign val="superscript"/>
        <sz val="10"/>
        <rFont val="Arial"/>
        <family val="2"/>
      </rPr>
      <t>(1)</t>
    </r>
  </si>
  <si>
    <r>
      <t xml:space="preserve">a industrias </t>
    </r>
    <r>
      <rPr>
        <vertAlign val="superscript"/>
        <sz val="10"/>
        <rFont val="Arial"/>
        <family val="2"/>
      </rPr>
      <t>(1)</t>
    </r>
  </si>
  <si>
    <t xml:space="preserve">Provincias y </t>
  </si>
  <si>
    <t>Autónomas Comunidades</t>
  </si>
  <si>
    <t>Venta industrias</t>
  </si>
  <si>
    <t>Fuente: Estadísticas de Comercio Exterior de España. Agencia Estatal de Administración Tributaria.</t>
  </si>
  <si>
    <t xml:space="preserve"> 21.2.  BALANCE DE PRODUCTOS LACTEOS (Miles de toneladas)</t>
  </si>
  <si>
    <t xml:space="preserve"> 21.4.  LECHE DE VACA: Serie histórica de vacas de ordeño, rendimiento, producción, consumo, precio y valor</t>
  </si>
  <si>
    <t xml:space="preserve"> 21.1.  LECHE: Serie histórica de producción según especies (Millones de litros)</t>
  </si>
  <si>
    <t xml:space="preserve"> 21.6.  LECHE DE OVEJA: Serie histórica de la producción, consumo, precio y valor</t>
  </si>
  <si>
    <t xml:space="preserve"> 21.8.  LECHE DE CABRA: Serie histórica de producción, consumo, precio y valor</t>
  </si>
  <si>
    <t>Provincias y Comunidades Autónomas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</si>
  <si>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</si>
  <si>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</si>
  <si>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</si>
  <si>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</si>
  <si>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</si>
  <si>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</si>
  <si>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</si>
  <si>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</si>
  <si>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</si>
  <si>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</si>
  <si>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</si>
  <si>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</si>
  <si>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</si>
  <si>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</si>
  <si>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</si>
  <si>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</si>
  <si>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</si>
  <si>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</si>
  <si>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</si>
  <si>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</si>
  <si>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</si>
  <si>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</si>
  <si>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</si>
  <si>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</si>
  <si>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</si>
  <si>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</si>
  <si>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</si>
  <si>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</si>
  <si>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</si>
  <si>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>Año: 2004</t>
  </si>
  <si>
    <t xml:space="preserve"> 21.10.  LECHE Y PRODUCTOS LACTEOS: Serie histórica de comercio exterior. Importaciones. (Toneladas)</t>
  </si>
  <si>
    <t xml:space="preserve"> 21.11.  LECHE Y PRODUCTOS LACTEOS: Serie histórica de comercio exterior. Exportaciones. (Toneladas)</t>
  </si>
  <si>
    <t xml:space="preserve"> 21.12.  LECHE Y PRODUCTOS LACTEOS: Comercio exterior de España. Importaciones. (Toneladas)</t>
  </si>
  <si>
    <t xml:space="preserve"> 21.13.  LECHE Y PRODUCTOS LACTEOS: Comercio exterior de España. Exportaciones. (Toneladas)</t>
  </si>
  <si>
    <t xml:space="preserve"> 21.5.  LECHE DE VACA: Análisis provincial según producción y destino, 2006 (Miles de litros)</t>
  </si>
  <si>
    <t xml:space="preserve"> 21.7.  LECHE DE OVEJA: Análisis provincial según producción y destino, 2006 (Miles de litros)</t>
  </si>
  <si>
    <t xml:space="preserve"> 21.9.  LECHE DE CABRA: Análisis provincial según producción y destino, 2006 (Miles de litros)</t>
  </si>
  <si>
    <t>Cría y recría</t>
  </si>
  <si>
    <t xml:space="preserve"> 21.3.  LECHE: Análisis provincial de producción según especies, 2006 (Miles de litros)</t>
  </si>
  <si>
    <t xml:space="preserve">– </t>
  </si>
  <si>
    <t xml:space="preserve"> 21.5.  LECHE DE VACA: Análisis provincial según producción y destino, 2007 (Miles de litros)</t>
  </si>
  <si>
    <t xml:space="preserve"> 21.7.  LECHE DE OVEJA: Análisis provincial según producción y destino, 2007 (Miles de litros)</t>
  </si>
  <si>
    <t xml:space="preserve"> 21.9.  LECHE DE CABRA: Análisis provincial según producción y destino, 2007 (Miles de litros)</t>
  </si>
  <si>
    <t xml:space="preserve"> 21.3.  LECHE: Análisis provincial de producción según especies, 2007 (Miles de litros)</t>
  </si>
  <si>
    <t xml:space="preserve"> 21.12.  LECHE Y PRODUCTOS LACTEOS: Comercio exterior de España. Importaciones 2007. (Toneladas)</t>
  </si>
  <si>
    <t xml:space="preserve"> 21.13.  LECHE Y PRODUCTOS LACTEOS: Comercio exterior de España. Exportaciones 2007. (Toneladas)</t>
  </si>
  <si>
    <t>ANUARIO DE ESTADÍSTICA AGROALIMENTARIA Y PESQUERA 2007</t>
  </si>
  <si>
    <t>CAPITULO 21: LECHE</t>
  </si>
  <si>
    <t xml:space="preserve">21.1.  LECHE: Serie histórica de producción según especies (Millones de litros) </t>
  </si>
  <si>
    <t>Volver al Indice</t>
  </si>
  <si>
    <t>21.2.  BALANCE DE PRODUCTOS LACTEOS (Miles de toneladas) Cobertura geográfica: ESPAÑA</t>
  </si>
  <si>
    <t xml:space="preserve">21.3.  LECHE: Análisis provincial de producción según especies, 2006 (Miles de litros) </t>
  </si>
  <si>
    <t xml:space="preserve">21.3.  LECHE: Análisis provincial de producción según especies, 2007 (Miles de litros) </t>
  </si>
  <si>
    <t xml:space="preserve">21.4.  LECHE DE VACA: Serie histórica de vacas de ordeño, rendimiento, producción, consumo, precio y valor </t>
  </si>
  <si>
    <t xml:space="preserve">21.5.  LECHE DE VACA: Análisis provincial según producción y destino, 2006 (Miles de litros) </t>
  </si>
  <si>
    <t xml:space="preserve">21.5.  LECHE DE VACA: Análisis provincial según producción y destino, 2007 (Miles de litros) </t>
  </si>
  <si>
    <t xml:space="preserve">21.6.  LECHE DE OVEJA: Serie histórica de la producción, consumo, precio y valor </t>
  </si>
  <si>
    <t xml:space="preserve">21.7.  LECHE DE OVEJA: Análisis provincial según producción y destino, 2006 (Miles de litros) </t>
  </si>
  <si>
    <t xml:space="preserve">21.7.  LECHE DE OVEJA: Análisis provincial según producción y destino, 2007 (Miles de litros) </t>
  </si>
  <si>
    <t xml:space="preserve">21.8.  LECHE DE CABRA: Serie histórica de producción, consumo, precio y valor </t>
  </si>
  <si>
    <t xml:space="preserve">21.9.  LECHE DE CABRA: Análisis provincial según producción y destino, 2006 (Miles de litros) </t>
  </si>
  <si>
    <t xml:space="preserve">21.9.  LECHE DE CABRA: Análisis provincial según producción y destino, 2007 (Miles de litros) </t>
  </si>
  <si>
    <t xml:space="preserve">21.10.  LECHE Y PRODUCTOS LACTEOS: Serie histórica de comercio exterior. Importaciones. (Toneladas) </t>
  </si>
  <si>
    <t xml:space="preserve">21.11.  LECHE Y PRODUCTOS LACTEOS: Serie histórica de comercio exterior. Exportaciones. (Toneladas) </t>
  </si>
  <si>
    <t xml:space="preserve">21.12.  LECHE Y PRODUCTOS LACTEOS: Comercio exterior de España. Importaciones. (Toneladas) </t>
  </si>
  <si>
    <t xml:space="preserve">21.12.  LECHE Y PRODUCTOS LACTEOS: Comercio exterior de España. Importaciones 2007. (Toneladas) </t>
  </si>
  <si>
    <t xml:space="preserve">21.13.  LECHE Y PRODUCTOS LACTEOS: Comercio exterior de España. Exportaciones. (Toneladas) </t>
  </si>
  <si>
    <t xml:space="preserve">21.13.  LECHE Y PRODUCTOS LACTEOS: Comercio exterior de España. Exportaciones 2007. (Toneladas)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</si>
</sst>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  <numFmt numFmtId="186" formatCode="#,##0.0_);\(#,##0.0\)"/>
    <numFmt numFmtId="187" formatCode="#,##0.00_);\(#,##0.00\)"/>
    <numFmt numFmtId="188" formatCode="#,##0.0"/>
    <numFmt numFmtId="189" formatCode="#,##0.000_);\(#,##0.000\)"/>
    <numFmt numFmtId="190" formatCode="#,##0__;\–#,##0__;\–__;@__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#,##0__;\–#,##0__;0__;@__"/>
    <numFmt numFmtId="196" formatCode="#,##0_____;"/>
    <numFmt numFmtId="197" formatCode="#,##0.000000_);\(#,##0.000000\)"/>
    <numFmt numFmtId="198" formatCode="#,##0.000"/>
    <numFmt numFmtId="199" formatCode="#,##0.00__"/>
    <numFmt numFmtId="200" formatCode="#,##0;\-#,##0;\-\-"/>
    <numFmt numFmtId="201" formatCode="#,##0.0;\-#,##0.0;\-\-"/>
    <numFmt numFmtId="202" formatCode="#,##0.000__"/>
    <numFmt numFmtId="203" formatCode="0.000"/>
    <numFmt numFmtId="204" formatCode="_-* #,##0.00\ [$€]_-;\-* #,##0.00\ [$€]_-;_-* &quot;-&quot;??\ [$€]_-;_-@_-"/>
    <numFmt numFmtId="205" formatCode="#,##0.0\ _€;[Red]\-#,##0.0\ _€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7.5"/>
      <color indexed="36"/>
      <name val="Arial"/>
      <family val="0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11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left"/>
    </xf>
    <xf numFmtId="177" fontId="0" fillId="2" borderId="3" xfId="0" applyNumberFormat="1" applyFont="1" applyFill="1" applyBorder="1" applyAlignment="1">
      <alignment/>
    </xf>
    <xf numFmtId="179" fontId="0" fillId="2" borderId="3" xfId="0" applyNumberFormat="1" applyFont="1" applyFill="1" applyBorder="1" applyAlignment="1" applyProtection="1">
      <alignment/>
      <protection/>
    </xf>
    <xf numFmtId="180" fontId="0" fillId="2" borderId="3" xfId="0" applyNumberFormat="1" applyFont="1" applyFill="1" applyBorder="1" applyAlignment="1" applyProtection="1">
      <alignment/>
      <protection/>
    </xf>
    <xf numFmtId="179" fontId="0" fillId="2" borderId="3" xfId="0" applyNumberFormat="1" applyFont="1" applyFill="1" applyBorder="1" applyAlignment="1">
      <alignment/>
    </xf>
    <xf numFmtId="180" fontId="0" fillId="2" borderId="3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182" fontId="0" fillId="0" borderId="0" xfId="0" applyNumberFormat="1" applyFont="1" applyAlignment="1">
      <alignment/>
    </xf>
    <xf numFmtId="0" fontId="0" fillId="2" borderId="1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left"/>
    </xf>
    <xf numFmtId="182" fontId="0" fillId="2" borderId="1" xfId="0" applyNumberFormat="1" applyFont="1" applyFill="1" applyBorder="1" applyAlignment="1" applyProtection="1">
      <alignment/>
      <protection/>
    </xf>
    <xf numFmtId="180" fontId="0" fillId="2" borderId="1" xfId="0" applyNumberFormat="1" applyFont="1" applyFill="1" applyBorder="1" applyAlignment="1" applyProtection="1">
      <alignment/>
      <protection/>
    </xf>
    <xf numFmtId="181" fontId="0" fillId="2" borderId="3" xfId="0" applyNumberFormat="1" applyFont="1" applyFill="1" applyBorder="1" applyAlignment="1" applyProtection="1">
      <alignment/>
      <protection/>
    </xf>
    <xf numFmtId="182" fontId="0" fillId="2" borderId="1" xfId="0" applyNumberFormat="1" applyFont="1" applyFill="1" applyBorder="1" applyAlignment="1">
      <alignment/>
    </xf>
    <xf numFmtId="180" fontId="0" fillId="2" borderId="1" xfId="0" applyNumberFormat="1" applyFont="1" applyFill="1" applyBorder="1" applyAlignment="1">
      <alignment/>
    </xf>
    <xf numFmtId="182" fontId="0" fillId="2" borderId="5" xfId="0" applyNumberFormat="1" applyFont="1" applyFill="1" applyBorder="1" applyAlignment="1" applyProtection="1">
      <alignment/>
      <protection/>
    </xf>
    <xf numFmtId="182" fontId="0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4" fillId="0" borderId="6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Fill="1" applyBorder="1" applyAlignment="1" applyProtection="1">
      <alignment/>
      <protection/>
    </xf>
    <xf numFmtId="1" fontId="0" fillId="0" borderId="2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right"/>
      <protection/>
    </xf>
    <xf numFmtId="183" fontId="3" fillId="3" borderId="0" xfId="0" applyNumberFormat="1" applyFont="1" applyFill="1" applyAlignment="1">
      <alignment/>
    </xf>
    <xf numFmtId="183" fontId="6" fillId="3" borderId="0" xfId="0" applyNumberFormat="1" applyFont="1" applyFill="1" applyAlignment="1">
      <alignment/>
    </xf>
    <xf numFmtId="183" fontId="0" fillId="3" borderId="0" xfId="0" applyNumberFormat="1" applyFont="1" applyFill="1" applyAlignment="1">
      <alignment/>
    </xf>
    <xf numFmtId="183" fontId="0" fillId="3" borderId="0" xfId="0" applyNumberFormat="1" applyFont="1" applyFill="1" applyBorder="1" applyAlignment="1">
      <alignment horizontal="center"/>
    </xf>
    <xf numFmtId="183" fontId="0" fillId="3" borderId="1" xfId="0" applyNumberFormat="1" applyFont="1" applyFill="1" applyBorder="1" applyAlignment="1">
      <alignment horizontal="center"/>
    </xf>
    <xf numFmtId="183" fontId="0" fillId="3" borderId="3" xfId="0" applyNumberFormat="1" applyFont="1" applyFill="1" applyBorder="1" applyAlignment="1">
      <alignment horizontal="center"/>
    </xf>
    <xf numFmtId="183" fontId="0" fillId="3" borderId="7" xfId="0" applyNumberFormat="1" applyFont="1" applyFill="1" applyBorder="1" applyAlignment="1">
      <alignment horizontal="left"/>
    </xf>
    <xf numFmtId="183" fontId="0" fillId="3" borderId="0" xfId="0" applyNumberFormat="1" applyFont="1" applyFill="1" applyBorder="1" applyAlignment="1">
      <alignment/>
    </xf>
    <xf numFmtId="183" fontId="0" fillId="3" borderId="0" xfId="0" applyNumberFormat="1" applyFont="1" applyFill="1" applyBorder="1" applyAlignment="1">
      <alignment horizontal="left"/>
    </xf>
    <xf numFmtId="183" fontId="4" fillId="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85" fontId="4" fillId="0" borderId="8" xfId="0" applyNumberFormat="1" applyFont="1" applyBorder="1" applyAlignment="1">
      <alignment horizontal="right"/>
    </xf>
    <xf numFmtId="185" fontId="4" fillId="0" borderId="6" xfId="0" applyNumberFormat="1" applyFont="1" applyBorder="1" applyAlignment="1">
      <alignment horizontal="right"/>
    </xf>
    <xf numFmtId="185" fontId="4" fillId="0" borderId="7" xfId="0" applyNumberFormat="1" applyFont="1" applyBorder="1" applyAlignment="1">
      <alignment horizontal="right"/>
    </xf>
    <xf numFmtId="0" fontId="4" fillId="0" borderId="0" xfId="0" applyFont="1" applyAlignment="1">
      <alignment/>
    </xf>
    <xf numFmtId="185" fontId="0" fillId="0" borderId="1" xfId="0" applyNumberFormat="1" applyFont="1" applyBorder="1" applyAlignment="1">
      <alignment horizontal="right"/>
    </xf>
    <xf numFmtId="185" fontId="0" fillId="0" borderId="2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185" fontId="4" fillId="0" borderId="1" xfId="0" applyNumberFormat="1" applyFont="1" applyBorder="1" applyAlignment="1">
      <alignment horizontal="right"/>
    </xf>
    <xf numFmtId="185" fontId="4" fillId="0" borderId="2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4" fillId="0" borderId="3" xfId="0" applyNumberFormat="1" applyFont="1" applyBorder="1" applyAlignment="1">
      <alignment horizontal="right"/>
    </xf>
    <xf numFmtId="185" fontId="0" fillId="0" borderId="5" xfId="0" applyNumberFormat="1" applyFont="1" applyBorder="1" applyAlignment="1">
      <alignment horizontal="right"/>
    </xf>
    <xf numFmtId="185" fontId="0" fillId="0" borderId="9" xfId="0" applyNumberFormat="1" applyFont="1" applyBorder="1" applyAlignment="1">
      <alignment horizontal="right"/>
    </xf>
    <xf numFmtId="178" fontId="0" fillId="0" borderId="0" xfId="0" applyNumberFormat="1" applyFont="1" applyBorder="1" applyAlignment="1" quotePrefix="1">
      <alignment horizontal="center"/>
    </xf>
    <xf numFmtId="178" fontId="0" fillId="0" borderId="0" xfId="0" applyNumberFormat="1" applyFont="1" applyBorder="1" applyAlignment="1">
      <alignment/>
    </xf>
    <xf numFmtId="183" fontId="6" fillId="3" borderId="0" xfId="0" applyNumberFormat="1" applyFont="1" applyFill="1" applyBorder="1" applyAlignment="1">
      <alignment/>
    </xf>
    <xf numFmtId="183" fontId="0" fillId="3" borderId="2" xfId="0" applyNumberFormat="1" applyFont="1" applyFill="1" applyBorder="1" applyAlignment="1">
      <alignment horizontal="center"/>
    </xf>
    <xf numFmtId="183" fontId="4" fillId="3" borderId="4" xfId="0" applyNumberFormat="1" applyFont="1" applyFill="1" applyBorder="1" applyAlignment="1">
      <alignment horizontal="left"/>
    </xf>
    <xf numFmtId="183" fontId="3" fillId="3" borderId="0" xfId="0" applyNumberFormat="1" applyFont="1" applyFill="1" applyBorder="1" applyAlignment="1">
      <alignment/>
    </xf>
    <xf numFmtId="183" fontId="5" fillId="3" borderId="0" xfId="0" applyNumberFormat="1" applyFont="1" applyFill="1" applyBorder="1" applyAlignment="1">
      <alignment/>
    </xf>
    <xf numFmtId="183" fontId="0" fillId="3" borderId="6" xfId="0" applyNumberFormat="1" applyFont="1" applyFill="1" applyBorder="1" applyAlignment="1">
      <alignment horizontal="left"/>
    </xf>
    <xf numFmtId="183" fontId="0" fillId="3" borderId="2" xfId="0" applyNumberFormat="1" applyFont="1" applyFill="1" applyBorder="1" applyAlignment="1">
      <alignment horizontal="left"/>
    </xf>
    <xf numFmtId="183" fontId="4" fillId="3" borderId="2" xfId="0" applyNumberFormat="1" applyFont="1" applyFill="1" applyBorder="1" applyAlignment="1">
      <alignment horizontal="left"/>
    </xf>
    <xf numFmtId="183" fontId="0" fillId="3" borderId="0" xfId="0" applyNumberFormat="1" applyFont="1" applyFill="1" applyBorder="1" applyAlignment="1">
      <alignment horizontal="left" indent="1"/>
    </xf>
    <xf numFmtId="183" fontId="0" fillId="3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2" borderId="10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 quotePrefix="1">
      <alignment horizontal="center"/>
    </xf>
    <xf numFmtId="0" fontId="0" fillId="0" borderId="9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183" fontId="0" fillId="3" borderId="7" xfId="0" applyNumberFormat="1" applyFont="1" applyFill="1" applyBorder="1" applyAlignment="1">
      <alignment horizontal="center"/>
    </xf>
    <xf numFmtId="183" fontId="0" fillId="3" borderId="8" xfId="0" applyNumberFormat="1" applyFont="1" applyFill="1" applyBorder="1" applyAlignment="1">
      <alignment horizontal="center"/>
    </xf>
    <xf numFmtId="183" fontId="0" fillId="3" borderId="14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7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4" xfId="0" applyFont="1" applyFill="1" applyBorder="1" applyAlignment="1" quotePrefix="1">
      <alignment horizontal="center"/>
    </xf>
    <xf numFmtId="183" fontId="4" fillId="3" borderId="6" xfId="0" applyNumberFormat="1" applyFont="1" applyFill="1" applyBorder="1" applyAlignment="1">
      <alignment/>
    </xf>
    <xf numFmtId="183" fontId="4" fillId="3" borderId="8" xfId="0" applyNumberFormat="1" applyFont="1" applyFill="1" applyBorder="1" applyAlignment="1">
      <alignment/>
    </xf>
    <xf numFmtId="183" fontId="0" fillId="3" borderId="15" xfId="0" applyNumberFormat="1" applyFont="1" applyFill="1" applyBorder="1" applyAlignment="1">
      <alignment horizontal="centerContinuous"/>
    </xf>
    <xf numFmtId="183" fontId="0" fillId="3" borderId="16" xfId="0" applyNumberFormat="1" applyFont="1" applyFill="1" applyBorder="1" applyAlignment="1">
      <alignment horizontal="centerContinuous"/>
    </xf>
    <xf numFmtId="183" fontId="6" fillId="3" borderId="0" xfId="0" applyNumberFormat="1" applyFont="1" applyFill="1" applyBorder="1" applyAlignment="1">
      <alignment/>
    </xf>
    <xf numFmtId="0" fontId="0" fillId="2" borderId="8" xfId="0" applyFont="1" applyFill="1" applyBorder="1" applyAlignment="1" quotePrefix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3" fontId="0" fillId="3" borderId="5" xfId="0" applyNumberFormat="1" applyFont="1" applyFill="1" applyBorder="1" applyAlignment="1">
      <alignment horizontal="center"/>
    </xf>
    <xf numFmtId="178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183" fontId="0" fillId="3" borderId="9" xfId="0" applyNumberFormat="1" applyFont="1" applyFill="1" applyBorder="1" applyAlignment="1">
      <alignment horizontal="center"/>
    </xf>
    <xf numFmtId="177" fontId="0" fillId="2" borderId="1" xfId="0" applyNumberFormat="1" applyFont="1" applyFill="1" applyBorder="1" applyAlignment="1">
      <alignment/>
    </xf>
    <xf numFmtId="183" fontId="0" fillId="3" borderId="2" xfId="0" applyNumberFormat="1" applyFont="1" applyFill="1" applyBorder="1" applyAlignment="1">
      <alignment horizontal="left" indent="1"/>
    </xf>
    <xf numFmtId="183" fontId="0" fillId="3" borderId="2" xfId="0" applyNumberFormat="1" applyFont="1" applyFill="1" applyBorder="1" applyAlignment="1">
      <alignment horizontal="left" indent="2"/>
    </xf>
    <xf numFmtId="183" fontId="0" fillId="3" borderId="9" xfId="0" applyNumberFormat="1" applyFont="1" applyFill="1" applyBorder="1" applyAlignment="1">
      <alignment/>
    </xf>
    <xf numFmtId="183" fontId="0" fillId="3" borderId="4" xfId="0" applyNumberFormat="1" applyFont="1" applyFill="1" applyBorder="1" applyAlignment="1">
      <alignment/>
    </xf>
    <xf numFmtId="177" fontId="0" fillId="2" borderId="9" xfId="0" applyNumberFormat="1" applyFont="1" applyFill="1" applyBorder="1" applyAlignment="1">
      <alignment/>
    </xf>
    <xf numFmtId="177" fontId="0" fillId="2" borderId="5" xfId="0" applyNumberFormat="1" applyFont="1" applyFill="1" applyBorder="1" applyAlignment="1">
      <alignment/>
    </xf>
    <xf numFmtId="0" fontId="0" fillId="0" borderId="4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justify"/>
    </xf>
    <xf numFmtId="3" fontId="4" fillId="0" borderId="2" xfId="0" applyNumberFormat="1" applyFont="1" applyFill="1" applyBorder="1" applyAlignment="1" applyProtection="1">
      <alignment horizontal="left"/>
      <protection/>
    </xf>
    <xf numFmtId="1" fontId="0" fillId="0" borderId="2" xfId="0" applyNumberFormat="1" applyFont="1" applyFill="1" applyBorder="1" applyAlignment="1" applyProtection="1">
      <alignment horizontal="left"/>
      <protection/>
    </xf>
    <xf numFmtId="1" fontId="4" fillId="0" borderId="2" xfId="0" applyNumberFormat="1" applyFont="1" applyFill="1" applyBorder="1" applyAlignment="1" applyProtection="1">
      <alignment horizontal="left"/>
      <protection/>
    </xf>
    <xf numFmtId="3" fontId="0" fillId="0" borderId="2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183" fontId="4" fillId="3" borderId="10" xfId="0" applyNumberFormat="1" applyFont="1" applyFill="1" applyBorder="1" applyAlignment="1">
      <alignment horizontal="left"/>
    </xf>
    <xf numFmtId="177" fontId="4" fillId="2" borderId="3" xfId="0" applyNumberFormat="1" applyFont="1" applyFill="1" applyBorder="1" applyAlignment="1">
      <alignment/>
    </xf>
    <xf numFmtId="177" fontId="4" fillId="2" borderId="9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183" fontId="0" fillId="3" borderId="19" xfId="0" applyNumberFormat="1" applyFont="1" applyFill="1" applyBorder="1" applyAlignment="1">
      <alignment horizontal="center" vertical="center" wrapText="1"/>
    </xf>
    <xf numFmtId="183" fontId="0" fillId="3" borderId="19" xfId="0" applyNumberFormat="1" applyFont="1" applyFill="1" applyBorder="1" applyAlignment="1">
      <alignment horizontal="center" wrapText="1"/>
    </xf>
    <xf numFmtId="183" fontId="0" fillId="3" borderId="19" xfId="0" applyNumberFormat="1" applyFont="1" applyFill="1" applyBorder="1" applyAlignment="1">
      <alignment horizontal="center"/>
    </xf>
    <xf numFmtId="177" fontId="0" fillId="2" borderId="3" xfId="0" applyNumberFormat="1" applyFont="1" applyFill="1" applyBorder="1" applyAlignment="1">
      <alignment horizontal="right"/>
    </xf>
    <xf numFmtId="177" fontId="4" fillId="2" borderId="3" xfId="0" applyNumberFormat="1" applyFont="1" applyFill="1" applyBorder="1" applyAlignment="1">
      <alignment horizontal="right"/>
    </xf>
    <xf numFmtId="177" fontId="0" fillId="2" borderId="9" xfId="0" applyNumberFormat="1" applyFont="1" applyFill="1" applyBorder="1" applyAlignment="1">
      <alignment horizontal="right"/>
    </xf>
    <xf numFmtId="0" fontId="0" fillId="0" borderId="19" xfId="0" applyNumberFormat="1" applyFont="1" applyBorder="1" applyAlignment="1">
      <alignment horizontal="center" vertical="justify"/>
    </xf>
    <xf numFmtId="177" fontId="0" fillId="2" borderId="5" xfId="0" applyNumberFormat="1" applyFont="1" applyFill="1" applyBorder="1" applyAlignment="1">
      <alignment horizontal="right"/>
    </xf>
    <xf numFmtId="180" fontId="0" fillId="2" borderId="5" xfId="0" applyNumberFormat="1" applyFont="1" applyFill="1" applyBorder="1" applyAlignment="1">
      <alignment/>
    </xf>
    <xf numFmtId="181" fontId="0" fillId="2" borderId="9" xfId="0" applyNumberFormat="1" applyFont="1" applyFill="1" applyBorder="1" applyAlignment="1" applyProtection="1">
      <alignment/>
      <protection/>
    </xf>
    <xf numFmtId="177" fontId="0" fillId="2" borderId="0" xfId="0" applyNumberFormat="1" applyFont="1" applyFill="1" applyBorder="1" applyAlignment="1">
      <alignment/>
    </xf>
    <xf numFmtId="185" fontId="0" fillId="2" borderId="1" xfId="0" applyNumberFormat="1" applyFont="1" applyFill="1" applyBorder="1" applyAlignment="1">
      <alignment horizontal="right"/>
    </xf>
    <xf numFmtId="185" fontId="0" fillId="2" borderId="3" xfId="0" applyNumberFormat="1" applyFont="1" applyFill="1" applyBorder="1" applyAlignment="1">
      <alignment horizontal="right"/>
    </xf>
    <xf numFmtId="185" fontId="4" fillId="2" borderId="1" xfId="0" applyNumberFormat="1" applyFont="1" applyFill="1" applyBorder="1" applyAlignment="1">
      <alignment horizontal="right"/>
    </xf>
    <xf numFmtId="185" fontId="4" fillId="2" borderId="3" xfId="0" applyNumberFormat="1" applyFont="1" applyFill="1" applyBorder="1" applyAlignment="1">
      <alignment horizontal="right"/>
    </xf>
    <xf numFmtId="190" fontId="0" fillId="2" borderId="3" xfId="0" applyNumberFormat="1" applyFont="1" applyFill="1" applyBorder="1" applyAlignment="1">
      <alignment horizontal="right"/>
    </xf>
    <xf numFmtId="190" fontId="0" fillId="2" borderId="3" xfId="0" applyNumberFormat="1" applyFont="1" applyFill="1" applyBorder="1" applyAlignment="1">
      <alignment/>
    </xf>
    <xf numFmtId="190" fontId="0" fillId="2" borderId="1" xfId="0" applyNumberFormat="1" applyFont="1" applyFill="1" applyBorder="1" applyAlignment="1">
      <alignment horizontal="right"/>
    </xf>
    <xf numFmtId="185" fontId="4" fillId="2" borderId="5" xfId="0" applyNumberFormat="1" applyFont="1" applyFill="1" applyBorder="1" applyAlignment="1">
      <alignment horizontal="right"/>
    </xf>
    <xf numFmtId="177" fontId="4" fillId="2" borderId="1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79" fontId="0" fillId="2" borderId="1" xfId="0" applyNumberFormat="1" applyFont="1" applyFill="1" applyBorder="1" applyAlignment="1" applyProtection="1">
      <alignment/>
      <protection/>
    </xf>
    <xf numFmtId="179" fontId="0" fillId="2" borderId="1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179" fontId="0" fillId="2" borderId="5" xfId="0" applyNumberFormat="1" applyFont="1" applyFill="1" applyBorder="1" applyAlignment="1" applyProtection="1">
      <alignment/>
      <protection/>
    </xf>
    <xf numFmtId="179" fontId="0" fillId="2" borderId="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185" fontId="0" fillId="0" borderId="0" xfId="0" applyNumberFormat="1" applyFont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179" fontId="0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185" fontId="0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7" fontId="0" fillId="0" borderId="1" xfId="22" applyFont="1" applyBorder="1" applyAlignment="1">
      <alignment horizontal="right"/>
      <protection/>
    </xf>
    <xf numFmtId="37" fontId="0" fillId="0" borderId="3" xfId="22" applyFont="1" applyBorder="1" applyAlignment="1">
      <alignment horizontal="right"/>
      <protection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" xfId="0" applyBorder="1" applyAlignment="1">
      <alignment horizontal="center" vertical="justify"/>
    </xf>
    <xf numFmtId="0" fontId="0" fillId="0" borderId="2" xfId="0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83" fontId="5" fillId="3" borderId="0" xfId="0" applyNumberFormat="1" applyFont="1" applyFill="1" applyBorder="1" applyAlignment="1">
      <alignment horizontal="center"/>
    </xf>
    <xf numFmtId="183" fontId="2" fillId="3" borderId="0" xfId="0" applyNumberFormat="1" applyFont="1" applyFill="1" applyAlignment="1">
      <alignment horizontal="center"/>
    </xf>
    <xf numFmtId="0" fontId="0" fillId="2" borderId="6" xfId="0" applyFont="1" applyFill="1" applyBorder="1" applyAlignment="1" quotePrefix="1">
      <alignment horizontal="center" vertical="center" wrapText="1"/>
    </xf>
    <xf numFmtId="183" fontId="0" fillId="3" borderId="20" xfId="0" applyNumberFormat="1" applyFont="1" applyFill="1" applyBorder="1" applyAlignment="1">
      <alignment horizontal="center"/>
    </xf>
    <xf numFmtId="183" fontId="0" fillId="3" borderId="15" xfId="0" applyNumberFormat="1" applyFont="1" applyFill="1" applyBorder="1" applyAlignment="1">
      <alignment horizontal="center"/>
    </xf>
    <xf numFmtId="183" fontId="0" fillId="3" borderId="16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83" fontId="0" fillId="3" borderId="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3" fontId="0" fillId="3" borderId="8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0" fillId="0" borderId="17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16" applyAlignment="1">
      <alignment/>
    </xf>
    <xf numFmtId="0" fontId="1" fillId="0" borderId="0" xfId="16" applyAlignment="1">
      <alignment horizontal="center"/>
    </xf>
    <xf numFmtId="183" fontId="1" fillId="3" borderId="0" xfId="16" applyNumberFormat="1" applyFill="1" applyAlignment="1">
      <alignment/>
    </xf>
    <xf numFmtId="183" fontId="1" fillId="3" borderId="0" xfId="16" applyNumberFormat="1" applyFill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" fillId="2" borderId="0" xfId="16" applyFill="1" applyAlignment="1">
      <alignment horizontal="left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98\ANUA98\A98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D2" sqref="D2"/>
    </sheetView>
  </sheetViews>
  <sheetFormatPr defaultColWidth="11.421875" defaultRowHeight="12.75"/>
  <cols>
    <col min="1" max="16384" width="11.421875" style="237" customWidth="1"/>
  </cols>
  <sheetData>
    <row r="1" ht="20.25">
      <c r="E1" s="238" t="s">
        <v>230</v>
      </c>
    </row>
    <row r="4" ht="15.75">
      <c r="E4" s="239" t="s">
        <v>231</v>
      </c>
    </row>
    <row r="8" s="240" customFormat="1" ht="12.75">
      <c r="A8" s="240" t="s">
        <v>232</v>
      </c>
    </row>
    <row r="9" s="240" customFormat="1" ht="12.75">
      <c r="A9" s="240" t="s">
        <v>234</v>
      </c>
    </row>
    <row r="10" s="240" customFormat="1" ht="12.75">
      <c r="A10" s="240" t="s">
        <v>235</v>
      </c>
    </row>
    <row r="11" s="240" customFormat="1" ht="12.75">
      <c r="A11" s="240" t="s">
        <v>236</v>
      </c>
    </row>
    <row r="12" s="240" customFormat="1" ht="12.75">
      <c r="A12" s="240" t="s">
        <v>237</v>
      </c>
    </row>
    <row r="13" s="240" customFormat="1" ht="12.75">
      <c r="A13" s="240" t="s">
        <v>238</v>
      </c>
    </row>
    <row r="14" s="240" customFormat="1" ht="12.75">
      <c r="A14" s="240" t="s">
        <v>239</v>
      </c>
    </row>
    <row r="15" s="240" customFormat="1" ht="12.75">
      <c r="A15" s="240" t="s">
        <v>240</v>
      </c>
    </row>
    <row r="16" s="240" customFormat="1" ht="12.75">
      <c r="A16" s="240" t="s">
        <v>241</v>
      </c>
    </row>
    <row r="17" s="240" customFormat="1" ht="12.75">
      <c r="A17" s="240" t="s">
        <v>242</v>
      </c>
    </row>
    <row r="18" s="240" customFormat="1" ht="12.75">
      <c r="A18" s="240" t="s">
        <v>243</v>
      </c>
    </row>
    <row r="19" s="240" customFormat="1" ht="12.75">
      <c r="A19" s="240" t="s">
        <v>244</v>
      </c>
    </row>
    <row r="20" s="240" customFormat="1" ht="12.75">
      <c r="A20" s="240" t="s">
        <v>245</v>
      </c>
    </row>
    <row r="21" s="240" customFormat="1" ht="12.75">
      <c r="A21" s="240" t="s">
        <v>246</v>
      </c>
    </row>
    <row r="22" s="240" customFormat="1" ht="12.75">
      <c r="A22" s="240" t="s">
        <v>247</v>
      </c>
    </row>
    <row r="23" s="240" customFormat="1" ht="12.75">
      <c r="A23" s="240" t="s">
        <v>248</v>
      </c>
    </row>
    <row r="24" s="240" customFormat="1" ht="12.75">
      <c r="A24" s="240" t="s">
        <v>249</v>
      </c>
    </row>
    <row r="25" s="240" customFormat="1" ht="12.75">
      <c r="A25" s="240" t="s">
        <v>250</v>
      </c>
    </row>
    <row r="26" s="240" customFormat="1" ht="12.75">
      <c r="A26" s="240" t="s">
        <v>251</v>
      </c>
    </row>
  </sheetData>
  <mergeCells count="19">
    <mergeCell ref="A24:IV24"/>
    <mergeCell ref="A25:IV25"/>
    <mergeCell ref="A26:IV26"/>
    <mergeCell ref="A20:IV20"/>
    <mergeCell ref="A21:IV21"/>
    <mergeCell ref="A22:IV22"/>
    <mergeCell ref="A23:IV23"/>
    <mergeCell ref="A16:IV16"/>
    <mergeCell ref="A17:IV17"/>
    <mergeCell ref="A18:IV18"/>
    <mergeCell ref="A19:IV19"/>
    <mergeCell ref="A12:IV12"/>
    <mergeCell ref="A13:IV13"/>
    <mergeCell ref="A14:IV14"/>
    <mergeCell ref="A15:IV15"/>
    <mergeCell ref="A8:IV8"/>
    <mergeCell ref="A9:IV9"/>
    <mergeCell ref="A10:IV10"/>
    <mergeCell ref="A11:IV11"/>
  </mergeCells>
  <hyperlinks>
    <hyperlink ref="A8" location="'21.1'!A1" display="21.1.  LECHE: Serie histórica de producción según especies (Millones de litros) "/>
    <hyperlink ref="A9" location="'21.2'!A1" display="21.2.  BALANCE DE PRODUCTOS LACTEOS (Miles de toneladas) Cobertura geográfica: ESPAÑA"/>
    <hyperlink ref="A10" location="'21.3 (06)'!A1" display="21.3.  LECHE: Análisis provincial de producción según especies, 2006 (Miles de litros) "/>
    <hyperlink ref="A11" location="'21.3 (07)'!A1" display="21.3.  LECHE: Análisis provincial de producción según especies, 2007 (Miles de litros) "/>
    <hyperlink ref="A12" location="'21.4'!A1" display="21.4.  LECHE DE VACA: Serie histórica de vacas de ordeño, rendimiento, producción, consumo, precio y valor "/>
    <hyperlink ref="A13" location="'21.5 (06)'!A1" display="21.5.  LECHE DE VACA: Análisis provincial según producción y destino, 2006 (Miles de litros) "/>
    <hyperlink ref="A14" location="'21.5 (07)'!A1" display="21.5.  LECHE DE VACA: Análisis provincial según producción y destino, 2007 (Miles de litros) "/>
    <hyperlink ref="A15" location="'21.6'!A1" display="21.6.  LECHE DE OVEJA: Serie histórica de la producción, consumo, precio y valor "/>
    <hyperlink ref="A16" location="'21.7 (06)'!A1" display="21.7.  LECHE DE OVEJA: Análisis provincial según producción y destino, 2006 (Miles de litros) "/>
    <hyperlink ref="A17" location="'21.7 (07)'!A1" display="21.7.  LECHE DE OVEJA: Análisis provincial según producción y destino, 2007 (Miles de litros) "/>
    <hyperlink ref="A18" location="'21.8'!A1" display="21.8.  LECHE DE CABRA: Serie histórica de producción, consumo, precio y valor "/>
    <hyperlink ref="A19" location="'21.9 (06)'!A1" display="21.9.  LECHE DE CABRA: Análisis provincial según producción y destino, 2006 (Miles de litros) "/>
    <hyperlink ref="A20" location="'21.9 (07)'!A1" display="21.9.  LECHE DE CABRA: Análisis provincial según producción y destino, 2007 (Miles de litros) "/>
    <hyperlink ref="A21" location="'21.10'!A1" display="21.10.  LECHE Y PRODUCTOS LACTEOS: Serie histórica de comercio exterior. Importaciones. (Toneladas) "/>
    <hyperlink ref="A22" location="'21.11'!A1" display="21.11.  LECHE Y PRODUCTOS LACTEOS: Serie histórica de comercio exterior. Exportaciones. (Toneladas) "/>
    <hyperlink ref="A23" location="'21.12 (06)'!A1" display="21.12.  LECHE Y PRODUCTOS LACTEOS: Comercio exterior de España. Importaciones. (Toneladas) "/>
    <hyperlink ref="A24" location="'21.12 (07)'!A1" display="21.12.  LECHE Y PRODUCTOS LACTEOS: Comercio exterior de España. Importaciones 2007. (Toneladas) "/>
    <hyperlink ref="A25" location="'21.13 (06)'!A1" display="21.13.  LECHE Y PRODUCTOS LACTEOS: Comercio exterior de España. Exportaciones. (Toneladas) "/>
    <hyperlink ref="A26" location="'21.13 (07)'!A1" display="21.13.  LECHE Y PRODUCTOS LACTEOS: Comercio exterior de España. Exportaciones 2007. (Toneladas) 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7"/>
  <dimension ref="A1:G87"/>
  <sheetViews>
    <sheetView showGridLines="0" zoomScale="75" zoomScaleNormal="75" workbookViewId="0" topLeftCell="A1">
      <selection activeCell="D87" sqref="D87"/>
    </sheetView>
  </sheetViews>
  <sheetFormatPr defaultColWidth="11.421875" defaultRowHeight="12.75"/>
  <cols>
    <col min="1" max="1" width="30.57421875" style="82" customWidth="1"/>
    <col min="2" max="6" width="15.7109375" style="48" customWidth="1"/>
    <col min="7" max="16384" width="11.421875" style="48" customWidth="1"/>
  </cols>
  <sheetData>
    <row r="1" spans="1:6" s="46" customFormat="1" ht="18">
      <c r="A1" s="202" t="s">
        <v>0</v>
      </c>
      <c r="B1" s="202"/>
      <c r="C1" s="202"/>
      <c r="D1" s="202"/>
      <c r="E1" s="202"/>
      <c r="F1" s="202"/>
    </row>
    <row r="2" ht="12.75">
      <c r="A2" s="236" t="s">
        <v>233</v>
      </c>
    </row>
    <row r="3" spans="1:6" s="47" customFormat="1" ht="15">
      <c r="A3" s="201" t="s">
        <v>219</v>
      </c>
      <c r="B3" s="201"/>
      <c r="C3" s="201"/>
      <c r="D3" s="201"/>
      <c r="E3" s="201"/>
      <c r="F3" s="201"/>
    </row>
    <row r="4" spans="1:5" s="47" customFormat="1" ht="15" thickBot="1">
      <c r="A4" s="117"/>
      <c r="B4" s="73"/>
      <c r="C4" s="73"/>
      <c r="D4" s="73"/>
      <c r="E4" s="73"/>
    </row>
    <row r="5" spans="1:7" ht="12.75">
      <c r="A5" s="208" t="s">
        <v>183</v>
      </c>
      <c r="B5" s="210" t="s">
        <v>2</v>
      </c>
      <c r="C5" s="115" t="s">
        <v>140</v>
      </c>
      <c r="D5" s="116"/>
      <c r="E5" s="115" t="s">
        <v>132</v>
      </c>
      <c r="F5" s="116"/>
      <c r="G5" s="53"/>
    </row>
    <row r="6" spans="1:7" ht="26.25" thickBot="1">
      <c r="A6" s="209"/>
      <c r="B6" s="211"/>
      <c r="C6" s="149" t="s">
        <v>141</v>
      </c>
      <c r="D6" s="149" t="s">
        <v>142</v>
      </c>
      <c r="E6" s="150" t="s">
        <v>143</v>
      </c>
      <c r="F6" s="150" t="s">
        <v>144</v>
      </c>
      <c r="G6" s="53"/>
    </row>
    <row r="7" spans="1:7" ht="12.75">
      <c r="A7" s="52" t="s">
        <v>54</v>
      </c>
      <c r="B7" s="160">
        <v>0</v>
      </c>
      <c r="C7" s="160">
        <v>0</v>
      </c>
      <c r="D7" s="160">
        <v>0</v>
      </c>
      <c r="E7" s="160">
        <v>0</v>
      </c>
      <c r="F7" s="161">
        <v>0</v>
      </c>
      <c r="G7" s="53"/>
    </row>
    <row r="8" spans="1:7" ht="12.75">
      <c r="A8" s="54" t="s">
        <v>55</v>
      </c>
      <c r="B8" s="160">
        <v>0</v>
      </c>
      <c r="C8" s="160">
        <v>0</v>
      </c>
      <c r="D8" s="160">
        <v>0</v>
      </c>
      <c r="E8" s="160">
        <v>0</v>
      </c>
      <c r="F8" s="161">
        <v>0</v>
      </c>
      <c r="G8" s="53"/>
    </row>
    <row r="9" spans="1:7" ht="12.75">
      <c r="A9" s="54" t="s">
        <v>56</v>
      </c>
      <c r="B9" s="160">
        <v>0</v>
      </c>
      <c r="C9" s="160">
        <v>0</v>
      </c>
      <c r="D9" s="160">
        <v>0</v>
      </c>
      <c r="E9" s="160">
        <v>0</v>
      </c>
      <c r="F9" s="161">
        <v>0</v>
      </c>
      <c r="G9" s="53"/>
    </row>
    <row r="10" spans="1:7" ht="12.75">
      <c r="A10" s="54" t="s">
        <v>57</v>
      </c>
      <c r="B10" s="160">
        <v>0</v>
      </c>
      <c r="C10" s="160">
        <v>0</v>
      </c>
      <c r="D10" s="160">
        <v>0</v>
      </c>
      <c r="E10" s="160">
        <v>0</v>
      </c>
      <c r="F10" s="161">
        <v>0</v>
      </c>
      <c r="G10" s="53"/>
    </row>
    <row r="11" spans="1:7" ht="12.75">
      <c r="A11" s="55" t="s">
        <v>58</v>
      </c>
      <c r="B11" s="162">
        <v>0</v>
      </c>
      <c r="C11" s="162">
        <v>0</v>
      </c>
      <c r="D11" s="162">
        <v>0</v>
      </c>
      <c r="E11" s="162">
        <v>0</v>
      </c>
      <c r="F11" s="163">
        <v>0</v>
      </c>
      <c r="G11" s="53"/>
    </row>
    <row r="12" spans="1:7" ht="12.75">
      <c r="A12" s="81"/>
      <c r="B12" s="146"/>
      <c r="C12" s="146"/>
      <c r="D12" s="146"/>
      <c r="E12" s="146"/>
      <c r="F12" s="146"/>
      <c r="G12" s="53"/>
    </row>
    <row r="13" spans="1:7" ht="12.75">
      <c r="A13" s="55" t="s">
        <v>59</v>
      </c>
      <c r="B13" s="146">
        <v>80</v>
      </c>
      <c r="C13" s="162">
        <v>0</v>
      </c>
      <c r="D13" s="146">
        <v>80</v>
      </c>
      <c r="E13" s="162">
        <v>0</v>
      </c>
      <c r="F13" s="163">
        <v>0</v>
      </c>
      <c r="G13" s="53"/>
    </row>
    <row r="14" spans="1:7" ht="12.75">
      <c r="A14" s="54"/>
      <c r="B14" s="146"/>
      <c r="C14" s="146"/>
      <c r="D14" s="146"/>
      <c r="E14" s="146"/>
      <c r="F14" s="146"/>
      <c r="G14" s="53"/>
    </row>
    <row r="15" spans="1:7" ht="12.75">
      <c r="A15" s="55" t="s">
        <v>60</v>
      </c>
      <c r="B15" s="146">
        <v>109.68234993923899</v>
      </c>
      <c r="C15" s="162">
        <v>0</v>
      </c>
      <c r="D15" s="146">
        <v>56.875421320582205</v>
      </c>
      <c r="E15" s="162">
        <v>0</v>
      </c>
      <c r="F15" s="146">
        <v>52.806928618656784</v>
      </c>
      <c r="G15" s="53"/>
    </row>
    <row r="16" spans="1:7" ht="12.75">
      <c r="A16" s="81"/>
      <c r="B16" s="18"/>
      <c r="C16" s="18"/>
      <c r="D16" s="18"/>
      <c r="E16" s="18"/>
      <c r="F16" s="18"/>
      <c r="G16" s="53"/>
    </row>
    <row r="17" spans="1:7" ht="12.75">
      <c r="A17" s="54" t="s">
        <v>61</v>
      </c>
      <c r="B17" s="18">
        <v>1715.4892232711004</v>
      </c>
      <c r="C17" s="18">
        <v>6.2</v>
      </c>
      <c r="D17" s="18">
        <v>252.1</v>
      </c>
      <c r="E17" s="162">
        <v>0</v>
      </c>
      <c r="F17" s="18">
        <v>1457.1892232711004</v>
      </c>
      <c r="G17" s="53"/>
    </row>
    <row r="18" spans="1:7" ht="12.75">
      <c r="A18" s="54" t="s">
        <v>62</v>
      </c>
      <c r="B18" s="18">
        <v>4733.7535905249315</v>
      </c>
      <c r="C18" s="18">
        <v>18</v>
      </c>
      <c r="D18" s="18">
        <v>2933</v>
      </c>
      <c r="E18" s="162">
        <v>0</v>
      </c>
      <c r="F18" s="18">
        <v>1782.7535905249313</v>
      </c>
      <c r="G18" s="53"/>
    </row>
    <row r="19" spans="1:7" ht="12.75">
      <c r="A19" s="54" t="s">
        <v>63</v>
      </c>
      <c r="B19" s="18">
        <v>1845.243633609286</v>
      </c>
      <c r="C19" s="18">
        <v>12.5</v>
      </c>
      <c r="D19" s="18">
        <v>1170.4</v>
      </c>
      <c r="E19" s="162">
        <v>0</v>
      </c>
      <c r="F19" s="18">
        <v>662.3436336092859</v>
      </c>
      <c r="G19" s="53"/>
    </row>
    <row r="20" spans="1:7" ht="12.75">
      <c r="A20" s="55" t="s">
        <v>145</v>
      </c>
      <c r="B20" s="146">
        <v>8294.486447405317</v>
      </c>
      <c r="C20" s="146">
        <v>36.7</v>
      </c>
      <c r="D20" s="146">
        <v>4355.5</v>
      </c>
      <c r="E20" s="162">
        <v>0</v>
      </c>
      <c r="F20" s="146">
        <v>3902.2864474053176</v>
      </c>
      <c r="G20" s="53"/>
    </row>
    <row r="21" spans="1:7" ht="12.75">
      <c r="A21" s="54"/>
      <c r="B21" s="146"/>
      <c r="C21" s="146"/>
      <c r="D21" s="146"/>
      <c r="E21" s="146"/>
      <c r="F21" s="146"/>
      <c r="G21" s="53"/>
    </row>
    <row r="22" spans="1:7" ht="12.75">
      <c r="A22" s="55" t="s">
        <v>64</v>
      </c>
      <c r="B22" s="146">
        <v>7647.159085867161</v>
      </c>
      <c r="C22" s="146">
        <v>61.480797</v>
      </c>
      <c r="D22" s="146">
        <v>2011.3003590000003</v>
      </c>
      <c r="E22" s="162">
        <v>0</v>
      </c>
      <c r="F22" s="146">
        <v>5574.377929867161</v>
      </c>
      <c r="G22" s="53"/>
    </row>
    <row r="23" spans="1:7" ht="12.75">
      <c r="A23" s="54"/>
      <c r="B23" s="146"/>
      <c r="C23" s="146"/>
      <c r="D23" s="146"/>
      <c r="E23" s="146"/>
      <c r="F23" s="146"/>
      <c r="G23" s="53"/>
    </row>
    <row r="24" spans="1:7" ht="12.75">
      <c r="A24" s="55" t="s">
        <v>65</v>
      </c>
      <c r="B24" s="146">
        <v>486.502</v>
      </c>
      <c r="C24" s="146">
        <v>1.42</v>
      </c>
      <c r="D24" s="162">
        <v>0</v>
      </c>
      <c r="E24" s="162">
        <v>0</v>
      </c>
      <c r="F24" s="146">
        <v>485.082</v>
      </c>
      <c r="G24" s="53"/>
    </row>
    <row r="25" spans="1:7" ht="12.75">
      <c r="A25" s="54"/>
      <c r="B25" s="18"/>
      <c r="C25" s="18"/>
      <c r="D25" s="18"/>
      <c r="E25" s="18"/>
      <c r="F25" s="18"/>
      <c r="G25" s="53"/>
    </row>
    <row r="26" spans="1:7" ht="12.75">
      <c r="A26" s="54" t="s">
        <v>66</v>
      </c>
      <c r="B26" s="18">
        <v>556.0989858876201</v>
      </c>
      <c r="C26" s="160">
        <v>0</v>
      </c>
      <c r="D26" s="18">
        <v>38.71</v>
      </c>
      <c r="E26" s="160">
        <v>0</v>
      </c>
      <c r="F26" s="18">
        <v>517.38898588762</v>
      </c>
      <c r="G26" s="53"/>
    </row>
    <row r="27" spans="1:7" ht="12.75">
      <c r="A27" s="54" t="s">
        <v>67</v>
      </c>
      <c r="B27" s="18">
        <v>895.8538014687754</v>
      </c>
      <c r="C27" s="160">
        <v>0</v>
      </c>
      <c r="D27" s="18">
        <v>426.33937426209036</v>
      </c>
      <c r="E27" s="160">
        <v>0</v>
      </c>
      <c r="F27" s="18">
        <v>469.514427206685</v>
      </c>
      <c r="G27" s="53"/>
    </row>
    <row r="28" spans="1:6" ht="12.75">
      <c r="A28" s="54" t="s">
        <v>68</v>
      </c>
      <c r="B28" s="18">
        <v>182.96420116543806</v>
      </c>
      <c r="C28" s="160">
        <v>0</v>
      </c>
      <c r="D28" s="18">
        <v>81</v>
      </c>
      <c r="E28" s="160">
        <v>0</v>
      </c>
      <c r="F28" s="18">
        <v>101.96420116543806</v>
      </c>
    </row>
    <row r="29" spans="1:6" ht="12.75">
      <c r="A29" s="55" t="s">
        <v>146</v>
      </c>
      <c r="B29" s="146">
        <v>1634.9169885218334</v>
      </c>
      <c r="C29" s="162">
        <v>0</v>
      </c>
      <c r="D29" s="146">
        <v>546.0493742620904</v>
      </c>
      <c r="E29" s="162">
        <v>0</v>
      </c>
      <c r="F29" s="146">
        <v>1088.867614259743</v>
      </c>
    </row>
    <row r="30" spans="1:6" ht="12.75">
      <c r="A30" s="54"/>
      <c r="B30" s="18"/>
      <c r="C30" s="18"/>
      <c r="D30" s="18"/>
      <c r="E30" s="18"/>
      <c r="F30" s="18"/>
    </row>
    <row r="31" spans="1:6" ht="12.75">
      <c r="A31" s="54" t="s">
        <v>69</v>
      </c>
      <c r="B31" s="160">
        <v>0</v>
      </c>
      <c r="C31" s="160">
        <v>0</v>
      </c>
      <c r="D31" s="160">
        <v>0</v>
      </c>
      <c r="E31" s="160">
        <v>0</v>
      </c>
      <c r="F31" s="161">
        <v>0</v>
      </c>
    </row>
    <row r="32" spans="1:7" ht="12.75">
      <c r="A32" s="54" t="s">
        <v>70</v>
      </c>
      <c r="B32" s="18">
        <v>64.8</v>
      </c>
      <c r="C32" s="160">
        <v>0</v>
      </c>
      <c r="D32" s="18">
        <v>64.8</v>
      </c>
      <c r="E32" s="160">
        <v>0</v>
      </c>
      <c r="F32" s="161">
        <v>0</v>
      </c>
      <c r="G32" s="53"/>
    </row>
    <row r="33" spans="1:7" ht="12.75">
      <c r="A33" s="54" t="s">
        <v>71</v>
      </c>
      <c r="B33" s="160">
        <v>0</v>
      </c>
      <c r="C33" s="160">
        <v>0</v>
      </c>
      <c r="D33" s="160">
        <v>0</v>
      </c>
      <c r="E33" s="160">
        <v>0</v>
      </c>
      <c r="F33" s="161">
        <v>0</v>
      </c>
      <c r="G33" s="53"/>
    </row>
    <row r="34" spans="1:7" ht="12.75">
      <c r="A34" s="54" t="s">
        <v>72</v>
      </c>
      <c r="B34" s="160">
        <v>0</v>
      </c>
      <c r="C34" s="160">
        <v>0</v>
      </c>
      <c r="D34" s="160">
        <v>0</v>
      </c>
      <c r="E34" s="160">
        <v>0</v>
      </c>
      <c r="F34" s="161">
        <v>0</v>
      </c>
      <c r="G34" s="53"/>
    </row>
    <row r="35" spans="1:7" ht="12.75">
      <c r="A35" s="55" t="s">
        <v>73</v>
      </c>
      <c r="B35" s="146">
        <v>64.8</v>
      </c>
      <c r="C35" s="162">
        <v>0</v>
      </c>
      <c r="D35" s="146">
        <v>64.8</v>
      </c>
      <c r="E35" s="162">
        <v>0</v>
      </c>
      <c r="F35" s="163">
        <v>0</v>
      </c>
      <c r="G35" s="53"/>
    </row>
    <row r="36" spans="1:7" ht="12.75">
      <c r="A36" s="54"/>
      <c r="B36" s="146"/>
      <c r="C36" s="146"/>
      <c r="D36" s="146"/>
      <c r="E36" s="146"/>
      <c r="F36" s="146"/>
      <c r="G36" s="53"/>
    </row>
    <row r="37" spans="1:7" ht="12.75">
      <c r="A37" s="55" t="s">
        <v>74</v>
      </c>
      <c r="B37" s="146">
        <v>80.5190238461704</v>
      </c>
      <c r="C37" s="162">
        <v>0</v>
      </c>
      <c r="D37" s="162">
        <v>0</v>
      </c>
      <c r="E37" s="162">
        <v>0</v>
      </c>
      <c r="F37" s="146">
        <v>80.5190238461704</v>
      </c>
      <c r="G37" s="53"/>
    </row>
    <row r="38" spans="1:7" ht="12.75">
      <c r="A38" s="54"/>
      <c r="B38" s="146"/>
      <c r="C38" s="146"/>
      <c r="D38" s="146"/>
      <c r="E38" s="146"/>
      <c r="F38" s="146"/>
      <c r="G38" s="53"/>
    </row>
    <row r="39" spans="1:7" ht="12.75">
      <c r="A39" s="54" t="s">
        <v>75</v>
      </c>
      <c r="B39" s="18">
        <v>6361.722127724278</v>
      </c>
      <c r="C39" s="160">
        <v>0</v>
      </c>
      <c r="D39" s="160">
        <v>0</v>
      </c>
      <c r="E39" s="160">
        <v>0</v>
      </c>
      <c r="F39" s="18">
        <v>6361.722127724278</v>
      </c>
      <c r="G39" s="53"/>
    </row>
    <row r="40" spans="1:7" ht="12.75">
      <c r="A40" s="54" t="s">
        <v>76</v>
      </c>
      <c r="B40" s="18">
        <v>21516.851123302808</v>
      </c>
      <c r="C40" s="18">
        <v>4</v>
      </c>
      <c r="D40" s="18">
        <v>665.8</v>
      </c>
      <c r="E40" s="160">
        <v>0</v>
      </c>
      <c r="F40" s="18">
        <v>20847.05112330281</v>
      </c>
      <c r="G40" s="53"/>
    </row>
    <row r="41" spans="1:7" ht="12.75">
      <c r="A41" s="54" t="s">
        <v>77</v>
      </c>
      <c r="B41" s="18">
        <v>25334.18307931381</v>
      </c>
      <c r="C41" s="160">
        <v>0</v>
      </c>
      <c r="D41" s="18">
        <v>117.2</v>
      </c>
      <c r="E41" s="160">
        <v>0</v>
      </c>
      <c r="F41" s="18">
        <v>25216.98307931381</v>
      </c>
      <c r="G41" s="53"/>
    </row>
    <row r="42" spans="1:7" ht="12.75">
      <c r="A42" s="54" t="s">
        <v>78</v>
      </c>
      <c r="B42" s="18">
        <v>36658.20798287522</v>
      </c>
      <c r="C42" s="160">
        <v>0</v>
      </c>
      <c r="D42" s="160">
        <v>0</v>
      </c>
      <c r="E42" s="160">
        <v>0</v>
      </c>
      <c r="F42" s="18">
        <v>36658.20798287522</v>
      </c>
      <c r="G42" s="53"/>
    </row>
    <row r="43" spans="1:7" ht="12.75">
      <c r="A43" s="54" t="s">
        <v>79</v>
      </c>
      <c r="B43" s="18">
        <v>25823.482379200657</v>
      </c>
      <c r="C43" s="160">
        <v>0</v>
      </c>
      <c r="D43" s="18">
        <v>1429</v>
      </c>
      <c r="E43" s="160">
        <v>0</v>
      </c>
      <c r="F43" s="18">
        <v>24394.482379200657</v>
      </c>
      <c r="G43" s="53"/>
    </row>
    <row r="44" spans="1:7" ht="12.75">
      <c r="A44" s="54" t="s">
        <v>80</v>
      </c>
      <c r="B44" s="18">
        <v>9435.60053075632</v>
      </c>
      <c r="C44" s="160">
        <v>0</v>
      </c>
      <c r="D44" s="160">
        <v>0</v>
      </c>
      <c r="E44" s="160">
        <v>0</v>
      </c>
      <c r="F44" s="18">
        <v>9435.60053075632</v>
      </c>
      <c r="G44" s="53"/>
    </row>
    <row r="45" spans="1:7" ht="12.75">
      <c r="A45" s="54" t="s">
        <v>81</v>
      </c>
      <c r="B45" s="18">
        <v>354.00119770921685</v>
      </c>
      <c r="C45" s="160">
        <v>0</v>
      </c>
      <c r="D45" s="160">
        <v>0</v>
      </c>
      <c r="E45" s="160">
        <v>0</v>
      </c>
      <c r="F45" s="18">
        <v>354.00119770921685</v>
      </c>
      <c r="G45" s="53"/>
    </row>
    <row r="46" spans="1:7" ht="12.75">
      <c r="A46" s="54" t="s">
        <v>82</v>
      </c>
      <c r="B46" s="18">
        <v>68516.64194689222</v>
      </c>
      <c r="C46" s="160">
        <v>0</v>
      </c>
      <c r="D46" s="18">
        <v>19.07171837841298</v>
      </c>
      <c r="E46" s="160">
        <v>0</v>
      </c>
      <c r="F46" s="18">
        <v>68497.57022851381</v>
      </c>
      <c r="G46" s="53"/>
    </row>
    <row r="47" spans="1:7" ht="12.75">
      <c r="A47" s="54" t="s">
        <v>83</v>
      </c>
      <c r="B47" s="18">
        <v>77143.48218236075</v>
      </c>
      <c r="C47" s="160">
        <v>0</v>
      </c>
      <c r="D47" s="18">
        <v>199.48</v>
      </c>
      <c r="E47" s="160">
        <v>0</v>
      </c>
      <c r="F47" s="18">
        <v>76944.00218236075</v>
      </c>
      <c r="G47" s="53"/>
    </row>
    <row r="48" spans="1:7" ht="12.75">
      <c r="A48" s="55" t="s">
        <v>147</v>
      </c>
      <c r="B48" s="146">
        <v>271144.1725501353</v>
      </c>
      <c r="C48" s="146">
        <v>4</v>
      </c>
      <c r="D48" s="146">
        <v>2430.551718378413</v>
      </c>
      <c r="E48" s="162">
        <v>0</v>
      </c>
      <c r="F48" s="146">
        <v>268709.62083175685</v>
      </c>
      <c r="G48" s="53"/>
    </row>
    <row r="49" spans="1:7" ht="12.75">
      <c r="A49" s="54"/>
      <c r="B49" s="146"/>
      <c r="C49" s="146"/>
      <c r="D49" s="146"/>
      <c r="E49" s="146"/>
      <c r="F49" s="146"/>
      <c r="G49" s="53"/>
    </row>
    <row r="50" spans="1:7" ht="12.75">
      <c r="A50" s="55" t="s">
        <v>84</v>
      </c>
      <c r="B50" s="146">
        <v>13648.116840043847</v>
      </c>
      <c r="C50" s="162">
        <v>0</v>
      </c>
      <c r="D50" s="162">
        <v>0</v>
      </c>
      <c r="E50" s="162">
        <v>0</v>
      </c>
      <c r="F50" s="146">
        <v>13648.116840043847</v>
      </c>
      <c r="G50" s="53"/>
    </row>
    <row r="51" spans="1:7" ht="12.75">
      <c r="A51" s="54"/>
      <c r="B51" s="18"/>
      <c r="C51" s="18"/>
      <c r="D51" s="18"/>
      <c r="E51" s="18"/>
      <c r="F51" s="18"/>
      <c r="G51" s="53"/>
    </row>
    <row r="52" spans="1:7" ht="12.75">
      <c r="A52" s="54" t="s">
        <v>85</v>
      </c>
      <c r="B52" s="18">
        <v>10765.058945494302</v>
      </c>
      <c r="C52" s="160">
        <v>0</v>
      </c>
      <c r="D52" s="18">
        <v>641.39076</v>
      </c>
      <c r="E52" s="160">
        <v>0</v>
      </c>
      <c r="F52" s="18">
        <v>10123.668185494302</v>
      </c>
      <c r="G52" s="53"/>
    </row>
    <row r="53" spans="1:7" ht="12.75">
      <c r="A53" s="54" t="s">
        <v>86</v>
      </c>
      <c r="B53" s="18">
        <v>51231.23226761665</v>
      </c>
      <c r="C53" s="18">
        <v>6</v>
      </c>
      <c r="D53" s="18">
        <v>11945.5</v>
      </c>
      <c r="E53" s="160">
        <v>0</v>
      </c>
      <c r="F53" s="18">
        <v>39279.73226761665</v>
      </c>
      <c r="G53" s="53"/>
    </row>
    <row r="54" spans="1:7" ht="12.75">
      <c r="A54" s="54" t="s">
        <v>87</v>
      </c>
      <c r="B54" s="18">
        <v>25361.702112656454</v>
      </c>
      <c r="C54" s="18">
        <v>0.929072</v>
      </c>
      <c r="D54" s="18">
        <v>36.234912</v>
      </c>
      <c r="E54" s="160">
        <v>0</v>
      </c>
      <c r="F54" s="18">
        <v>25324.538128656455</v>
      </c>
      <c r="G54" s="53"/>
    </row>
    <row r="55" spans="1:6" ht="12.75">
      <c r="A55" s="54" t="s">
        <v>88</v>
      </c>
      <c r="B55" s="18">
        <v>3379.8138959097087</v>
      </c>
      <c r="C55" s="160">
        <v>0</v>
      </c>
      <c r="D55" s="160">
        <v>229</v>
      </c>
      <c r="E55" s="160">
        <v>0</v>
      </c>
      <c r="F55" s="18">
        <v>3150.8138959097087</v>
      </c>
    </row>
    <row r="56" spans="1:6" ht="12.75">
      <c r="A56" s="54" t="s">
        <v>89</v>
      </c>
      <c r="B56" s="18">
        <v>17258.960405626727</v>
      </c>
      <c r="C56" s="18">
        <v>32.972</v>
      </c>
      <c r="D56" s="18">
        <v>791.3330000000001</v>
      </c>
      <c r="E56" s="160">
        <v>0</v>
      </c>
      <c r="F56" s="18">
        <v>16434.655405626727</v>
      </c>
    </row>
    <row r="57" spans="1:6" ht="12.75">
      <c r="A57" s="55" t="s">
        <v>90</v>
      </c>
      <c r="B57" s="146">
        <v>107996.76762730385</v>
      </c>
      <c r="C57" s="146">
        <v>39.901072</v>
      </c>
      <c r="D57" s="146">
        <v>13643.458672</v>
      </c>
      <c r="E57" s="162">
        <v>0</v>
      </c>
      <c r="F57" s="146">
        <v>94313.40788330385</v>
      </c>
    </row>
    <row r="58" spans="1:6" ht="12.75">
      <c r="A58" s="54"/>
      <c r="B58" s="18"/>
      <c r="C58" s="18"/>
      <c r="D58" s="18"/>
      <c r="E58" s="18"/>
      <c r="F58" s="18"/>
    </row>
    <row r="59" spans="1:6" ht="12.75">
      <c r="A59" s="54" t="s">
        <v>91</v>
      </c>
      <c r="B59" s="18">
        <v>328.9703736476574</v>
      </c>
      <c r="C59" s="160">
        <v>0</v>
      </c>
      <c r="D59" s="160">
        <v>0</v>
      </c>
      <c r="E59" s="160">
        <v>0</v>
      </c>
      <c r="F59" s="18">
        <v>328.9703736476574</v>
      </c>
    </row>
    <row r="60" spans="1:6" ht="12.75">
      <c r="A60" s="54" t="s">
        <v>92</v>
      </c>
      <c r="B60" s="18">
        <v>239.00266215227703</v>
      </c>
      <c r="C60" s="18">
        <v>16.2</v>
      </c>
      <c r="D60" s="160">
        <v>0</v>
      </c>
      <c r="E60" s="160">
        <v>0</v>
      </c>
      <c r="F60" s="18">
        <v>222.80266215227704</v>
      </c>
    </row>
    <row r="61" spans="1:7" ht="12.75">
      <c r="A61" s="54" t="s">
        <v>93</v>
      </c>
      <c r="B61" s="18">
        <v>260.6662070035038</v>
      </c>
      <c r="C61" s="160">
        <v>0</v>
      </c>
      <c r="D61" s="160">
        <v>98.424</v>
      </c>
      <c r="E61" s="160">
        <v>0</v>
      </c>
      <c r="F61" s="18">
        <v>162.24220700350378</v>
      </c>
      <c r="G61" s="53"/>
    </row>
    <row r="62" spans="1:7" ht="12.75">
      <c r="A62" s="55" t="s">
        <v>94</v>
      </c>
      <c r="B62" s="146">
        <v>828.6392428034383</v>
      </c>
      <c r="C62" s="146">
        <v>16.2</v>
      </c>
      <c r="D62" s="162">
        <v>98.424</v>
      </c>
      <c r="E62" s="162">
        <v>0</v>
      </c>
      <c r="F62" s="146">
        <v>714.0152428034382</v>
      </c>
      <c r="G62" s="53"/>
    </row>
    <row r="63" spans="1:7" ht="12.75">
      <c r="A63" s="54"/>
      <c r="B63" s="146"/>
      <c r="C63" s="146"/>
      <c r="D63" s="146"/>
      <c r="E63" s="162"/>
      <c r="F63" s="146"/>
      <c r="G63" s="53"/>
    </row>
    <row r="64" spans="1:7" ht="12.75">
      <c r="A64" s="55" t="s">
        <v>95</v>
      </c>
      <c r="B64" s="162">
        <v>0</v>
      </c>
      <c r="C64" s="162">
        <v>0</v>
      </c>
      <c r="D64" s="162">
        <v>0</v>
      </c>
      <c r="E64" s="162">
        <v>0</v>
      </c>
      <c r="F64" s="163">
        <v>0</v>
      </c>
      <c r="G64" s="53"/>
    </row>
    <row r="65" spans="1:7" ht="12.75">
      <c r="A65" s="54"/>
      <c r="B65" s="18"/>
      <c r="C65" s="18"/>
      <c r="D65" s="18"/>
      <c r="E65" s="18"/>
      <c r="F65" s="18"/>
      <c r="G65" s="53"/>
    </row>
    <row r="66" spans="1:7" ht="12.75">
      <c r="A66" s="54" t="s">
        <v>96</v>
      </c>
      <c r="B66" s="18">
        <v>3049.726968320099</v>
      </c>
      <c r="C66" s="160">
        <v>0</v>
      </c>
      <c r="D66" s="18">
        <v>191.3804491413474</v>
      </c>
      <c r="E66" s="160">
        <v>0</v>
      </c>
      <c r="F66" s="18">
        <v>2858.3465191787514</v>
      </c>
      <c r="G66" s="53"/>
    </row>
    <row r="67" spans="1:7" ht="12.75">
      <c r="A67" s="54" t="s">
        <v>97</v>
      </c>
      <c r="B67" s="18">
        <v>3100.2694075617324</v>
      </c>
      <c r="C67" s="160">
        <v>0</v>
      </c>
      <c r="D67" s="18">
        <v>217.82693558880936</v>
      </c>
      <c r="E67" s="160">
        <v>0</v>
      </c>
      <c r="F67" s="18">
        <v>2882.442471972923</v>
      </c>
      <c r="G67" s="53"/>
    </row>
    <row r="68" spans="1:7" ht="12.75">
      <c r="A68" s="55" t="s">
        <v>98</v>
      </c>
      <c r="B68" s="146">
        <v>6149.996375881831</v>
      </c>
      <c r="C68" s="162">
        <v>0</v>
      </c>
      <c r="D68" s="146">
        <v>409.2073847301568</v>
      </c>
      <c r="E68" s="162">
        <v>0</v>
      </c>
      <c r="F68" s="146">
        <v>5740.788991151674</v>
      </c>
      <c r="G68" s="53"/>
    </row>
    <row r="69" spans="1:6" ht="12.75">
      <c r="A69" s="54"/>
      <c r="B69" s="18"/>
      <c r="C69" s="18"/>
      <c r="D69" s="18"/>
      <c r="E69" s="18"/>
      <c r="F69" s="18"/>
    </row>
    <row r="70" spans="1:6" ht="12.75">
      <c r="A70" s="54" t="s">
        <v>99</v>
      </c>
      <c r="B70" s="160">
        <v>0</v>
      </c>
      <c r="C70" s="160">
        <v>0</v>
      </c>
      <c r="D70" s="160">
        <v>0</v>
      </c>
      <c r="E70" s="160">
        <v>0</v>
      </c>
      <c r="F70" s="164">
        <v>0</v>
      </c>
    </row>
    <row r="71" spans="1:6" ht="12.75">
      <c r="A71" s="54" t="s">
        <v>100</v>
      </c>
      <c r="B71" s="18">
        <v>107.84172210128285</v>
      </c>
      <c r="C71" s="160">
        <v>0</v>
      </c>
      <c r="D71" s="160">
        <v>0</v>
      </c>
      <c r="E71" s="160">
        <v>0</v>
      </c>
      <c r="F71" s="165">
        <v>107.84172210128285</v>
      </c>
    </row>
    <row r="72" spans="1:6" ht="12.75">
      <c r="A72" s="54" t="s">
        <v>101</v>
      </c>
      <c r="B72" s="18">
        <v>12.639606654164412</v>
      </c>
      <c r="C72" s="160">
        <v>0</v>
      </c>
      <c r="D72" s="160">
        <v>0</v>
      </c>
      <c r="E72" s="160">
        <v>0</v>
      </c>
      <c r="F72" s="164">
        <v>12.639606654164412</v>
      </c>
    </row>
    <row r="73" spans="1:6" ht="12.75">
      <c r="A73" s="54" t="s">
        <v>102</v>
      </c>
      <c r="B73" s="18">
        <v>16.032016</v>
      </c>
      <c r="C73" s="160">
        <v>0</v>
      </c>
      <c r="D73" s="166">
        <v>16.032016</v>
      </c>
      <c r="E73" s="160">
        <v>0</v>
      </c>
      <c r="F73" s="164">
        <v>0</v>
      </c>
    </row>
    <row r="74" spans="1:6" ht="12.75">
      <c r="A74" s="54" t="s">
        <v>103</v>
      </c>
      <c r="B74" s="18">
        <v>1192</v>
      </c>
      <c r="C74" s="160">
        <v>0</v>
      </c>
      <c r="D74" s="18">
        <v>1192</v>
      </c>
      <c r="E74" s="160">
        <v>0</v>
      </c>
      <c r="F74" s="164">
        <v>0</v>
      </c>
    </row>
    <row r="75" spans="1:6" ht="12.75">
      <c r="A75" s="54" t="s">
        <v>104</v>
      </c>
      <c r="B75" s="160">
        <v>0</v>
      </c>
      <c r="C75" s="160">
        <v>0</v>
      </c>
      <c r="D75" s="160">
        <v>0</v>
      </c>
      <c r="E75" s="160">
        <v>0</v>
      </c>
      <c r="F75" s="164">
        <v>0</v>
      </c>
    </row>
    <row r="76" spans="1:6" ht="12.75">
      <c r="A76" s="54" t="s">
        <v>105</v>
      </c>
      <c r="B76" s="160">
        <v>0</v>
      </c>
      <c r="C76" s="160">
        <v>0</v>
      </c>
      <c r="D76" s="160">
        <v>0</v>
      </c>
      <c r="E76" s="160">
        <v>0</v>
      </c>
      <c r="F76" s="164">
        <v>0</v>
      </c>
    </row>
    <row r="77" spans="1:6" ht="12.75">
      <c r="A77" s="54" t="s">
        <v>106</v>
      </c>
      <c r="B77" s="160">
        <v>0</v>
      </c>
      <c r="C77" s="160">
        <v>0</v>
      </c>
      <c r="D77" s="160">
        <v>0</v>
      </c>
      <c r="E77" s="160">
        <v>0</v>
      </c>
      <c r="F77" s="164">
        <v>0</v>
      </c>
    </row>
    <row r="78" spans="1:6" ht="12.75">
      <c r="A78" s="55" t="s">
        <v>148</v>
      </c>
      <c r="B78" s="146">
        <v>1328.5133447554472</v>
      </c>
      <c r="C78" s="162">
        <v>0</v>
      </c>
      <c r="D78" s="146">
        <v>1208.032016</v>
      </c>
      <c r="E78" s="162">
        <v>0</v>
      </c>
      <c r="F78" s="146">
        <v>120.48132875544727</v>
      </c>
    </row>
    <row r="79" spans="1:6" ht="12.75">
      <c r="A79" s="54"/>
      <c r="B79" s="18"/>
      <c r="C79" s="18"/>
      <c r="D79" s="18"/>
      <c r="E79" s="18"/>
      <c r="F79" s="18"/>
    </row>
    <row r="80" spans="1:6" ht="12.75">
      <c r="A80" s="54" t="s">
        <v>107</v>
      </c>
      <c r="B80" s="18">
        <v>3655.78455</v>
      </c>
      <c r="C80" s="160">
        <v>0</v>
      </c>
      <c r="D80" s="18">
        <v>3290.206095</v>
      </c>
      <c r="E80" s="160">
        <v>0</v>
      </c>
      <c r="F80" s="18">
        <v>365.578455</v>
      </c>
    </row>
    <row r="81" spans="1:6" ht="12.75">
      <c r="A81" s="54" t="s">
        <v>108</v>
      </c>
      <c r="B81" s="18">
        <v>1182</v>
      </c>
      <c r="C81" s="18">
        <v>1</v>
      </c>
      <c r="D81" s="18">
        <v>590</v>
      </c>
      <c r="E81" s="160">
        <v>0</v>
      </c>
      <c r="F81" s="18">
        <v>591</v>
      </c>
    </row>
    <row r="82" spans="1:6" ht="12.75">
      <c r="A82" s="55" t="s">
        <v>109</v>
      </c>
      <c r="B82" s="146">
        <v>4837.78455</v>
      </c>
      <c r="C82" s="146">
        <v>1</v>
      </c>
      <c r="D82" s="146">
        <v>3880.206095</v>
      </c>
      <c r="E82" s="162">
        <v>0</v>
      </c>
      <c r="F82" s="146">
        <v>956.5784550000001</v>
      </c>
    </row>
    <row r="83" spans="1:6" ht="12.75">
      <c r="A83" s="132"/>
      <c r="B83" s="146"/>
      <c r="C83" s="146"/>
      <c r="D83" s="146"/>
      <c r="E83" s="146"/>
      <c r="F83" s="146"/>
    </row>
    <row r="84" spans="1:6" ht="13.5" thickBot="1">
      <c r="A84" s="75" t="s">
        <v>110</v>
      </c>
      <c r="B84" s="147">
        <v>424332.0564265034</v>
      </c>
      <c r="C84" s="147">
        <v>160.701869</v>
      </c>
      <c r="D84" s="147">
        <v>28784.405040691247</v>
      </c>
      <c r="E84" s="167">
        <v>0</v>
      </c>
      <c r="F84" s="147">
        <v>395386.9495168122</v>
      </c>
    </row>
    <row r="87" ht="18">
      <c r="A87" s="178"/>
    </row>
  </sheetData>
  <mergeCells count="4">
    <mergeCell ref="A1:F1"/>
    <mergeCell ref="A3:F3"/>
    <mergeCell ref="A5:A6"/>
    <mergeCell ref="B5:B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8"/>
  <dimension ref="A1:G87"/>
  <sheetViews>
    <sheetView showGridLines="0" zoomScale="75" zoomScaleNormal="75" workbookViewId="0" topLeftCell="A1">
      <selection activeCell="C92" sqref="C92"/>
    </sheetView>
  </sheetViews>
  <sheetFormatPr defaultColWidth="11.421875" defaultRowHeight="12.75"/>
  <cols>
    <col min="1" max="1" width="30.57421875" style="82" customWidth="1"/>
    <col min="2" max="6" width="15.7109375" style="48" customWidth="1"/>
    <col min="7" max="16384" width="11.421875" style="48" customWidth="1"/>
  </cols>
  <sheetData>
    <row r="1" spans="1:6" s="46" customFormat="1" ht="18">
      <c r="A1" s="202" t="s">
        <v>0</v>
      </c>
      <c r="B1" s="202"/>
      <c r="C1" s="202"/>
      <c r="D1" s="202"/>
      <c r="E1" s="202"/>
      <c r="F1" s="202"/>
    </row>
    <row r="2" ht="12.75">
      <c r="A2" s="236" t="s">
        <v>233</v>
      </c>
    </row>
    <row r="3" spans="1:6" s="47" customFormat="1" ht="15">
      <c r="A3" s="201" t="s">
        <v>225</v>
      </c>
      <c r="B3" s="201"/>
      <c r="C3" s="201"/>
      <c r="D3" s="201"/>
      <c r="E3" s="201"/>
      <c r="F3" s="201"/>
    </row>
    <row r="4" spans="1:5" s="47" customFormat="1" ht="15" thickBot="1">
      <c r="A4" s="117"/>
      <c r="B4" s="73"/>
      <c r="C4" s="73"/>
      <c r="D4" s="73"/>
      <c r="E4" s="73"/>
    </row>
    <row r="5" spans="1:7" ht="12.75">
      <c r="A5" s="208" t="s">
        <v>183</v>
      </c>
      <c r="B5" s="210" t="s">
        <v>2</v>
      </c>
      <c r="C5" s="115" t="s">
        <v>140</v>
      </c>
      <c r="D5" s="116"/>
      <c r="E5" s="115" t="s">
        <v>132</v>
      </c>
      <c r="F5" s="116"/>
      <c r="G5" s="53"/>
    </row>
    <row r="6" spans="1:7" ht="26.25" thickBot="1">
      <c r="A6" s="209"/>
      <c r="B6" s="211"/>
      <c r="C6" s="149" t="s">
        <v>141</v>
      </c>
      <c r="D6" s="149" t="s">
        <v>142</v>
      </c>
      <c r="E6" s="150" t="s">
        <v>143</v>
      </c>
      <c r="F6" s="150" t="s">
        <v>144</v>
      </c>
      <c r="G6" s="53"/>
    </row>
    <row r="7" spans="1:7" ht="12.75">
      <c r="A7" s="52" t="s">
        <v>54</v>
      </c>
      <c r="B7" s="160" t="s">
        <v>223</v>
      </c>
      <c r="C7" s="160" t="s">
        <v>223</v>
      </c>
      <c r="D7" s="160" t="s">
        <v>223</v>
      </c>
      <c r="E7" s="160" t="s">
        <v>223</v>
      </c>
      <c r="F7" s="161" t="s">
        <v>223</v>
      </c>
      <c r="G7" s="53"/>
    </row>
    <row r="8" spans="1:7" ht="12.75">
      <c r="A8" s="54" t="s">
        <v>55</v>
      </c>
      <c r="B8" s="160" t="s">
        <v>223</v>
      </c>
      <c r="C8" s="160" t="s">
        <v>223</v>
      </c>
      <c r="D8" s="160" t="s">
        <v>223</v>
      </c>
      <c r="E8" s="160" t="s">
        <v>223</v>
      </c>
      <c r="F8" s="161" t="s">
        <v>223</v>
      </c>
      <c r="G8" s="53"/>
    </row>
    <row r="9" spans="1:7" ht="12.75">
      <c r="A9" s="54" t="s">
        <v>56</v>
      </c>
      <c r="B9" s="160" t="s">
        <v>223</v>
      </c>
      <c r="C9" s="160" t="s">
        <v>223</v>
      </c>
      <c r="D9" s="160" t="s">
        <v>223</v>
      </c>
      <c r="E9" s="160" t="s">
        <v>223</v>
      </c>
      <c r="F9" s="161" t="s">
        <v>223</v>
      </c>
      <c r="G9" s="53"/>
    </row>
    <row r="10" spans="1:7" ht="12.75">
      <c r="A10" s="54" t="s">
        <v>57</v>
      </c>
      <c r="B10" s="160" t="s">
        <v>223</v>
      </c>
      <c r="C10" s="160" t="s">
        <v>223</v>
      </c>
      <c r="D10" s="160" t="s">
        <v>223</v>
      </c>
      <c r="E10" s="160" t="s">
        <v>223</v>
      </c>
      <c r="F10" s="161" t="s">
        <v>223</v>
      </c>
      <c r="G10" s="53"/>
    </row>
    <row r="11" spans="1:7" ht="12.75">
      <c r="A11" s="55" t="s">
        <v>58</v>
      </c>
      <c r="B11" s="162" t="s">
        <v>223</v>
      </c>
      <c r="C11" s="162" t="s">
        <v>223</v>
      </c>
      <c r="D11" s="162" t="s">
        <v>223</v>
      </c>
      <c r="E11" s="162" t="s">
        <v>223</v>
      </c>
      <c r="F11" s="163" t="s">
        <v>223</v>
      </c>
      <c r="G11" s="53"/>
    </row>
    <row r="12" spans="1:7" ht="12.75">
      <c r="A12" s="81"/>
      <c r="B12" s="146"/>
      <c r="C12" s="146"/>
      <c r="D12" s="146"/>
      <c r="E12" s="146"/>
      <c r="F12" s="146"/>
      <c r="G12" s="53"/>
    </row>
    <row r="13" spans="1:7" ht="12.75">
      <c r="A13" s="55" t="s">
        <v>59</v>
      </c>
      <c r="B13" s="146">
        <v>95</v>
      </c>
      <c r="C13" s="162" t="s">
        <v>223</v>
      </c>
      <c r="D13" s="146">
        <v>95</v>
      </c>
      <c r="E13" s="162" t="s">
        <v>223</v>
      </c>
      <c r="F13" s="163" t="s">
        <v>223</v>
      </c>
      <c r="G13" s="53"/>
    </row>
    <row r="14" spans="1:7" ht="12.75">
      <c r="A14" s="54"/>
      <c r="B14" s="146"/>
      <c r="C14" s="146"/>
      <c r="D14" s="146"/>
      <c r="E14" s="146"/>
      <c r="F14" s="146"/>
      <c r="G14" s="53"/>
    </row>
    <row r="15" spans="1:7" ht="12.75">
      <c r="A15" s="55" t="s">
        <v>60</v>
      </c>
      <c r="B15" s="146">
        <v>96.1299050196417</v>
      </c>
      <c r="C15" s="162" t="s">
        <v>223</v>
      </c>
      <c r="D15" s="146">
        <v>56.357716210536886</v>
      </c>
      <c r="E15" s="162" t="s">
        <v>223</v>
      </c>
      <c r="F15" s="146">
        <v>39.77218880910481</v>
      </c>
      <c r="G15" s="53"/>
    </row>
    <row r="16" spans="1:7" ht="12.75">
      <c r="A16" s="81"/>
      <c r="B16" s="18"/>
      <c r="C16" s="18"/>
      <c r="D16" s="18"/>
      <c r="E16" s="18"/>
      <c r="F16" s="18"/>
      <c r="G16" s="53"/>
    </row>
    <row r="17" spans="1:7" ht="12.75">
      <c r="A17" s="54" t="s">
        <v>61</v>
      </c>
      <c r="B17" s="18">
        <v>1647.7321375937831</v>
      </c>
      <c r="C17" s="18">
        <v>6</v>
      </c>
      <c r="D17" s="18">
        <v>250.1</v>
      </c>
      <c r="E17" s="162" t="s">
        <v>223</v>
      </c>
      <c r="F17" s="18">
        <v>1391.6321375937832</v>
      </c>
      <c r="G17" s="53"/>
    </row>
    <row r="18" spans="1:7" ht="12.75">
      <c r="A18" s="54" t="s">
        <v>62</v>
      </c>
      <c r="B18" s="18">
        <v>4637.778810466034</v>
      </c>
      <c r="C18" s="18">
        <v>19</v>
      </c>
      <c r="D18" s="18">
        <v>2939</v>
      </c>
      <c r="E18" s="162" t="s">
        <v>223</v>
      </c>
      <c r="F18" s="18">
        <v>1679.7788104660337</v>
      </c>
      <c r="G18" s="53"/>
    </row>
    <row r="19" spans="1:7" ht="12.75">
      <c r="A19" s="54" t="s">
        <v>63</v>
      </c>
      <c r="B19" s="18">
        <v>1790.3873168813302</v>
      </c>
      <c r="C19" s="18">
        <v>12.5</v>
      </c>
      <c r="D19" s="18">
        <v>1145.5</v>
      </c>
      <c r="E19" s="162" t="s">
        <v>223</v>
      </c>
      <c r="F19" s="18">
        <v>632.3873168813302</v>
      </c>
      <c r="G19" s="53"/>
    </row>
    <row r="20" spans="1:7" ht="12.75">
      <c r="A20" s="55" t="s">
        <v>145</v>
      </c>
      <c r="B20" s="146">
        <v>8075.898264941146</v>
      </c>
      <c r="C20" s="146">
        <v>37.5</v>
      </c>
      <c r="D20" s="146">
        <v>4334.6</v>
      </c>
      <c r="E20" s="162" t="s">
        <v>223</v>
      </c>
      <c r="F20" s="146">
        <v>3703.7982649411474</v>
      </c>
      <c r="G20" s="53"/>
    </row>
    <row r="21" spans="1:7" ht="12.75">
      <c r="A21" s="54"/>
      <c r="B21" s="146"/>
      <c r="C21" s="146"/>
      <c r="D21" s="146"/>
      <c r="E21" s="146"/>
      <c r="F21" s="146"/>
      <c r="G21" s="53"/>
    </row>
    <row r="22" spans="1:7" ht="12.75">
      <c r="A22" s="55" t="s">
        <v>64</v>
      </c>
      <c r="B22" s="146">
        <v>7084.63751784855</v>
      </c>
      <c r="C22" s="146">
        <v>60.722851000000006</v>
      </c>
      <c r="D22" s="146">
        <v>1986.504697</v>
      </c>
      <c r="E22" s="162" t="s">
        <v>223</v>
      </c>
      <c r="F22" s="146">
        <v>5037.40996984855</v>
      </c>
      <c r="G22" s="53"/>
    </row>
    <row r="23" spans="1:7" ht="12.75">
      <c r="A23" s="54"/>
      <c r="B23" s="146"/>
      <c r="C23" s="146"/>
      <c r="D23" s="146"/>
      <c r="E23" s="146"/>
      <c r="F23" s="146"/>
      <c r="G23" s="53"/>
    </row>
    <row r="24" spans="1:7" ht="12.75">
      <c r="A24" s="55" t="s">
        <v>65</v>
      </c>
      <c r="B24" s="146">
        <v>583.2230000000001</v>
      </c>
      <c r="C24" s="146">
        <v>1.2</v>
      </c>
      <c r="D24" s="162" t="s">
        <v>223</v>
      </c>
      <c r="E24" s="162" t="s">
        <v>223</v>
      </c>
      <c r="F24" s="146">
        <v>582.023</v>
      </c>
      <c r="G24" s="53"/>
    </row>
    <row r="25" spans="1:7" ht="12.75">
      <c r="A25" s="54"/>
      <c r="B25" s="18"/>
      <c r="C25" s="18"/>
      <c r="D25" s="18"/>
      <c r="E25" s="18"/>
      <c r="F25" s="18"/>
      <c r="G25" s="53"/>
    </row>
    <row r="26" spans="1:7" ht="12.75">
      <c r="A26" s="54" t="s">
        <v>66</v>
      </c>
      <c r="B26" s="18">
        <v>478.41982857369817</v>
      </c>
      <c r="C26" s="160" t="s">
        <v>223</v>
      </c>
      <c r="D26" s="18">
        <v>44.14</v>
      </c>
      <c r="E26" s="160" t="s">
        <v>223</v>
      </c>
      <c r="F26" s="18">
        <v>434.2798285736982</v>
      </c>
      <c r="G26" s="53"/>
    </row>
    <row r="27" spans="1:7" ht="12.75">
      <c r="A27" s="54" t="s">
        <v>67</v>
      </c>
      <c r="B27" s="18">
        <v>1104.2776735270065</v>
      </c>
      <c r="C27" s="160" t="s">
        <v>223</v>
      </c>
      <c r="D27" s="18">
        <v>770.0137079018684</v>
      </c>
      <c r="E27" s="160" t="s">
        <v>223</v>
      </c>
      <c r="F27" s="18">
        <v>334.2639656251381</v>
      </c>
      <c r="G27" s="53"/>
    </row>
    <row r="28" spans="1:6" ht="12.75">
      <c r="A28" s="54" t="s">
        <v>68</v>
      </c>
      <c r="B28" s="18">
        <v>886.3864115736309</v>
      </c>
      <c r="C28" s="160" t="s">
        <v>223</v>
      </c>
      <c r="D28" s="18">
        <v>74.62</v>
      </c>
      <c r="E28" s="160" t="s">
        <v>223</v>
      </c>
      <c r="F28" s="18">
        <v>811.7664115736309</v>
      </c>
    </row>
    <row r="29" spans="1:6" ht="12.75">
      <c r="A29" s="55" t="s">
        <v>146</v>
      </c>
      <c r="B29" s="146">
        <v>2469.0839136743357</v>
      </c>
      <c r="C29" s="162" t="s">
        <v>223</v>
      </c>
      <c r="D29" s="146">
        <v>888.7737079018684</v>
      </c>
      <c r="E29" s="162" t="s">
        <v>223</v>
      </c>
      <c r="F29" s="146">
        <v>1580.3102057724673</v>
      </c>
    </row>
    <row r="30" spans="1:6" ht="12.75">
      <c r="A30" s="54"/>
      <c r="B30" s="18"/>
      <c r="C30" s="18"/>
      <c r="D30" s="18"/>
      <c r="E30" s="18"/>
      <c r="F30" s="18"/>
    </row>
    <row r="31" spans="1:6" ht="12.75">
      <c r="A31" s="54" t="s">
        <v>69</v>
      </c>
      <c r="B31" s="160" t="s">
        <v>223</v>
      </c>
      <c r="C31" s="160" t="s">
        <v>223</v>
      </c>
      <c r="D31" s="160" t="s">
        <v>223</v>
      </c>
      <c r="E31" s="160" t="s">
        <v>223</v>
      </c>
      <c r="F31" s="161" t="s">
        <v>223</v>
      </c>
    </row>
    <row r="32" spans="1:7" ht="12.75">
      <c r="A32" s="54" t="s">
        <v>70</v>
      </c>
      <c r="B32" s="18">
        <v>73.9</v>
      </c>
      <c r="C32" s="160" t="s">
        <v>223</v>
      </c>
      <c r="D32" s="18">
        <v>73.9</v>
      </c>
      <c r="E32" s="160" t="s">
        <v>223</v>
      </c>
      <c r="F32" s="161" t="s">
        <v>223</v>
      </c>
      <c r="G32" s="53"/>
    </row>
    <row r="33" spans="1:7" ht="12.75">
      <c r="A33" s="54" t="s">
        <v>71</v>
      </c>
      <c r="B33" s="160" t="s">
        <v>223</v>
      </c>
      <c r="C33" s="160" t="s">
        <v>223</v>
      </c>
      <c r="D33" s="160" t="s">
        <v>223</v>
      </c>
      <c r="E33" s="160" t="s">
        <v>223</v>
      </c>
      <c r="F33" s="161" t="s">
        <v>223</v>
      </c>
      <c r="G33" s="53"/>
    </row>
    <row r="34" spans="1:7" ht="12.75">
      <c r="A34" s="54" t="s">
        <v>72</v>
      </c>
      <c r="B34" s="160" t="s">
        <v>223</v>
      </c>
      <c r="C34" s="160" t="s">
        <v>223</v>
      </c>
      <c r="D34" s="160" t="s">
        <v>223</v>
      </c>
      <c r="E34" s="160" t="s">
        <v>223</v>
      </c>
      <c r="F34" s="161" t="s">
        <v>223</v>
      </c>
      <c r="G34" s="53"/>
    </row>
    <row r="35" spans="1:7" ht="12.75">
      <c r="A35" s="55" t="s">
        <v>73</v>
      </c>
      <c r="B35" s="146">
        <v>73.9</v>
      </c>
      <c r="C35" s="162" t="s">
        <v>223</v>
      </c>
      <c r="D35" s="146">
        <v>73.9</v>
      </c>
      <c r="E35" s="162" t="s">
        <v>223</v>
      </c>
      <c r="F35" s="163" t="s">
        <v>223</v>
      </c>
      <c r="G35" s="53"/>
    </row>
    <row r="36" spans="1:7" ht="12.75">
      <c r="A36" s="54"/>
      <c r="B36" s="146"/>
      <c r="C36" s="146"/>
      <c r="D36" s="146"/>
      <c r="E36" s="146"/>
      <c r="F36" s="146"/>
      <c r="G36" s="53"/>
    </row>
    <row r="37" spans="1:7" ht="12.75">
      <c r="A37" s="55" t="s">
        <v>74</v>
      </c>
      <c r="B37" s="146">
        <v>195</v>
      </c>
      <c r="C37" s="162" t="s">
        <v>223</v>
      </c>
      <c r="D37" s="162" t="s">
        <v>223</v>
      </c>
      <c r="E37" s="162" t="s">
        <v>223</v>
      </c>
      <c r="F37" s="146">
        <v>195</v>
      </c>
      <c r="G37" s="53"/>
    </row>
    <row r="38" spans="1:7" ht="12.75">
      <c r="A38" s="54"/>
      <c r="B38" s="146"/>
      <c r="C38" s="146"/>
      <c r="D38" s="146"/>
      <c r="E38" s="146"/>
      <c r="F38" s="146"/>
      <c r="G38" s="53"/>
    </row>
    <row r="39" spans="1:7" ht="12.75">
      <c r="A39" s="54" t="s">
        <v>75</v>
      </c>
      <c r="B39" s="18">
        <v>5152.463073595256</v>
      </c>
      <c r="C39" s="160" t="s">
        <v>223</v>
      </c>
      <c r="D39" s="160" t="s">
        <v>223</v>
      </c>
      <c r="E39" s="160" t="s">
        <v>223</v>
      </c>
      <c r="F39" s="18">
        <v>5152.463073595256</v>
      </c>
      <c r="G39" s="53"/>
    </row>
    <row r="40" spans="1:7" ht="12.75">
      <c r="A40" s="54" t="s">
        <v>76</v>
      </c>
      <c r="B40" s="18">
        <v>15059.64695670943</v>
      </c>
      <c r="C40" s="18">
        <v>17</v>
      </c>
      <c r="D40" s="18">
        <v>685.731</v>
      </c>
      <c r="E40" s="160" t="s">
        <v>223</v>
      </c>
      <c r="F40" s="18">
        <v>14356.91595670943</v>
      </c>
      <c r="G40" s="53"/>
    </row>
    <row r="41" spans="1:7" ht="12.75">
      <c r="A41" s="54" t="s">
        <v>77</v>
      </c>
      <c r="B41" s="18">
        <v>24588.572734072073</v>
      </c>
      <c r="C41" s="160" t="s">
        <v>223</v>
      </c>
      <c r="D41" s="18">
        <v>1360</v>
      </c>
      <c r="E41" s="160" t="s">
        <v>223</v>
      </c>
      <c r="F41" s="18">
        <v>23228.572734072073</v>
      </c>
      <c r="G41" s="53"/>
    </row>
    <row r="42" spans="1:7" ht="12.75">
      <c r="A42" s="54" t="s">
        <v>78</v>
      </c>
      <c r="B42" s="18">
        <v>33540.20923527479</v>
      </c>
      <c r="C42" s="160" t="s">
        <v>223</v>
      </c>
      <c r="D42" s="160">
        <v>20.67</v>
      </c>
      <c r="E42" s="160" t="s">
        <v>223</v>
      </c>
      <c r="F42" s="18">
        <v>33519.539235274795</v>
      </c>
      <c r="G42" s="53"/>
    </row>
    <row r="43" spans="1:7" ht="12.75">
      <c r="A43" s="54" t="s">
        <v>79</v>
      </c>
      <c r="B43" s="18">
        <v>23553.89675342512</v>
      </c>
      <c r="C43" s="160">
        <v>1</v>
      </c>
      <c r="D43" s="18">
        <v>1601</v>
      </c>
      <c r="E43" s="160" t="s">
        <v>223</v>
      </c>
      <c r="F43" s="18">
        <v>21951.89675342512</v>
      </c>
      <c r="G43" s="53"/>
    </row>
    <row r="44" spans="1:7" ht="12.75">
      <c r="A44" s="54" t="s">
        <v>80</v>
      </c>
      <c r="B44" s="18">
        <v>8269.982049800092</v>
      </c>
      <c r="C44" s="160" t="s">
        <v>223</v>
      </c>
      <c r="D44" s="160" t="s">
        <v>223</v>
      </c>
      <c r="E44" s="160" t="s">
        <v>223</v>
      </c>
      <c r="F44" s="18">
        <v>8269.982049800092</v>
      </c>
      <c r="G44" s="53"/>
    </row>
    <row r="45" spans="1:7" ht="12.75">
      <c r="A45" s="54" t="s">
        <v>81</v>
      </c>
      <c r="B45" s="18">
        <v>228.05847655487833</v>
      </c>
      <c r="C45" s="160" t="s">
        <v>223</v>
      </c>
      <c r="D45" s="160" t="s">
        <v>223</v>
      </c>
      <c r="E45" s="160" t="s">
        <v>223</v>
      </c>
      <c r="F45" s="18">
        <v>228.05847655487833</v>
      </c>
      <c r="G45" s="53"/>
    </row>
    <row r="46" spans="1:7" ht="12.75">
      <c r="A46" s="54" t="s">
        <v>82</v>
      </c>
      <c r="B46" s="18">
        <v>78189.77627049052</v>
      </c>
      <c r="C46" s="160" t="s">
        <v>223</v>
      </c>
      <c r="D46" s="18">
        <v>24.6</v>
      </c>
      <c r="E46" s="160" t="s">
        <v>223</v>
      </c>
      <c r="F46" s="18">
        <v>78165.17627049051</v>
      </c>
      <c r="G46" s="53"/>
    </row>
    <row r="47" spans="1:7" ht="12.75">
      <c r="A47" s="54" t="s">
        <v>83</v>
      </c>
      <c r="B47" s="18">
        <v>73188.00885192004</v>
      </c>
      <c r="C47" s="160" t="s">
        <v>223</v>
      </c>
      <c r="D47" s="18">
        <v>314.94</v>
      </c>
      <c r="E47" s="160" t="s">
        <v>223</v>
      </c>
      <c r="F47" s="18">
        <v>72873.06885192003</v>
      </c>
      <c r="G47" s="53"/>
    </row>
    <row r="48" spans="1:7" ht="12.75">
      <c r="A48" s="55" t="s">
        <v>147</v>
      </c>
      <c r="B48" s="146">
        <v>261770.61440184223</v>
      </c>
      <c r="C48" s="146">
        <v>18</v>
      </c>
      <c r="D48" s="146">
        <v>4006.941</v>
      </c>
      <c r="E48" s="162" t="s">
        <v>223</v>
      </c>
      <c r="F48" s="146">
        <v>257745.67340184218</v>
      </c>
      <c r="G48" s="53"/>
    </row>
    <row r="49" spans="1:7" ht="12.75">
      <c r="A49" s="54"/>
      <c r="B49" s="146"/>
      <c r="C49" s="146"/>
      <c r="D49" s="146"/>
      <c r="E49" s="146"/>
      <c r="F49" s="146"/>
      <c r="G49" s="53"/>
    </row>
    <row r="50" spans="1:7" ht="12.75">
      <c r="A50" s="55" t="s">
        <v>84</v>
      </c>
      <c r="B50" s="146">
        <v>7360.623529662023</v>
      </c>
      <c r="C50" s="162" t="s">
        <v>223</v>
      </c>
      <c r="D50" s="162" t="s">
        <v>223</v>
      </c>
      <c r="E50" s="162" t="s">
        <v>223</v>
      </c>
      <c r="F50" s="146">
        <v>7360.623529662023</v>
      </c>
      <c r="G50" s="53"/>
    </row>
    <row r="51" spans="1:7" ht="12.75">
      <c r="A51" s="54"/>
      <c r="B51" s="18"/>
      <c r="C51" s="18"/>
      <c r="D51" s="18"/>
      <c r="E51" s="18"/>
      <c r="F51" s="18"/>
      <c r="G51" s="53"/>
    </row>
    <row r="52" spans="1:7" ht="12.75">
      <c r="A52" s="54" t="s">
        <v>85</v>
      </c>
      <c r="B52" s="18">
        <v>12236</v>
      </c>
      <c r="C52" s="160" t="s">
        <v>223</v>
      </c>
      <c r="D52" s="18">
        <v>792</v>
      </c>
      <c r="E52" s="160" t="s">
        <v>223</v>
      </c>
      <c r="F52" s="18">
        <v>11444</v>
      </c>
      <c r="G52" s="53"/>
    </row>
    <row r="53" spans="1:7" ht="12.75">
      <c r="A53" s="54" t="s">
        <v>86</v>
      </c>
      <c r="B53" s="18">
        <v>53866.208670640415</v>
      </c>
      <c r="C53" s="18">
        <v>8</v>
      </c>
      <c r="D53" s="18">
        <v>11482.25</v>
      </c>
      <c r="E53" s="160" t="s">
        <v>223</v>
      </c>
      <c r="F53" s="18">
        <v>42375.958670640415</v>
      </c>
      <c r="G53" s="53"/>
    </row>
    <row r="54" spans="1:7" ht="12.75">
      <c r="A54" s="54" t="s">
        <v>87</v>
      </c>
      <c r="B54" s="18">
        <v>26182.647952444815</v>
      </c>
      <c r="C54" s="18">
        <v>0.851208</v>
      </c>
      <c r="D54" s="18">
        <v>38.725348000000004</v>
      </c>
      <c r="E54" s="160" t="s">
        <v>223</v>
      </c>
      <c r="F54" s="18">
        <v>26143.071396444815</v>
      </c>
      <c r="G54" s="53"/>
    </row>
    <row r="55" spans="1:6" ht="12.75">
      <c r="A55" s="54" t="s">
        <v>88</v>
      </c>
      <c r="B55" s="18">
        <v>3416.1245194384614</v>
      </c>
      <c r="C55" s="160" t="s">
        <v>223</v>
      </c>
      <c r="D55" s="160">
        <v>90.4</v>
      </c>
      <c r="E55" s="160" t="s">
        <v>223</v>
      </c>
      <c r="F55" s="18">
        <v>3325.7245194384614</v>
      </c>
    </row>
    <row r="56" spans="1:6" ht="12.75">
      <c r="A56" s="54" t="s">
        <v>89</v>
      </c>
      <c r="B56" s="18">
        <v>16369.531599018776</v>
      </c>
      <c r="C56" s="18">
        <v>34.028</v>
      </c>
      <c r="D56" s="18">
        <v>816.693</v>
      </c>
      <c r="E56" s="160" t="s">
        <v>223</v>
      </c>
      <c r="F56" s="18">
        <v>15518.810599018776</v>
      </c>
    </row>
    <row r="57" spans="1:6" ht="12.75">
      <c r="A57" s="55" t="s">
        <v>90</v>
      </c>
      <c r="B57" s="146">
        <v>112070.5127415425</v>
      </c>
      <c r="C57" s="146">
        <v>42.879208</v>
      </c>
      <c r="D57" s="146">
        <v>13220.068347999999</v>
      </c>
      <c r="E57" s="162" t="s">
        <v>223</v>
      </c>
      <c r="F57" s="146">
        <v>98807.56518554247</v>
      </c>
    </row>
    <row r="58" spans="1:6" ht="12.75">
      <c r="A58" s="54"/>
      <c r="B58" s="18"/>
      <c r="C58" s="18"/>
      <c r="D58" s="18"/>
      <c r="E58" s="18"/>
      <c r="F58" s="18"/>
    </row>
    <row r="59" spans="1:6" ht="12.75">
      <c r="A59" s="54" t="s">
        <v>91</v>
      </c>
      <c r="B59" s="18">
        <v>300.99204024640244</v>
      </c>
      <c r="C59" s="160" t="s">
        <v>223</v>
      </c>
      <c r="D59" s="160" t="s">
        <v>223</v>
      </c>
      <c r="E59" s="160" t="s">
        <v>223</v>
      </c>
      <c r="F59" s="18">
        <v>300.99204024640244</v>
      </c>
    </row>
    <row r="60" spans="1:6" ht="12.75">
      <c r="A60" s="54" t="s">
        <v>92</v>
      </c>
      <c r="B60" s="18">
        <v>245.0979130836261</v>
      </c>
      <c r="C60" s="18">
        <v>43</v>
      </c>
      <c r="D60" s="160" t="s">
        <v>223</v>
      </c>
      <c r="E60" s="160" t="s">
        <v>223</v>
      </c>
      <c r="F60" s="18">
        <v>202.0979130836261</v>
      </c>
    </row>
    <row r="61" spans="1:7" ht="12.75">
      <c r="A61" s="54" t="s">
        <v>93</v>
      </c>
      <c r="B61" s="18">
        <v>240.0698678158776</v>
      </c>
      <c r="C61" s="160" t="s">
        <v>223</v>
      </c>
      <c r="D61" s="160">
        <v>98.52</v>
      </c>
      <c r="E61" s="160" t="s">
        <v>223</v>
      </c>
      <c r="F61" s="18">
        <v>141.54986781587758</v>
      </c>
      <c r="G61" s="53"/>
    </row>
    <row r="62" spans="1:7" ht="12.75">
      <c r="A62" s="55" t="s">
        <v>94</v>
      </c>
      <c r="B62" s="146">
        <v>786.1598211459061</v>
      </c>
      <c r="C62" s="146">
        <v>43</v>
      </c>
      <c r="D62" s="162">
        <v>98.52</v>
      </c>
      <c r="E62" s="162" t="s">
        <v>223</v>
      </c>
      <c r="F62" s="146">
        <v>644.6398211459061</v>
      </c>
      <c r="G62" s="53"/>
    </row>
    <row r="63" spans="1:7" ht="12.75">
      <c r="A63" s="54"/>
      <c r="B63" s="146"/>
      <c r="C63" s="146"/>
      <c r="D63" s="146"/>
      <c r="E63" s="162"/>
      <c r="F63" s="146"/>
      <c r="G63" s="53"/>
    </row>
    <row r="64" spans="1:7" ht="12.75">
      <c r="A64" s="55" t="s">
        <v>95</v>
      </c>
      <c r="B64" s="162" t="s">
        <v>223</v>
      </c>
      <c r="C64" s="162" t="s">
        <v>223</v>
      </c>
      <c r="D64" s="162" t="s">
        <v>223</v>
      </c>
      <c r="E64" s="162" t="s">
        <v>223</v>
      </c>
      <c r="F64" s="163" t="s">
        <v>223</v>
      </c>
      <c r="G64" s="53"/>
    </row>
    <row r="65" spans="1:7" ht="12.75">
      <c r="A65" s="54"/>
      <c r="B65" s="18"/>
      <c r="C65" s="18"/>
      <c r="D65" s="18"/>
      <c r="E65" s="18"/>
      <c r="F65" s="18"/>
      <c r="G65" s="53"/>
    </row>
    <row r="66" spans="1:7" ht="12.75">
      <c r="A66" s="54" t="s">
        <v>96</v>
      </c>
      <c r="B66" s="18">
        <v>3148.21</v>
      </c>
      <c r="C66" s="160" t="s">
        <v>223</v>
      </c>
      <c r="D66" s="18">
        <v>189.207421</v>
      </c>
      <c r="E66" s="160" t="s">
        <v>223</v>
      </c>
      <c r="F66" s="18">
        <v>2959.002579</v>
      </c>
      <c r="G66" s="53"/>
    </row>
    <row r="67" spans="1:7" ht="12.75">
      <c r="A67" s="54" t="s">
        <v>97</v>
      </c>
      <c r="B67" s="18">
        <v>3423</v>
      </c>
      <c r="C67" s="160" t="s">
        <v>223</v>
      </c>
      <c r="D67" s="18">
        <v>244.7445</v>
      </c>
      <c r="E67" s="160" t="s">
        <v>223</v>
      </c>
      <c r="F67" s="18">
        <v>3178.2555</v>
      </c>
      <c r="G67" s="53"/>
    </row>
    <row r="68" spans="1:7" ht="12.75">
      <c r="A68" s="55" t="s">
        <v>98</v>
      </c>
      <c r="B68" s="146">
        <v>6571.21</v>
      </c>
      <c r="C68" s="162" t="s">
        <v>223</v>
      </c>
      <c r="D68" s="146">
        <v>433.95192099999997</v>
      </c>
      <c r="E68" s="162" t="s">
        <v>223</v>
      </c>
      <c r="F68" s="146">
        <v>6137.258079</v>
      </c>
      <c r="G68" s="53"/>
    </row>
    <row r="69" spans="1:6" ht="12.75">
      <c r="A69" s="54"/>
      <c r="B69" s="18"/>
      <c r="C69" s="18"/>
      <c r="D69" s="18"/>
      <c r="E69" s="18"/>
      <c r="F69" s="18"/>
    </row>
    <row r="70" spans="1:6" ht="12.75">
      <c r="A70" s="54" t="s">
        <v>99</v>
      </c>
      <c r="B70" s="160" t="s">
        <v>223</v>
      </c>
      <c r="C70" s="160" t="s">
        <v>223</v>
      </c>
      <c r="D70" s="160" t="s">
        <v>223</v>
      </c>
      <c r="E70" s="160" t="s">
        <v>223</v>
      </c>
      <c r="F70" s="164" t="s">
        <v>223</v>
      </c>
    </row>
    <row r="71" spans="1:6" ht="12.75">
      <c r="A71" s="54" t="s">
        <v>100</v>
      </c>
      <c r="B71" s="18">
        <v>123.79734208052659</v>
      </c>
      <c r="C71" s="160" t="s">
        <v>223</v>
      </c>
      <c r="D71" s="160" t="s">
        <v>223</v>
      </c>
      <c r="E71" s="160" t="s">
        <v>223</v>
      </c>
      <c r="F71" s="165">
        <v>123.79734208052659</v>
      </c>
    </row>
    <row r="72" spans="1:6" ht="12.75">
      <c r="A72" s="54" t="s">
        <v>101</v>
      </c>
      <c r="B72" s="160" t="s">
        <v>223</v>
      </c>
      <c r="C72" s="160" t="s">
        <v>223</v>
      </c>
      <c r="D72" s="160" t="s">
        <v>223</v>
      </c>
      <c r="E72" s="160" t="s">
        <v>223</v>
      </c>
      <c r="F72" s="164" t="s">
        <v>223</v>
      </c>
    </row>
    <row r="73" spans="1:6" ht="12.75">
      <c r="A73" s="54" t="s">
        <v>102</v>
      </c>
      <c r="B73" s="18">
        <v>22.435475999999998</v>
      </c>
      <c r="C73" s="160" t="s">
        <v>223</v>
      </c>
      <c r="D73" s="166">
        <v>22.435475999999998</v>
      </c>
      <c r="E73" s="160" t="s">
        <v>223</v>
      </c>
      <c r="F73" s="164" t="s">
        <v>223</v>
      </c>
    </row>
    <row r="74" spans="1:6" ht="12.75">
      <c r="A74" s="54" t="s">
        <v>103</v>
      </c>
      <c r="B74" s="18">
        <v>1287.482</v>
      </c>
      <c r="C74" s="160" t="s">
        <v>223</v>
      </c>
      <c r="D74" s="18">
        <v>1287.482</v>
      </c>
      <c r="E74" s="160" t="s">
        <v>223</v>
      </c>
      <c r="F74" s="164" t="s">
        <v>223</v>
      </c>
    </row>
    <row r="75" spans="1:6" ht="12.75">
      <c r="A75" s="54" t="s">
        <v>104</v>
      </c>
      <c r="B75" s="160" t="s">
        <v>223</v>
      </c>
      <c r="C75" s="160" t="s">
        <v>223</v>
      </c>
      <c r="D75" s="160" t="s">
        <v>223</v>
      </c>
      <c r="E75" s="160" t="s">
        <v>223</v>
      </c>
      <c r="F75" s="164" t="s">
        <v>223</v>
      </c>
    </row>
    <row r="76" spans="1:6" ht="12.75">
      <c r="A76" s="54" t="s">
        <v>105</v>
      </c>
      <c r="B76" s="160" t="s">
        <v>223</v>
      </c>
      <c r="C76" s="160" t="s">
        <v>223</v>
      </c>
      <c r="D76" s="160" t="s">
        <v>223</v>
      </c>
      <c r="E76" s="160" t="s">
        <v>223</v>
      </c>
      <c r="F76" s="164" t="s">
        <v>223</v>
      </c>
    </row>
    <row r="77" spans="1:6" ht="12.75">
      <c r="A77" s="54" t="s">
        <v>106</v>
      </c>
      <c r="B77" s="160" t="s">
        <v>223</v>
      </c>
      <c r="C77" s="160" t="s">
        <v>223</v>
      </c>
      <c r="D77" s="160" t="s">
        <v>223</v>
      </c>
      <c r="E77" s="160" t="s">
        <v>223</v>
      </c>
      <c r="F77" s="164" t="s">
        <v>223</v>
      </c>
    </row>
    <row r="78" spans="1:6" ht="12.75">
      <c r="A78" s="55" t="s">
        <v>148</v>
      </c>
      <c r="B78" s="146">
        <v>1433.7148180805266</v>
      </c>
      <c r="C78" s="162" t="s">
        <v>223</v>
      </c>
      <c r="D78" s="146">
        <v>1309.917476</v>
      </c>
      <c r="E78" s="162" t="s">
        <v>223</v>
      </c>
      <c r="F78" s="146">
        <v>123.79734208052659</v>
      </c>
    </row>
    <row r="79" spans="1:6" ht="12.75">
      <c r="A79" s="54"/>
      <c r="B79" s="18"/>
      <c r="C79" s="18"/>
      <c r="D79" s="18"/>
      <c r="E79" s="18"/>
      <c r="F79" s="18"/>
    </row>
    <row r="80" spans="1:6" ht="12.75">
      <c r="A80" s="54" t="s">
        <v>107</v>
      </c>
      <c r="B80" s="18">
        <v>4994.3382</v>
      </c>
      <c r="C80" s="160" t="s">
        <v>223</v>
      </c>
      <c r="D80" s="18">
        <v>4494.90438</v>
      </c>
      <c r="E80" s="160" t="s">
        <v>223</v>
      </c>
      <c r="F80" s="18">
        <v>499.43382</v>
      </c>
    </row>
    <row r="81" spans="1:6" ht="12.75">
      <c r="A81" s="54" t="s">
        <v>108</v>
      </c>
      <c r="B81" s="18">
        <v>551</v>
      </c>
      <c r="C81" s="18" t="s">
        <v>223</v>
      </c>
      <c r="D81" s="18">
        <v>272</v>
      </c>
      <c r="E81" s="160" t="s">
        <v>223</v>
      </c>
      <c r="F81" s="18">
        <v>279</v>
      </c>
    </row>
    <row r="82" spans="1:6" ht="12.75">
      <c r="A82" s="55" t="s">
        <v>109</v>
      </c>
      <c r="B82" s="146">
        <v>5545.3382</v>
      </c>
      <c r="C82" s="146" t="s">
        <v>223</v>
      </c>
      <c r="D82" s="146">
        <v>4766.90438</v>
      </c>
      <c r="E82" s="162" t="s">
        <v>223</v>
      </c>
      <c r="F82" s="146">
        <v>778.43382</v>
      </c>
    </row>
    <row r="83" spans="1:6" ht="12.75">
      <c r="A83" s="132"/>
      <c r="B83" s="146"/>
      <c r="C83" s="146"/>
      <c r="D83" s="146"/>
      <c r="E83" s="146"/>
      <c r="F83" s="146"/>
    </row>
    <row r="84" spans="1:6" ht="13.5" thickBot="1">
      <c r="A84" s="75" t="s">
        <v>110</v>
      </c>
      <c r="B84" s="147">
        <v>414211.0461137569</v>
      </c>
      <c r="C84" s="147">
        <v>203.302059</v>
      </c>
      <c r="D84" s="147">
        <v>31271.4392461124</v>
      </c>
      <c r="E84" s="167" t="s">
        <v>223</v>
      </c>
      <c r="F84" s="147">
        <v>382736.30480864435</v>
      </c>
    </row>
    <row r="87" ht="18">
      <c r="A87" s="178"/>
    </row>
  </sheetData>
  <mergeCells count="4">
    <mergeCell ref="A1:F1"/>
    <mergeCell ref="A3:F3"/>
    <mergeCell ref="A5:A6"/>
    <mergeCell ref="B5:B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/>
  <dimension ref="A1:H35"/>
  <sheetViews>
    <sheetView showGridLines="0" zoomScale="75" zoomScaleNormal="75" workbookViewId="0" topLeftCell="A1">
      <selection activeCell="E32" sqref="E32"/>
    </sheetView>
  </sheetViews>
  <sheetFormatPr defaultColWidth="11.421875" defaultRowHeight="12.75"/>
  <cols>
    <col min="1" max="6" width="18.00390625" style="4" customWidth="1"/>
    <col min="7" max="16384" width="11.421875" style="4" customWidth="1"/>
  </cols>
  <sheetData>
    <row r="1" spans="1:6" s="2" customFormat="1" ht="18">
      <c r="A1" s="192" t="s">
        <v>0</v>
      </c>
      <c r="B1" s="192"/>
      <c r="C1" s="192"/>
      <c r="D1" s="192"/>
      <c r="E1" s="192"/>
      <c r="F1" s="192"/>
    </row>
    <row r="2" ht="12.75">
      <c r="A2" s="233" t="s">
        <v>233</v>
      </c>
    </row>
    <row r="3" spans="1:6" s="5" customFormat="1" ht="15">
      <c r="A3" s="193" t="s">
        <v>182</v>
      </c>
      <c r="B3" s="193"/>
      <c r="C3" s="193"/>
      <c r="D3" s="193"/>
      <c r="E3" s="193"/>
      <c r="F3" s="193"/>
    </row>
    <row r="4" spans="1:6" s="5" customFormat="1" ht="15.75" thickBot="1">
      <c r="A4" s="212"/>
      <c r="B4" s="213"/>
      <c r="C4" s="213"/>
      <c r="D4" s="213"/>
      <c r="E4" s="213"/>
      <c r="F4" s="214"/>
    </row>
    <row r="5" spans="1:6" ht="12.75">
      <c r="A5" s="203" t="s">
        <v>1</v>
      </c>
      <c r="B5" s="111" t="s">
        <v>8</v>
      </c>
      <c r="C5" s="111" t="s">
        <v>9</v>
      </c>
      <c r="D5" s="111" t="s">
        <v>9</v>
      </c>
      <c r="E5" s="118" t="s">
        <v>10</v>
      </c>
      <c r="F5" s="110" t="s">
        <v>11</v>
      </c>
    </row>
    <row r="6" spans="1:6" ht="12.75">
      <c r="A6" s="196"/>
      <c r="B6" s="23" t="s">
        <v>14</v>
      </c>
      <c r="C6" s="23" t="s">
        <v>16</v>
      </c>
      <c r="D6" s="23" t="s">
        <v>23</v>
      </c>
      <c r="E6" s="25" t="s">
        <v>17</v>
      </c>
      <c r="F6" s="13" t="s">
        <v>19</v>
      </c>
    </row>
    <row r="7" spans="1:6" ht="12.75">
      <c r="A7" s="196"/>
      <c r="B7" s="23" t="s">
        <v>163</v>
      </c>
      <c r="C7" s="23" t="s">
        <v>163</v>
      </c>
      <c r="D7" s="23" t="s">
        <v>163</v>
      </c>
      <c r="E7" s="25" t="s">
        <v>18</v>
      </c>
      <c r="F7" s="8"/>
    </row>
    <row r="8" spans="1:6" ht="13.5" thickBot="1">
      <c r="A8" s="197"/>
      <c r="B8" s="90"/>
      <c r="C8" s="90"/>
      <c r="D8" s="90"/>
      <c r="E8" s="91" t="s">
        <v>22</v>
      </c>
      <c r="F8" s="88"/>
    </row>
    <row r="9" spans="1:6" ht="12.75">
      <c r="A9" s="26">
        <v>1990</v>
      </c>
      <c r="B9" s="27">
        <v>472.6</v>
      </c>
      <c r="C9" s="27">
        <v>62.5</v>
      </c>
      <c r="D9" s="27">
        <v>410.1</v>
      </c>
      <c r="E9" s="28">
        <v>33.32011106703689</v>
      </c>
      <c r="F9" s="29">
        <v>157470.84490281634</v>
      </c>
    </row>
    <row r="10" spans="1:6" ht="14.25">
      <c r="A10" s="26" t="s">
        <v>162</v>
      </c>
      <c r="B10" s="27">
        <v>290.5</v>
      </c>
      <c r="C10" s="27">
        <v>29.9</v>
      </c>
      <c r="D10" s="27">
        <v>260.6</v>
      </c>
      <c r="E10" s="28">
        <v>31.49904439075403</v>
      </c>
      <c r="F10" s="29">
        <v>91504.72395514045</v>
      </c>
    </row>
    <row r="11" spans="1:6" ht="12.75">
      <c r="A11" s="26">
        <v>1992</v>
      </c>
      <c r="B11" s="27">
        <v>353.7</v>
      </c>
      <c r="C11" s="27">
        <v>31.3</v>
      </c>
      <c r="D11" s="27">
        <v>322.4</v>
      </c>
      <c r="E11" s="28">
        <v>33.524455182527376</v>
      </c>
      <c r="F11" s="29">
        <v>118575.99798059932</v>
      </c>
    </row>
    <row r="12" spans="1:6" ht="12.75">
      <c r="A12" s="26">
        <v>1993</v>
      </c>
      <c r="B12" s="27">
        <v>393.50800000000004</v>
      </c>
      <c r="C12" s="27">
        <v>25.241999999999997</v>
      </c>
      <c r="D12" s="27">
        <v>368.266</v>
      </c>
      <c r="E12" s="28">
        <v>33.247989614510836</v>
      </c>
      <c r="F12" s="29">
        <v>130833.4989722693</v>
      </c>
    </row>
    <row r="13" spans="1:6" ht="12.75">
      <c r="A13" s="26">
        <v>1994</v>
      </c>
      <c r="B13" s="27">
        <v>376.781</v>
      </c>
      <c r="C13" s="27">
        <v>20.772000000000002</v>
      </c>
      <c r="D13" s="27">
        <v>356.009</v>
      </c>
      <c r="E13" s="28">
        <v>39.52856610532136</v>
      </c>
      <c r="F13" s="29">
        <v>148936.12665729088</v>
      </c>
    </row>
    <row r="14" spans="1:6" ht="12.75">
      <c r="A14" s="26">
        <v>1995</v>
      </c>
      <c r="B14" s="27">
        <v>316.00199999999995</v>
      </c>
      <c r="C14" s="27">
        <v>16.133</v>
      </c>
      <c r="D14" s="27">
        <v>299.86899999999997</v>
      </c>
      <c r="E14" s="28">
        <v>38.90351351676223</v>
      </c>
      <c r="F14" s="29">
        <v>122935.88078323896</v>
      </c>
    </row>
    <row r="15" spans="1:8" ht="12.75">
      <c r="A15" s="26">
        <v>1996</v>
      </c>
      <c r="B15" s="27">
        <v>358</v>
      </c>
      <c r="C15" s="27">
        <v>15.8</v>
      </c>
      <c r="D15" s="30">
        <v>342.2</v>
      </c>
      <c r="E15" s="31">
        <v>38.080126933756446</v>
      </c>
      <c r="F15" s="29">
        <v>136326.8544228481</v>
      </c>
      <c r="G15" s="24"/>
      <c r="H15" s="123"/>
    </row>
    <row r="16" spans="1:8" ht="12.75">
      <c r="A16" s="26">
        <v>1997</v>
      </c>
      <c r="B16" s="27">
        <v>381.7</v>
      </c>
      <c r="C16" s="30">
        <v>15.9</v>
      </c>
      <c r="D16" s="30">
        <v>365.8</v>
      </c>
      <c r="E16" s="31">
        <v>40.58033728799298</v>
      </c>
      <c r="F16" s="29">
        <v>154895.14742826918</v>
      </c>
      <c r="G16" s="24"/>
      <c r="H16" s="123"/>
    </row>
    <row r="17" spans="1:8" ht="12.75">
      <c r="A17" s="26">
        <v>1998</v>
      </c>
      <c r="B17" s="27">
        <v>387.911</v>
      </c>
      <c r="C17" s="30">
        <v>16.554</v>
      </c>
      <c r="D17" s="30">
        <v>371.356</v>
      </c>
      <c r="E17" s="31">
        <v>41.95665500703185</v>
      </c>
      <c r="F17" s="29">
        <v>162754.48000432728</v>
      </c>
      <c r="G17" s="24"/>
      <c r="H17" s="123"/>
    </row>
    <row r="18" spans="1:8" ht="12.75">
      <c r="A18" s="26">
        <v>1999</v>
      </c>
      <c r="B18" s="27">
        <v>404.094</v>
      </c>
      <c r="C18" s="30">
        <v>16.186</v>
      </c>
      <c r="D18" s="30">
        <v>387.908</v>
      </c>
      <c r="E18" s="31">
        <v>43.801762167490054</v>
      </c>
      <c r="F18" s="29">
        <v>177000.29281309724</v>
      </c>
      <c r="G18" s="24"/>
      <c r="H18" s="123"/>
    </row>
    <row r="19" spans="1:8" ht="12.75">
      <c r="A19" s="26">
        <v>2000</v>
      </c>
      <c r="B19" s="27">
        <v>438.541</v>
      </c>
      <c r="C19" s="30">
        <v>17.096</v>
      </c>
      <c r="D19" s="30">
        <v>421.445</v>
      </c>
      <c r="E19" s="31">
        <v>43.25</v>
      </c>
      <c r="F19" s="29">
        <v>189668.98249999998</v>
      </c>
      <c r="G19" s="24"/>
      <c r="H19" s="123"/>
    </row>
    <row r="20" spans="1:8" ht="12.75">
      <c r="A20" s="26">
        <v>2001</v>
      </c>
      <c r="B20" s="27">
        <v>488.7325</v>
      </c>
      <c r="C20" s="30">
        <v>15.5213</v>
      </c>
      <c r="D20" s="30">
        <v>473.2112</v>
      </c>
      <c r="E20" s="31">
        <v>45.65</v>
      </c>
      <c r="F20" s="29">
        <v>223106.38624999998</v>
      </c>
      <c r="G20" s="24"/>
      <c r="H20" s="123"/>
    </row>
    <row r="21" spans="1:8" ht="12.75">
      <c r="A21" s="26">
        <v>2002</v>
      </c>
      <c r="B21" s="27">
        <v>513.116761758202</v>
      </c>
      <c r="C21" s="30">
        <v>17.6</v>
      </c>
      <c r="D21" s="30">
        <v>495.51676175820194</v>
      </c>
      <c r="E21" s="31">
        <v>45.76</v>
      </c>
      <c r="F21" s="29">
        <v>234802.2301805532</v>
      </c>
      <c r="G21" s="24"/>
      <c r="H21" s="123"/>
    </row>
    <row r="22" spans="1:8" ht="12.75">
      <c r="A22" s="26">
        <v>2003</v>
      </c>
      <c r="B22" s="27">
        <v>486.833</v>
      </c>
      <c r="C22" s="30">
        <v>11.9</v>
      </c>
      <c r="D22" s="30">
        <v>474.93300000000005</v>
      </c>
      <c r="E22" s="31">
        <v>44.88</v>
      </c>
      <c r="F22" s="29">
        <v>218490.6504</v>
      </c>
      <c r="G22" s="24"/>
      <c r="H22" s="123"/>
    </row>
    <row r="23" spans="1:8" ht="12.75">
      <c r="A23" s="26">
        <v>2004</v>
      </c>
      <c r="B23" s="27">
        <v>479.35970408042505</v>
      </c>
      <c r="C23" s="30">
        <v>11.8</v>
      </c>
      <c r="D23" s="30">
        <v>467.55970408042504</v>
      </c>
      <c r="E23" s="31">
        <v>48.34</v>
      </c>
      <c r="F23" s="29">
        <v>231722.4809524775</v>
      </c>
      <c r="G23" s="24"/>
      <c r="H23" s="123"/>
    </row>
    <row r="24" spans="1:8" ht="12.75">
      <c r="A24" s="26">
        <v>2005</v>
      </c>
      <c r="B24" s="27">
        <v>471.876555212224</v>
      </c>
      <c r="C24" s="30">
        <v>12.3</v>
      </c>
      <c r="D24" s="30">
        <v>459.576555212224</v>
      </c>
      <c r="E24" s="31">
        <v>51.63</v>
      </c>
      <c r="F24" s="29">
        <v>241943.30832220864</v>
      </c>
      <c r="G24" s="24"/>
      <c r="H24" s="123"/>
    </row>
    <row r="25" spans="1:8" ht="12.75">
      <c r="A25" s="9">
        <v>2006</v>
      </c>
      <c r="B25" s="27">
        <v>491.735383896808</v>
      </c>
      <c r="C25" s="30">
        <v>13.062</v>
      </c>
      <c r="D25" s="30">
        <v>478.673383896808</v>
      </c>
      <c r="E25" s="31">
        <v>52.6</v>
      </c>
      <c r="F25" s="29">
        <v>258652.81192972104</v>
      </c>
      <c r="G25" s="24"/>
      <c r="H25" s="123"/>
    </row>
    <row r="26" spans="1:8" ht="13.5" thickBot="1">
      <c r="A26" s="10">
        <v>2007</v>
      </c>
      <c r="B26" s="32">
        <f>C26+D26</f>
        <v>488.746036540548</v>
      </c>
      <c r="C26" s="33">
        <f>12324.51842872/1000</f>
        <v>12.324518428720001</v>
      </c>
      <c r="D26" s="33">
        <f>476421.518111828/1000</f>
        <v>476.421518111828</v>
      </c>
      <c r="E26" s="157">
        <v>57.31</v>
      </c>
      <c r="F26" s="158">
        <v>280100.35354138806</v>
      </c>
      <c r="G26" s="24"/>
      <c r="H26" s="123"/>
    </row>
    <row r="27" spans="1:4" ht="14.25">
      <c r="A27" s="12" t="s">
        <v>170</v>
      </c>
      <c r="B27" s="123"/>
      <c r="C27" s="123"/>
      <c r="D27" s="24"/>
    </row>
    <row r="28" spans="2:4" ht="12.75">
      <c r="B28" s="123"/>
      <c r="C28" s="123"/>
      <c r="D28" s="24"/>
    </row>
    <row r="29" spans="2:4" ht="12.75">
      <c r="B29" s="123"/>
      <c r="C29" s="123"/>
      <c r="D29" s="24"/>
    </row>
    <row r="30" spans="1:4" ht="18">
      <c r="A30" s="183"/>
      <c r="B30" s="180"/>
      <c r="C30" s="123"/>
      <c r="D30" s="24"/>
    </row>
    <row r="31" spans="2:4" ht="12.75">
      <c r="B31" s="123"/>
      <c r="C31" s="123"/>
      <c r="D31" s="24"/>
    </row>
    <row r="32" spans="2:4" ht="12.75">
      <c r="B32" s="123"/>
      <c r="C32" s="123"/>
      <c r="D32" s="24"/>
    </row>
    <row r="33" spans="2:4" ht="12.75">
      <c r="B33" s="123"/>
      <c r="C33" s="123"/>
      <c r="D33" s="24"/>
    </row>
    <row r="34" spans="2:4" ht="12.75">
      <c r="B34" s="123"/>
      <c r="C34" s="123"/>
      <c r="D34" s="24"/>
    </row>
    <row r="35" ht="12.75">
      <c r="C35" s="123"/>
    </row>
  </sheetData>
  <mergeCells count="4">
    <mergeCell ref="A4:F4"/>
    <mergeCell ref="A1:F1"/>
    <mergeCell ref="A3:F3"/>
    <mergeCell ref="A5:A8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8"/>
  <dimension ref="A1:J88"/>
  <sheetViews>
    <sheetView showGridLines="0" zoomScale="75" zoomScaleNormal="75" workbookViewId="0" topLeftCell="A1">
      <selection activeCell="C89" sqref="C89"/>
    </sheetView>
  </sheetViews>
  <sheetFormatPr defaultColWidth="11.421875" defaultRowHeight="12.75"/>
  <cols>
    <col min="1" max="1" width="25.7109375" style="48" customWidth="1"/>
    <col min="2" max="6" width="16.7109375" style="48" customWidth="1"/>
    <col min="7" max="7" width="16.7109375" style="53" customWidth="1"/>
    <col min="8" max="9" width="11.421875" style="48" hidden="1" customWidth="1"/>
    <col min="10" max="16384" width="11.421875" style="48" customWidth="1"/>
  </cols>
  <sheetData>
    <row r="1" spans="1:7" s="46" customFormat="1" ht="18">
      <c r="A1" s="202" t="s">
        <v>0</v>
      </c>
      <c r="B1" s="202"/>
      <c r="C1" s="202"/>
      <c r="D1" s="202"/>
      <c r="E1" s="202"/>
      <c r="F1" s="202"/>
      <c r="G1" s="202"/>
    </row>
    <row r="2" ht="12.75">
      <c r="A2" s="235" t="s">
        <v>233</v>
      </c>
    </row>
    <row r="3" spans="1:7" s="47" customFormat="1" ht="15">
      <c r="A3" s="201" t="s">
        <v>220</v>
      </c>
      <c r="B3" s="201"/>
      <c r="C3" s="201"/>
      <c r="D3" s="201"/>
      <c r="E3" s="201"/>
      <c r="F3" s="201"/>
      <c r="G3" s="201"/>
    </row>
    <row r="4" spans="1:10" s="47" customFormat="1" ht="15" thickBot="1">
      <c r="A4" s="73"/>
      <c r="B4" s="73"/>
      <c r="C4" s="73"/>
      <c r="D4" s="73"/>
      <c r="E4" s="73"/>
      <c r="F4" s="73"/>
      <c r="G4" s="73"/>
      <c r="J4" s="73"/>
    </row>
    <row r="5" spans="1:10" ht="12.75">
      <c r="A5" s="104" t="s">
        <v>137</v>
      </c>
      <c r="B5" s="210" t="s">
        <v>2</v>
      </c>
      <c r="C5" s="115" t="s">
        <v>140</v>
      </c>
      <c r="D5" s="116"/>
      <c r="E5" s="119"/>
      <c r="F5" s="205" t="s">
        <v>132</v>
      </c>
      <c r="G5" s="206"/>
      <c r="J5" s="53"/>
    </row>
    <row r="6" spans="1:10" ht="13.5" thickBot="1">
      <c r="A6" s="49" t="s">
        <v>138</v>
      </c>
      <c r="B6" s="211"/>
      <c r="C6" s="151" t="s">
        <v>141</v>
      </c>
      <c r="D6" s="151" t="s">
        <v>221</v>
      </c>
      <c r="E6" s="151" t="s">
        <v>142</v>
      </c>
      <c r="F6" s="151" t="s">
        <v>134</v>
      </c>
      <c r="G6" s="151" t="s">
        <v>176</v>
      </c>
      <c r="J6" s="53"/>
    </row>
    <row r="7" spans="1:10" ht="12.75">
      <c r="A7" s="52" t="s">
        <v>54</v>
      </c>
      <c r="B7" s="162">
        <v>0</v>
      </c>
      <c r="C7" s="162">
        <v>0</v>
      </c>
      <c r="D7" s="162">
        <v>0</v>
      </c>
      <c r="E7" s="162">
        <v>0</v>
      </c>
      <c r="F7" s="163">
        <v>0</v>
      </c>
      <c r="G7" s="163">
        <v>0</v>
      </c>
      <c r="H7" s="48">
        <v>0</v>
      </c>
      <c r="I7" s="48">
        <v>0</v>
      </c>
      <c r="J7" s="53"/>
    </row>
    <row r="8" spans="1:10" ht="12.75">
      <c r="A8" s="54" t="s">
        <v>55</v>
      </c>
      <c r="B8" s="162">
        <v>0</v>
      </c>
      <c r="C8" s="162">
        <v>0</v>
      </c>
      <c r="D8" s="162">
        <v>0</v>
      </c>
      <c r="E8" s="162">
        <v>0</v>
      </c>
      <c r="F8" s="163">
        <v>0</v>
      </c>
      <c r="G8" s="163">
        <v>0</v>
      </c>
      <c r="H8" s="48">
        <v>0</v>
      </c>
      <c r="I8" s="48">
        <v>0</v>
      </c>
      <c r="J8" s="53"/>
    </row>
    <row r="9" spans="1:10" ht="12.75">
      <c r="A9" s="54" t="s">
        <v>56</v>
      </c>
      <c r="B9" s="162">
        <v>0</v>
      </c>
      <c r="C9" s="162">
        <v>0</v>
      </c>
      <c r="D9" s="162">
        <v>0</v>
      </c>
      <c r="E9" s="162">
        <v>0</v>
      </c>
      <c r="F9" s="162">
        <v>0</v>
      </c>
      <c r="G9" s="163">
        <v>0</v>
      </c>
      <c r="H9" s="48">
        <v>0</v>
      </c>
      <c r="I9" s="48">
        <v>0</v>
      </c>
      <c r="J9" s="53"/>
    </row>
    <row r="10" spans="1:10" ht="12.75">
      <c r="A10" s="54" t="s">
        <v>57</v>
      </c>
      <c r="B10" s="162">
        <v>0</v>
      </c>
      <c r="C10" s="162">
        <v>0</v>
      </c>
      <c r="D10" s="162">
        <v>0</v>
      </c>
      <c r="E10" s="162">
        <v>0</v>
      </c>
      <c r="F10" s="162">
        <v>0</v>
      </c>
      <c r="G10" s="163">
        <v>0</v>
      </c>
      <c r="H10" s="48">
        <v>0</v>
      </c>
      <c r="I10" s="48">
        <v>0</v>
      </c>
      <c r="J10" s="53"/>
    </row>
    <row r="11" spans="1:10" ht="12.75">
      <c r="A11" s="55" t="s">
        <v>58</v>
      </c>
      <c r="B11" s="162">
        <v>0</v>
      </c>
      <c r="C11" s="162">
        <v>0</v>
      </c>
      <c r="D11" s="162">
        <v>0</v>
      </c>
      <c r="E11" s="162">
        <v>0</v>
      </c>
      <c r="F11" s="162">
        <v>0</v>
      </c>
      <c r="G11" s="163">
        <v>0</v>
      </c>
      <c r="H11" s="48">
        <v>0</v>
      </c>
      <c r="I11" s="48">
        <v>0</v>
      </c>
      <c r="J11" s="53"/>
    </row>
    <row r="12" spans="1:10" ht="12.75">
      <c r="A12" s="54"/>
      <c r="B12" s="146"/>
      <c r="C12" s="146"/>
      <c r="D12" s="146"/>
      <c r="E12" s="146"/>
      <c r="F12" s="168"/>
      <c r="G12" s="146"/>
      <c r="J12" s="53"/>
    </row>
    <row r="13" spans="1:10" ht="12.75">
      <c r="A13" s="55" t="s">
        <v>59</v>
      </c>
      <c r="B13" s="146">
        <v>600</v>
      </c>
      <c r="C13" s="162">
        <v>0</v>
      </c>
      <c r="D13" s="162">
        <v>0</v>
      </c>
      <c r="E13" s="146">
        <v>350</v>
      </c>
      <c r="F13" s="162">
        <v>0</v>
      </c>
      <c r="G13" s="146">
        <v>250</v>
      </c>
      <c r="H13" s="48">
        <v>0</v>
      </c>
      <c r="I13" s="48">
        <v>205</v>
      </c>
      <c r="J13" s="53"/>
    </row>
    <row r="14" spans="1:10" ht="12.75">
      <c r="A14" s="54"/>
      <c r="B14" s="146"/>
      <c r="C14" s="146"/>
      <c r="D14" s="146"/>
      <c r="E14" s="146"/>
      <c r="F14" s="168"/>
      <c r="G14" s="146"/>
      <c r="J14" s="53"/>
    </row>
    <row r="15" spans="1:10" ht="12.75">
      <c r="A15" s="55" t="s">
        <v>60</v>
      </c>
      <c r="B15" s="146">
        <v>25.35083071276543</v>
      </c>
      <c r="C15" s="162">
        <v>0</v>
      </c>
      <c r="D15" s="162">
        <v>0</v>
      </c>
      <c r="E15" s="146">
        <v>25.35083071276543</v>
      </c>
      <c r="F15" s="162">
        <v>0</v>
      </c>
      <c r="G15" s="163">
        <v>0</v>
      </c>
      <c r="H15" s="48">
        <v>0</v>
      </c>
      <c r="I15" s="48">
        <v>0</v>
      </c>
      <c r="J15" s="53"/>
    </row>
    <row r="16" spans="1:10" ht="12.75">
      <c r="A16" s="54"/>
      <c r="B16" s="146"/>
      <c r="C16" s="146"/>
      <c r="D16" s="146"/>
      <c r="E16" s="146"/>
      <c r="F16" s="168"/>
      <c r="G16" s="146"/>
      <c r="J16" s="53"/>
    </row>
    <row r="17" spans="1:10" ht="12.75">
      <c r="A17" s="54" t="s">
        <v>61</v>
      </c>
      <c r="B17" s="18">
        <v>296.90351254798543</v>
      </c>
      <c r="C17" s="18">
        <v>4.6</v>
      </c>
      <c r="D17" s="162">
        <v>0</v>
      </c>
      <c r="E17" s="18">
        <v>250</v>
      </c>
      <c r="F17" s="162">
        <v>0</v>
      </c>
      <c r="G17" s="18">
        <v>42.303512547985406</v>
      </c>
      <c r="H17" s="48">
        <v>11.806819412742488</v>
      </c>
      <c r="I17" s="48">
        <v>35.42045823822747</v>
      </c>
      <c r="J17" s="53"/>
    </row>
    <row r="18" spans="1:10" ht="12.75">
      <c r="A18" s="54" t="s">
        <v>62</v>
      </c>
      <c r="B18" s="18">
        <v>10.83</v>
      </c>
      <c r="C18" s="18">
        <v>2.09</v>
      </c>
      <c r="D18" s="162">
        <v>0</v>
      </c>
      <c r="E18" s="18">
        <v>8.74</v>
      </c>
      <c r="F18" s="162">
        <v>0</v>
      </c>
      <c r="G18" s="163">
        <v>0</v>
      </c>
      <c r="H18" s="48">
        <v>0</v>
      </c>
      <c r="I18" s="48">
        <v>0</v>
      </c>
      <c r="J18" s="53"/>
    </row>
    <row r="19" spans="1:10" ht="12.75">
      <c r="A19" s="54" t="s">
        <v>63</v>
      </c>
      <c r="B19" s="18">
        <v>25.9</v>
      </c>
      <c r="C19" s="18">
        <v>1.93</v>
      </c>
      <c r="D19" s="162">
        <v>0</v>
      </c>
      <c r="E19" s="18">
        <v>23.97</v>
      </c>
      <c r="F19" s="162">
        <v>0</v>
      </c>
      <c r="G19" s="163">
        <v>0</v>
      </c>
      <c r="H19" s="48">
        <v>0</v>
      </c>
      <c r="I19" s="48">
        <v>0</v>
      </c>
      <c r="J19" s="53"/>
    </row>
    <row r="20" spans="1:10" ht="12.75">
      <c r="A20" s="55" t="s">
        <v>145</v>
      </c>
      <c r="B20" s="146">
        <v>333.6335125479854</v>
      </c>
      <c r="C20" s="146">
        <v>8.62</v>
      </c>
      <c r="D20" s="162">
        <v>0</v>
      </c>
      <c r="E20" s="146">
        <v>282.71</v>
      </c>
      <c r="F20" s="162">
        <v>0</v>
      </c>
      <c r="G20" s="146">
        <v>42.303512547985406</v>
      </c>
      <c r="H20" s="48">
        <v>11.806819412742488</v>
      </c>
      <c r="I20" s="48">
        <v>35.42045823822747</v>
      </c>
      <c r="J20" s="53"/>
    </row>
    <row r="21" spans="1:10" ht="12.75">
      <c r="A21" s="54"/>
      <c r="B21" s="146"/>
      <c r="C21" s="146"/>
      <c r="D21" s="146"/>
      <c r="E21" s="146"/>
      <c r="F21" s="146"/>
      <c r="G21" s="146"/>
      <c r="J21" s="53"/>
    </row>
    <row r="22" spans="1:10" ht="12.75">
      <c r="A22" s="55" t="s">
        <v>64</v>
      </c>
      <c r="B22" s="146">
        <v>168.73471249710315</v>
      </c>
      <c r="C22" s="146">
        <v>140.97384</v>
      </c>
      <c r="D22" s="162">
        <v>0</v>
      </c>
      <c r="E22" s="162">
        <v>0</v>
      </c>
      <c r="F22" s="162">
        <v>0</v>
      </c>
      <c r="G22" s="146">
        <v>27.760872497103147</v>
      </c>
      <c r="H22" s="48">
        <v>0</v>
      </c>
      <c r="I22" s="48">
        <v>9.754794198807843</v>
      </c>
      <c r="J22" s="53"/>
    </row>
    <row r="23" spans="1:10" ht="12.75">
      <c r="A23" s="54"/>
      <c r="B23" s="146"/>
      <c r="C23" s="146"/>
      <c r="D23" s="146"/>
      <c r="E23" s="146"/>
      <c r="F23" s="146"/>
      <c r="G23" s="146"/>
      <c r="J23" s="53"/>
    </row>
    <row r="24" spans="1:10" ht="12.75">
      <c r="A24" s="55" t="s">
        <v>65</v>
      </c>
      <c r="B24" s="146">
        <v>1084.2805000000003</v>
      </c>
      <c r="C24" s="146">
        <v>2.8689999999999998</v>
      </c>
      <c r="D24" s="162">
        <v>0</v>
      </c>
      <c r="E24" s="146">
        <v>40.81</v>
      </c>
      <c r="F24" s="162">
        <v>0</v>
      </c>
      <c r="G24" s="146">
        <v>1040.6015000000002</v>
      </c>
      <c r="H24" s="48">
        <v>0</v>
      </c>
      <c r="I24" s="48">
        <v>901.5697142586341</v>
      </c>
      <c r="J24" s="53"/>
    </row>
    <row r="25" spans="1:10" ht="12.75">
      <c r="A25" s="54"/>
      <c r="B25" s="18"/>
      <c r="C25" s="18"/>
      <c r="D25" s="18"/>
      <c r="E25" s="18"/>
      <c r="F25" s="18"/>
      <c r="G25" s="18"/>
      <c r="J25" s="53"/>
    </row>
    <row r="26" spans="1:10" ht="12.75">
      <c r="A26" s="54" t="s">
        <v>66</v>
      </c>
      <c r="B26" s="18">
        <v>287.55</v>
      </c>
      <c r="C26" s="162">
        <v>0</v>
      </c>
      <c r="D26" s="162">
        <v>0</v>
      </c>
      <c r="E26" s="18">
        <v>287.55</v>
      </c>
      <c r="F26" s="162">
        <v>0</v>
      </c>
      <c r="G26" s="163">
        <v>0</v>
      </c>
      <c r="H26" s="48">
        <v>94.76870833808896</v>
      </c>
      <c r="I26" s="48">
        <v>74.04131914950379</v>
      </c>
      <c r="J26" s="53"/>
    </row>
    <row r="27" spans="1:10" ht="12.75">
      <c r="A27" s="54" t="s">
        <v>67</v>
      </c>
      <c r="B27" s="18">
        <v>477.41421175745506</v>
      </c>
      <c r="C27" s="162">
        <v>0</v>
      </c>
      <c r="D27" s="162">
        <v>0</v>
      </c>
      <c r="E27" s="18">
        <v>115.2</v>
      </c>
      <c r="F27" s="162">
        <v>0</v>
      </c>
      <c r="G27" s="18">
        <v>362.2142117574551</v>
      </c>
      <c r="H27" s="48">
        <v>0</v>
      </c>
      <c r="I27" s="48">
        <v>404.7066805064535</v>
      </c>
      <c r="J27" s="53"/>
    </row>
    <row r="28" spans="1:9" ht="12.75">
      <c r="A28" s="54" t="s">
        <v>68</v>
      </c>
      <c r="B28" s="18">
        <v>1481.0891184963289</v>
      </c>
      <c r="C28" s="18">
        <v>329.60628409087735</v>
      </c>
      <c r="D28" s="162">
        <v>0</v>
      </c>
      <c r="E28" s="18">
        <v>230.88721676978614</v>
      </c>
      <c r="F28" s="18">
        <v>53.41569904237288</v>
      </c>
      <c r="G28" s="18">
        <v>867.1799185932924</v>
      </c>
      <c r="H28" s="48">
        <v>8.594120884414432</v>
      </c>
      <c r="I28" s="48">
        <v>1262.8263490124798</v>
      </c>
    </row>
    <row r="29" spans="1:9" ht="12.75">
      <c r="A29" s="55" t="s">
        <v>146</v>
      </c>
      <c r="B29" s="146">
        <v>2246.053330253784</v>
      </c>
      <c r="C29" s="146">
        <v>329.60628409087735</v>
      </c>
      <c r="D29" s="162">
        <v>0</v>
      </c>
      <c r="E29" s="146">
        <v>633.6372167697862</v>
      </c>
      <c r="F29" s="146">
        <v>53.41569904237288</v>
      </c>
      <c r="G29" s="146">
        <v>1229.3941303507474</v>
      </c>
      <c r="H29" s="48">
        <v>103.3628292225034</v>
      </c>
      <c r="I29" s="48">
        <v>1741.574348668437</v>
      </c>
    </row>
    <row r="30" spans="1:7" ht="12.75">
      <c r="A30" s="54"/>
      <c r="B30" s="18"/>
      <c r="C30" s="18"/>
      <c r="D30" s="18"/>
      <c r="E30" s="18"/>
      <c r="F30" s="18"/>
      <c r="G30" s="18"/>
    </row>
    <row r="31" spans="1:9" ht="12.75">
      <c r="A31" s="54" t="s">
        <v>69</v>
      </c>
      <c r="B31" s="18">
        <v>3831.697415645878</v>
      </c>
      <c r="C31" s="18">
        <v>30.2</v>
      </c>
      <c r="D31" s="162">
        <v>0</v>
      </c>
      <c r="E31" s="18">
        <v>1026.8</v>
      </c>
      <c r="F31" s="18">
        <v>101.5</v>
      </c>
      <c r="G31" s="18">
        <v>2673.1974156458778</v>
      </c>
      <c r="H31" s="48">
        <v>69.78438237547225</v>
      </c>
      <c r="I31" s="48">
        <v>2437.9936438566524</v>
      </c>
    </row>
    <row r="32" spans="1:9" ht="12.75">
      <c r="A32" s="54" t="s">
        <v>70</v>
      </c>
      <c r="B32" s="18">
        <v>267.6</v>
      </c>
      <c r="C32" s="65">
        <v>0</v>
      </c>
      <c r="D32" s="162">
        <v>0</v>
      </c>
      <c r="E32" s="18">
        <v>267.6</v>
      </c>
      <c r="F32" s="65">
        <v>0</v>
      </c>
      <c r="G32" s="18">
        <v>0</v>
      </c>
      <c r="H32" s="48">
        <v>0</v>
      </c>
      <c r="I32" s="48">
        <v>0</v>
      </c>
    </row>
    <row r="33" spans="1:9" ht="12.75">
      <c r="A33" s="54" t="s">
        <v>71</v>
      </c>
      <c r="B33" s="18">
        <v>1479.0484334637513</v>
      </c>
      <c r="C33" s="18">
        <v>10.6</v>
      </c>
      <c r="D33" s="162">
        <v>0</v>
      </c>
      <c r="E33" s="18">
        <v>168</v>
      </c>
      <c r="F33" s="162">
        <v>0</v>
      </c>
      <c r="G33" s="18">
        <v>1300.4484334637514</v>
      </c>
      <c r="H33" s="48">
        <v>9.839016177285407</v>
      </c>
      <c r="I33" s="48">
        <v>198.74812678116524</v>
      </c>
    </row>
    <row r="34" spans="1:9" ht="12.75">
      <c r="A34" s="54" t="s">
        <v>72</v>
      </c>
      <c r="B34" s="18">
        <v>1040.2531541926753</v>
      </c>
      <c r="C34" s="18">
        <v>12</v>
      </c>
      <c r="D34" s="162">
        <v>0</v>
      </c>
      <c r="E34" s="18">
        <v>87</v>
      </c>
      <c r="F34" s="162">
        <v>0</v>
      </c>
      <c r="G34" s="18">
        <v>941.2531541926753</v>
      </c>
      <c r="H34" s="48">
        <v>0</v>
      </c>
      <c r="I34" s="48">
        <v>988.8211258171835</v>
      </c>
    </row>
    <row r="35" spans="1:9" ht="12.75">
      <c r="A35" s="55" t="s">
        <v>73</v>
      </c>
      <c r="B35" s="146">
        <v>6618.599003302305</v>
      </c>
      <c r="C35" s="146">
        <v>52.8</v>
      </c>
      <c r="D35" s="160">
        <v>0</v>
      </c>
      <c r="E35" s="146">
        <v>1549.4</v>
      </c>
      <c r="F35" s="162">
        <v>101.5</v>
      </c>
      <c r="G35" s="146">
        <v>4914.899003302305</v>
      </c>
      <c r="H35" s="48">
        <v>79.62339855275765</v>
      </c>
      <c r="I35" s="48">
        <v>3625.5628964550015</v>
      </c>
    </row>
    <row r="36" spans="1:7" ht="12.75">
      <c r="A36" s="54"/>
      <c r="B36" s="146"/>
      <c r="C36" s="146"/>
      <c r="D36" s="146"/>
      <c r="E36" s="146"/>
      <c r="F36" s="146"/>
      <c r="G36" s="146"/>
    </row>
    <row r="37" spans="1:9" ht="12.75">
      <c r="A37" s="55" t="s">
        <v>74</v>
      </c>
      <c r="B37" s="146">
        <v>141.5297176890131</v>
      </c>
      <c r="C37" s="162">
        <v>0</v>
      </c>
      <c r="D37" s="162">
        <v>0</v>
      </c>
      <c r="E37" s="162">
        <v>0</v>
      </c>
      <c r="F37" s="65">
        <v>0</v>
      </c>
      <c r="G37" s="146">
        <v>141.5297176890131</v>
      </c>
      <c r="H37" s="48">
        <v>0</v>
      </c>
      <c r="I37" s="48">
        <v>121.46576419199901</v>
      </c>
    </row>
    <row r="38" spans="1:7" ht="12.75">
      <c r="A38" s="54"/>
      <c r="B38" s="18"/>
      <c r="C38" s="18"/>
      <c r="D38" s="18"/>
      <c r="E38" s="18"/>
      <c r="F38" s="18"/>
      <c r="G38" s="18"/>
    </row>
    <row r="39" spans="1:9" ht="12.75">
      <c r="A39" s="54" t="s">
        <v>75</v>
      </c>
      <c r="B39" s="18">
        <v>13199.566113657924</v>
      </c>
      <c r="C39" s="18">
        <v>6.978175253751642</v>
      </c>
      <c r="D39" s="160">
        <v>0</v>
      </c>
      <c r="E39" s="160">
        <v>8.442075062419107</v>
      </c>
      <c r="F39" s="160">
        <v>0</v>
      </c>
      <c r="G39" s="18">
        <v>13184.145863341753</v>
      </c>
      <c r="H39" s="48">
        <v>0</v>
      </c>
      <c r="I39" s="48">
        <v>11274.63717910484</v>
      </c>
    </row>
    <row r="40" spans="1:9" ht="12.75">
      <c r="A40" s="54" t="s">
        <v>76</v>
      </c>
      <c r="B40" s="18">
        <v>332.8271078184701</v>
      </c>
      <c r="C40" s="160">
        <v>0.648</v>
      </c>
      <c r="D40" s="160">
        <v>0</v>
      </c>
      <c r="E40" s="18">
        <v>5.5</v>
      </c>
      <c r="F40" s="18">
        <v>2.34</v>
      </c>
      <c r="G40" s="18">
        <v>324.3391078184701</v>
      </c>
      <c r="H40" s="48">
        <v>0.5392504860555277</v>
      </c>
      <c r="I40" s="48">
        <v>361.382565019298</v>
      </c>
    </row>
    <row r="41" spans="1:9" ht="12.75">
      <c r="A41" s="54" t="s">
        <v>77</v>
      </c>
      <c r="B41" s="18">
        <v>4557.770545511568</v>
      </c>
      <c r="C41" s="160">
        <v>0</v>
      </c>
      <c r="D41" s="160">
        <v>0</v>
      </c>
      <c r="E41" s="18">
        <v>75</v>
      </c>
      <c r="F41" s="160">
        <v>0</v>
      </c>
      <c r="G41" s="18">
        <v>4482.770545511568</v>
      </c>
      <c r="H41" s="48">
        <v>0</v>
      </c>
      <c r="I41" s="48">
        <v>4563.741915927519</v>
      </c>
    </row>
    <row r="42" spans="1:9" ht="12.75">
      <c r="A42" s="54" t="s">
        <v>78</v>
      </c>
      <c r="B42" s="18">
        <v>552.9472896277833</v>
      </c>
      <c r="C42" s="160">
        <v>0</v>
      </c>
      <c r="D42" s="160">
        <v>0</v>
      </c>
      <c r="E42" s="160">
        <v>0</v>
      </c>
      <c r="F42" s="160">
        <v>0</v>
      </c>
      <c r="G42" s="18">
        <v>552.9472896277833</v>
      </c>
      <c r="H42" s="48">
        <v>0</v>
      </c>
      <c r="I42" s="48">
        <v>111.35779322992389</v>
      </c>
    </row>
    <row r="43" spans="1:9" ht="12.75">
      <c r="A43" s="54" t="s">
        <v>79</v>
      </c>
      <c r="B43" s="18">
        <v>2171.516187817385</v>
      </c>
      <c r="C43" s="18">
        <v>141</v>
      </c>
      <c r="D43" s="160">
        <v>0</v>
      </c>
      <c r="E43" s="18">
        <v>191</v>
      </c>
      <c r="F43" s="18">
        <v>57</v>
      </c>
      <c r="G43" s="18">
        <v>1782.5161878173851</v>
      </c>
      <c r="H43" s="48">
        <v>65.05243958765097</v>
      </c>
      <c r="I43" s="48">
        <v>1509.0454078030084</v>
      </c>
    </row>
    <row r="44" spans="1:9" ht="12.75">
      <c r="A44" s="54" t="s">
        <v>80</v>
      </c>
      <c r="B44" s="18">
        <v>1125.6292842013324</v>
      </c>
      <c r="C44" s="160">
        <v>0</v>
      </c>
      <c r="D44" s="160">
        <v>0</v>
      </c>
      <c r="E44" s="160">
        <v>69.3</v>
      </c>
      <c r="F44" s="160">
        <v>0</v>
      </c>
      <c r="G44" s="18">
        <v>1056.3292842013325</v>
      </c>
      <c r="H44" s="48">
        <v>0</v>
      </c>
      <c r="I44" s="48">
        <v>1050.402769165583</v>
      </c>
    </row>
    <row r="45" spans="1:9" ht="12.75">
      <c r="A45" s="54" t="s">
        <v>81</v>
      </c>
      <c r="B45" s="18">
        <v>77.54836473271304</v>
      </c>
      <c r="C45" s="18">
        <v>13.895999999999999</v>
      </c>
      <c r="D45" s="160">
        <v>0</v>
      </c>
      <c r="E45" s="160">
        <v>0</v>
      </c>
      <c r="F45" s="160">
        <v>0</v>
      </c>
      <c r="G45" s="18">
        <v>63.65236473271304</v>
      </c>
      <c r="H45" s="48">
        <v>1.0305675955727862</v>
      </c>
      <c r="I45" s="48">
        <v>88.9112777595744</v>
      </c>
    </row>
    <row r="46" spans="1:9" ht="12.75">
      <c r="A46" s="54" t="s">
        <v>82</v>
      </c>
      <c r="B46" s="18">
        <v>589.5966321817998</v>
      </c>
      <c r="C46" s="18">
        <v>0.8</v>
      </c>
      <c r="D46" s="160">
        <v>0</v>
      </c>
      <c r="E46" s="160">
        <v>0</v>
      </c>
      <c r="F46" s="160">
        <v>0</v>
      </c>
      <c r="G46" s="18">
        <v>588.7966321817999</v>
      </c>
      <c r="H46" s="48">
        <v>0.13695250439505463</v>
      </c>
      <c r="I46" s="48">
        <v>323.8627145339678</v>
      </c>
    </row>
    <row r="47" spans="1:9" ht="12.75">
      <c r="A47" s="54" t="s">
        <v>83</v>
      </c>
      <c r="B47" s="18">
        <v>2663.234211892676</v>
      </c>
      <c r="C47" s="18">
        <v>4.5</v>
      </c>
      <c r="D47" s="160">
        <v>0</v>
      </c>
      <c r="E47" s="160">
        <v>66</v>
      </c>
      <c r="F47" s="160">
        <v>0</v>
      </c>
      <c r="G47" s="18">
        <v>2592.734211892676</v>
      </c>
      <c r="H47" s="48">
        <v>473.3420933154076</v>
      </c>
      <c r="I47" s="48">
        <v>1461.9679844172083</v>
      </c>
    </row>
    <row r="48" spans="1:9" ht="12.75">
      <c r="A48" s="55" t="s">
        <v>147</v>
      </c>
      <c r="B48" s="146">
        <v>25270.635737441655</v>
      </c>
      <c r="C48" s="146">
        <v>167.82217525375165</v>
      </c>
      <c r="D48" s="162">
        <v>0</v>
      </c>
      <c r="E48" s="146">
        <v>415.24207506241913</v>
      </c>
      <c r="F48" s="146">
        <v>59.34</v>
      </c>
      <c r="G48" s="146">
        <v>24628.231487125482</v>
      </c>
      <c r="H48" s="48">
        <v>540.1013034890819</v>
      </c>
      <c r="I48" s="48">
        <v>20745.30960696092</v>
      </c>
    </row>
    <row r="49" spans="1:7" ht="12.75">
      <c r="A49" s="54"/>
      <c r="B49" s="146"/>
      <c r="C49" s="146"/>
      <c r="D49" s="146"/>
      <c r="E49" s="146"/>
      <c r="F49" s="146"/>
      <c r="G49" s="146"/>
    </row>
    <row r="50" spans="1:9" ht="12.75">
      <c r="A50" s="55" t="s">
        <v>84</v>
      </c>
      <c r="B50" s="146">
        <v>5088.920270829244</v>
      </c>
      <c r="C50" s="162">
        <v>0</v>
      </c>
      <c r="D50" s="162">
        <v>0</v>
      </c>
      <c r="E50" s="162">
        <v>0</v>
      </c>
      <c r="F50" s="162">
        <v>0</v>
      </c>
      <c r="G50" s="146">
        <v>5088.920270829244</v>
      </c>
      <c r="H50" s="48">
        <v>0</v>
      </c>
      <c r="I50" s="48">
        <v>6847.955259390643</v>
      </c>
    </row>
    <row r="51" spans="1:7" ht="12.75">
      <c r="A51" s="54"/>
      <c r="B51" s="18"/>
      <c r="C51" s="18"/>
      <c r="D51" s="18"/>
      <c r="E51" s="18"/>
      <c r="F51" s="18"/>
      <c r="G51" s="18"/>
    </row>
    <row r="52" spans="1:9" ht="12.75">
      <c r="A52" s="54" t="s">
        <v>85</v>
      </c>
      <c r="B52" s="18">
        <v>10590.523631082717</v>
      </c>
      <c r="C52" s="18">
        <v>1096.247775</v>
      </c>
      <c r="D52" s="160">
        <v>0</v>
      </c>
      <c r="E52" s="18">
        <v>219.249555</v>
      </c>
      <c r="F52" s="160">
        <v>0</v>
      </c>
      <c r="G52" s="18">
        <v>9275.026301082717</v>
      </c>
      <c r="H52" s="48">
        <v>0</v>
      </c>
      <c r="I52" s="48">
        <v>3107.6188985487915</v>
      </c>
    </row>
    <row r="53" spans="1:9" ht="12.75">
      <c r="A53" s="54" t="s">
        <v>86</v>
      </c>
      <c r="B53" s="18">
        <v>29857.32107659352</v>
      </c>
      <c r="C53" s="18">
        <v>213.6</v>
      </c>
      <c r="D53" s="160">
        <v>0</v>
      </c>
      <c r="E53" s="18">
        <v>593</v>
      </c>
      <c r="F53" s="160">
        <v>8.006</v>
      </c>
      <c r="G53" s="18">
        <v>29042.71507659352</v>
      </c>
      <c r="H53" s="48">
        <v>0</v>
      </c>
      <c r="I53" s="48">
        <v>32486.238444271356</v>
      </c>
    </row>
    <row r="54" spans="1:9" ht="12.75">
      <c r="A54" s="54" t="s">
        <v>87</v>
      </c>
      <c r="B54" s="18">
        <v>2956.431325258721</v>
      </c>
      <c r="C54" s="160">
        <v>4.30052</v>
      </c>
      <c r="D54" s="160">
        <v>0</v>
      </c>
      <c r="E54" s="18">
        <v>4.088</v>
      </c>
      <c r="F54" s="18">
        <v>1.044</v>
      </c>
      <c r="G54" s="18">
        <v>2946.998805258721</v>
      </c>
      <c r="H54" s="48">
        <v>0.9383083660158742</v>
      </c>
      <c r="I54" s="48">
        <v>3533.5041641433636</v>
      </c>
    </row>
    <row r="55" spans="1:9" ht="12.75">
      <c r="A55" s="54" t="s">
        <v>88</v>
      </c>
      <c r="B55" s="18">
        <v>391.2572121003142</v>
      </c>
      <c r="C55" s="160">
        <v>0</v>
      </c>
      <c r="D55" s="160">
        <v>0</v>
      </c>
      <c r="E55" s="160">
        <v>0</v>
      </c>
      <c r="F55" s="160">
        <v>0</v>
      </c>
      <c r="G55" s="18">
        <v>391.2572121003142</v>
      </c>
      <c r="H55" s="48">
        <v>0</v>
      </c>
      <c r="I55" s="48">
        <v>555.4710462144694</v>
      </c>
    </row>
    <row r="56" spans="1:9" ht="12.75">
      <c r="A56" s="54" t="s">
        <v>89</v>
      </c>
      <c r="B56" s="18">
        <v>14462.32828068474</v>
      </c>
      <c r="C56" s="18">
        <v>360.442</v>
      </c>
      <c r="D56" s="160">
        <v>0</v>
      </c>
      <c r="E56" s="18">
        <v>90.111</v>
      </c>
      <c r="F56" s="18">
        <v>145.678</v>
      </c>
      <c r="G56" s="18">
        <v>13866.09728068474</v>
      </c>
      <c r="H56" s="48">
        <v>144.86394720542316</v>
      </c>
      <c r="I56" s="48">
        <v>14341.530773336892</v>
      </c>
    </row>
    <row r="57" spans="1:9" ht="12.75">
      <c r="A57" s="55" t="s">
        <v>90</v>
      </c>
      <c r="B57" s="146">
        <v>58257.86152572002</v>
      </c>
      <c r="C57" s="146">
        <v>1674.590295</v>
      </c>
      <c r="D57" s="162">
        <v>0</v>
      </c>
      <c r="E57" s="146">
        <v>906.4485549999999</v>
      </c>
      <c r="F57" s="146">
        <v>154.728</v>
      </c>
      <c r="G57" s="146">
        <v>55522.094675720014</v>
      </c>
      <c r="H57" s="48">
        <v>145.80225557143902</v>
      </c>
      <c r="I57" s="48">
        <v>54024.363326514875</v>
      </c>
    </row>
    <row r="58" spans="1:7" ht="12.75">
      <c r="A58" s="54"/>
      <c r="B58" s="18"/>
      <c r="C58" s="18"/>
      <c r="D58" s="18"/>
      <c r="E58" s="18"/>
      <c r="F58" s="18"/>
      <c r="G58" s="18"/>
    </row>
    <row r="59" spans="1:9" ht="12.75">
      <c r="A59" s="54" t="s">
        <v>91</v>
      </c>
      <c r="B59" s="18">
        <v>5675.814563244391</v>
      </c>
      <c r="C59" s="18">
        <v>53.81</v>
      </c>
      <c r="D59" s="160">
        <v>0</v>
      </c>
      <c r="E59" s="160">
        <v>2.5</v>
      </c>
      <c r="F59" s="160">
        <v>1.8</v>
      </c>
      <c r="G59" s="18">
        <v>5617.7045632443915</v>
      </c>
      <c r="H59" s="48">
        <v>0</v>
      </c>
      <c r="I59" s="48">
        <v>5368.024600394663</v>
      </c>
    </row>
    <row r="60" spans="1:9" ht="12.75">
      <c r="A60" s="54" t="s">
        <v>92</v>
      </c>
      <c r="B60" s="18">
        <v>2678.691805055989</v>
      </c>
      <c r="C60" s="18">
        <v>7.1</v>
      </c>
      <c r="D60" s="160">
        <v>0</v>
      </c>
      <c r="E60" s="160">
        <v>0</v>
      </c>
      <c r="F60" s="160">
        <v>0</v>
      </c>
      <c r="G60" s="18">
        <v>2671.591805055989</v>
      </c>
      <c r="H60" s="48">
        <v>0</v>
      </c>
      <c r="I60" s="48">
        <v>1932.4683132664193</v>
      </c>
    </row>
    <row r="61" spans="1:9" ht="12.75">
      <c r="A61" s="54" t="s">
        <v>93</v>
      </c>
      <c r="B61" s="18">
        <v>2130.235658322913</v>
      </c>
      <c r="C61" s="160">
        <v>0</v>
      </c>
      <c r="D61" s="160">
        <v>0</v>
      </c>
      <c r="E61" s="18">
        <v>428</v>
      </c>
      <c r="F61" s="160">
        <v>0</v>
      </c>
      <c r="G61" s="18">
        <v>1702.2356583229127</v>
      </c>
      <c r="H61" s="48">
        <v>0</v>
      </c>
      <c r="I61" s="48">
        <v>1907.5771955926184</v>
      </c>
    </row>
    <row r="62" spans="1:9" ht="12.75">
      <c r="A62" s="55" t="s">
        <v>94</v>
      </c>
      <c r="B62" s="146">
        <v>10484.742026623291</v>
      </c>
      <c r="C62" s="146">
        <v>60.91</v>
      </c>
      <c r="D62" s="162">
        <v>0</v>
      </c>
      <c r="E62" s="146">
        <v>430.5</v>
      </c>
      <c r="F62" s="162">
        <v>1.8</v>
      </c>
      <c r="G62" s="146">
        <v>9991.532026623292</v>
      </c>
      <c r="H62" s="48">
        <v>0</v>
      </c>
      <c r="I62" s="48">
        <v>9208.070109253702</v>
      </c>
    </row>
    <row r="63" spans="1:7" ht="12.75">
      <c r="A63" s="54"/>
      <c r="B63" s="146"/>
      <c r="C63" s="146"/>
      <c r="D63" s="146"/>
      <c r="E63" s="146"/>
      <c r="F63" s="146"/>
      <c r="G63" s="146"/>
    </row>
    <row r="64" spans="1:9" ht="12.75">
      <c r="A64" s="55" t="s">
        <v>95</v>
      </c>
      <c r="B64" s="146">
        <v>17765.568851966953</v>
      </c>
      <c r="C64" s="146">
        <v>285</v>
      </c>
      <c r="D64" s="160">
        <v>0</v>
      </c>
      <c r="E64" s="162">
        <v>0</v>
      </c>
      <c r="F64" s="162">
        <v>0</v>
      </c>
      <c r="G64" s="146">
        <v>17480.568851966953</v>
      </c>
      <c r="H64" s="48">
        <v>0</v>
      </c>
      <c r="I64" s="48">
        <v>18509.13574331002</v>
      </c>
    </row>
    <row r="65" spans="1:7" ht="12.75">
      <c r="A65" s="54"/>
      <c r="B65" s="18"/>
      <c r="C65" s="18"/>
      <c r="D65" s="18"/>
      <c r="E65" s="18"/>
      <c r="F65" s="18"/>
      <c r="G65" s="18"/>
    </row>
    <row r="66" spans="1:9" ht="12.75">
      <c r="A66" s="54" t="s">
        <v>96</v>
      </c>
      <c r="B66" s="18">
        <v>3350</v>
      </c>
      <c r="C66" s="18">
        <v>33.03747534516765</v>
      </c>
      <c r="D66" s="160">
        <v>0</v>
      </c>
      <c r="E66" s="18">
        <v>114.52991452991454</v>
      </c>
      <c r="F66" s="162">
        <v>0</v>
      </c>
      <c r="G66" s="18">
        <v>3202.4326101249176</v>
      </c>
      <c r="H66" s="48">
        <v>0</v>
      </c>
      <c r="I66" s="48">
        <v>3050.9971213741965</v>
      </c>
    </row>
    <row r="67" spans="1:9" ht="12.75">
      <c r="A67" s="54" t="s">
        <v>97</v>
      </c>
      <c r="B67" s="18">
        <v>23500</v>
      </c>
      <c r="C67" s="160">
        <v>0</v>
      </c>
      <c r="D67" s="18">
        <v>224.04101272653685</v>
      </c>
      <c r="E67" s="18">
        <v>851.778567252777</v>
      </c>
      <c r="F67" s="162">
        <v>0</v>
      </c>
      <c r="G67" s="18">
        <v>22424.180420020686</v>
      </c>
      <c r="H67" s="48">
        <v>0</v>
      </c>
      <c r="I67" s="48">
        <v>23774.92128636008</v>
      </c>
    </row>
    <row r="68" spans="1:9" ht="12.75">
      <c r="A68" s="55" t="s">
        <v>98</v>
      </c>
      <c r="B68" s="146">
        <v>26850</v>
      </c>
      <c r="C68" s="146">
        <v>33.03747534516765</v>
      </c>
      <c r="D68" s="146">
        <v>224.04101272653685</v>
      </c>
      <c r="E68" s="146">
        <v>966.3084817826915</v>
      </c>
      <c r="F68" s="162">
        <v>0</v>
      </c>
      <c r="G68" s="146">
        <v>25626.613030145603</v>
      </c>
      <c r="H68" s="48">
        <v>0</v>
      </c>
      <c r="I68" s="48">
        <v>26825.918407734276</v>
      </c>
    </row>
    <row r="69" spans="1:7" ht="12.75">
      <c r="A69" s="54"/>
      <c r="B69" s="18"/>
      <c r="C69" s="18"/>
      <c r="D69" s="18"/>
      <c r="E69" s="18"/>
      <c r="F69" s="18"/>
      <c r="G69" s="18"/>
    </row>
    <row r="70" spans="1:9" ht="12.75">
      <c r="A70" s="54" t="s">
        <v>99</v>
      </c>
      <c r="B70" s="18">
        <v>37704.51011412583</v>
      </c>
      <c r="C70" s="18">
        <v>144</v>
      </c>
      <c r="D70" s="18">
        <v>5351</v>
      </c>
      <c r="E70" s="160">
        <v>0</v>
      </c>
      <c r="F70" s="160">
        <v>0</v>
      </c>
      <c r="G70" s="18">
        <v>32209.510114125827</v>
      </c>
      <c r="H70" s="48">
        <v>57.68228077140772</v>
      </c>
      <c r="I70" s="48">
        <v>25568.981912853094</v>
      </c>
    </row>
    <row r="71" spans="1:9" ht="12.75">
      <c r="A71" s="54" t="s">
        <v>100</v>
      </c>
      <c r="B71" s="18">
        <v>17720.67984611667</v>
      </c>
      <c r="C71" s="18">
        <v>1464.5219039999997</v>
      </c>
      <c r="D71" s="160">
        <v>0</v>
      </c>
      <c r="E71" s="18">
        <v>1647.5871419999996</v>
      </c>
      <c r="F71" s="162">
        <v>0</v>
      </c>
      <c r="G71" s="18">
        <v>14608.57080011667</v>
      </c>
      <c r="H71" s="48">
        <v>0</v>
      </c>
      <c r="I71" s="48">
        <v>15043.039857722928</v>
      </c>
    </row>
    <row r="72" spans="1:9" ht="12.75">
      <c r="A72" s="54" t="s">
        <v>101</v>
      </c>
      <c r="B72" s="18">
        <v>18634.342416762665</v>
      </c>
      <c r="C72" s="18">
        <v>168.04</v>
      </c>
      <c r="D72" s="160">
        <v>0</v>
      </c>
      <c r="E72" s="18">
        <v>155</v>
      </c>
      <c r="F72" s="18">
        <v>273.6</v>
      </c>
      <c r="G72" s="18">
        <v>18037.702416762666</v>
      </c>
      <c r="H72" s="48">
        <v>237.7387973860386</v>
      </c>
      <c r="I72" s="48">
        <v>17701.412451181455</v>
      </c>
    </row>
    <row r="73" spans="1:9" ht="12.75">
      <c r="A73" s="54" t="s">
        <v>102</v>
      </c>
      <c r="B73" s="18">
        <v>28426.863969071313</v>
      </c>
      <c r="C73" s="160">
        <v>0</v>
      </c>
      <c r="D73" s="160">
        <v>0</v>
      </c>
      <c r="E73" s="18">
        <v>2943.7004016</v>
      </c>
      <c r="F73" s="18">
        <v>294.37004016</v>
      </c>
      <c r="G73" s="18">
        <v>25188.793527311314</v>
      </c>
      <c r="H73" s="48">
        <v>48.068567309506435</v>
      </c>
      <c r="I73" s="48">
        <v>27586.98776590128</v>
      </c>
    </row>
    <row r="74" spans="1:9" ht="12.75">
      <c r="A74" s="54" t="s">
        <v>103</v>
      </c>
      <c r="B74" s="18">
        <v>9992.973003511781</v>
      </c>
      <c r="C74" s="18">
        <v>412.482</v>
      </c>
      <c r="D74" s="160">
        <v>0</v>
      </c>
      <c r="E74" s="18">
        <v>518.76</v>
      </c>
      <c r="F74" s="18">
        <v>1189.155</v>
      </c>
      <c r="G74" s="18">
        <v>7872.576003511781</v>
      </c>
      <c r="H74" s="48">
        <v>298.18680249989</v>
      </c>
      <c r="I74" s="48">
        <v>6909.617955852904</v>
      </c>
    </row>
    <row r="75" spans="1:9" ht="12.75">
      <c r="A75" s="54" t="s">
        <v>104</v>
      </c>
      <c r="B75" s="18">
        <v>9704.01837143511</v>
      </c>
      <c r="C75" s="160">
        <v>0</v>
      </c>
      <c r="D75" s="18">
        <v>575</v>
      </c>
      <c r="E75" s="18">
        <v>400</v>
      </c>
      <c r="F75" s="18">
        <v>351</v>
      </c>
      <c r="G75" s="18">
        <v>8378.01837143511</v>
      </c>
      <c r="H75" s="48">
        <v>223.73733147697538</v>
      </c>
      <c r="I75" s="48">
        <v>5351.342502474688</v>
      </c>
    </row>
    <row r="76" spans="1:9" ht="12.75">
      <c r="A76" s="54" t="s">
        <v>105</v>
      </c>
      <c r="B76" s="18">
        <v>62322.83181145889</v>
      </c>
      <c r="C76" s="18">
        <v>855.579</v>
      </c>
      <c r="D76" s="160">
        <v>0</v>
      </c>
      <c r="E76" s="162">
        <v>0</v>
      </c>
      <c r="F76" s="162">
        <v>0</v>
      </c>
      <c r="G76" s="18">
        <v>61467.25281145889</v>
      </c>
      <c r="H76" s="48">
        <v>0</v>
      </c>
      <c r="I76" s="48">
        <v>72740.4181902085</v>
      </c>
    </row>
    <row r="77" spans="1:9" ht="12.75">
      <c r="A77" s="54" t="s">
        <v>106</v>
      </c>
      <c r="B77" s="18">
        <v>50703.74184474122</v>
      </c>
      <c r="C77" s="18">
        <v>71.483830749978</v>
      </c>
      <c r="D77" s="160">
        <v>0</v>
      </c>
      <c r="E77" s="18">
        <v>116.36508067753242</v>
      </c>
      <c r="F77" s="162">
        <v>739.3104194115489</v>
      </c>
      <c r="G77" s="18">
        <v>49776.58251390216</v>
      </c>
      <c r="H77" s="48">
        <v>0</v>
      </c>
      <c r="I77" s="48">
        <v>43157.15412949563</v>
      </c>
    </row>
    <row r="78" spans="1:9" ht="12.75">
      <c r="A78" s="55" t="s">
        <v>148</v>
      </c>
      <c r="B78" s="146">
        <v>235209.9613772235</v>
      </c>
      <c r="C78" s="146">
        <v>3116.106734749978</v>
      </c>
      <c r="D78" s="146">
        <v>5926</v>
      </c>
      <c r="E78" s="146">
        <v>5781.412624277532</v>
      </c>
      <c r="F78" s="146">
        <v>2847.435459571549</v>
      </c>
      <c r="G78" s="146">
        <v>217539.00655862445</v>
      </c>
      <c r="H78" s="48">
        <v>865.4137794438182</v>
      </c>
      <c r="I78" s="48">
        <v>214058.95476569046</v>
      </c>
    </row>
    <row r="79" spans="1:7" ht="12.75">
      <c r="A79" s="54"/>
      <c r="B79" s="18"/>
      <c r="C79" s="18"/>
      <c r="D79" s="18"/>
      <c r="E79" s="18"/>
      <c r="F79" s="18"/>
      <c r="G79" s="18"/>
    </row>
    <row r="80" spans="1:9" ht="12.75">
      <c r="A80" s="54" t="s">
        <v>107</v>
      </c>
      <c r="B80" s="18">
        <v>67261.51250000001</v>
      </c>
      <c r="C80" s="18">
        <v>2017.845375</v>
      </c>
      <c r="D80" s="160">
        <v>0</v>
      </c>
      <c r="E80" s="18">
        <v>27577.220125</v>
      </c>
      <c r="F80" s="18">
        <v>672.615125</v>
      </c>
      <c r="G80" s="18">
        <v>36993.83187500001</v>
      </c>
      <c r="H80" s="48">
        <v>622.9865709908876</v>
      </c>
      <c r="I80" s="48">
        <v>34264.261404498815</v>
      </c>
    </row>
    <row r="81" spans="1:9" ht="12.75">
      <c r="A81" s="54" t="s">
        <v>108</v>
      </c>
      <c r="B81" s="18">
        <v>34328</v>
      </c>
      <c r="C81" s="18">
        <v>960</v>
      </c>
      <c r="D81" s="160">
        <v>0</v>
      </c>
      <c r="E81" s="18">
        <v>7137</v>
      </c>
      <c r="F81" s="18">
        <v>321</v>
      </c>
      <c r="G81" s="18">
        <v>25910</v>
      </c>
      <c r="H81" s="48">
        <v>321.73582899723283</v>
      </c>
      <c r="I81" s="48">
        <v>26797.544460454534</v>
      </c>
    </row>
    <row r="82" spans="1:9" ht="12.75">
      <c r="A82" s="55" t="s">
        <v>109</v>
      </c>
      <c r="B82" s="146">
        <v>101589.51250000001</v>
      </c>
      <c r="C82" s="146">
        <v>2977.845375</v>
      </c>
      <c r="D82" s="162">
        <v>0</v>
      </c>
      <c r="E82" s="146">
        <v>34714.220125</v>
      </c>
      <c r="F82" s="146">
        <v>993.615125</v>
      </c>
      <c r="G82" s="146">
        <v>62903.83187500001</v>
      </c>
      <c r="H82" s="48">
        <v>944.7223999881204</v>
      </c>
      <c r="I82" s="48">
        <v>61061.80586495335</v>
      </c>
    </row>
    <row r="83" spans="1:9" ht="12.75">
      <c r="A83" s="133"/>
      <c r="B83" s="146"/>
      <c r="C83" s="146"/>
      <c r="D83" s="146"/>
      <c r="E83" s="146"/>
      <c r="F83" s="146"/>
      <c r="G83" s="146"/>
      <c r="H83" s="48">
        <v>2690.8327856804635</v>
      </c>
      <c r="I83" s="48">
        <v>417921.86105981935</v>
      </c>
    </row>
    <row r="84" spans="1:10" ht="13.5" thickBot="1">
      <c r="A84" s="75" t="s">
        <v>110</v>
      </c>
      <c r="B84" s="147">
        <v>491735.3838968076</v>
      </c>
      <c r="C84" s="147">
        <v>8850.181179439773</v>
      </c>
      <c r="D84" s="147">
        <v>6150.041012726537</v>
      </c>
      <c r="E84" s="147">
        <v>46096.03990860519</v>
      </c>
      <c r="F84" s="147">
        <v>4211.834283613922</v>
      </c>
      <c r="G84" s="147">
        <v>426427.2875124222</v>
      </c>
      <c r="H84" s="135"/>
      <c r="I84" s="134"/>
      <c r="J84" s="53"/>
    </row>
    <row r="88" ht="18">
      <c r="A88" s="183"/>
    </row>
  </sheetData>
  <mergeCells count="4">
    <mergeCell ref="B5:B6"/>
    <mergeCell ref="A1:G1"/>
    <mergeCell ref="A3:G3"/>
    <mergeCell ref="F5:G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9"/>
  <dimension ref="A1:J88"/>
  <sheetViews>
    <sheetView showGridLines="0" zoomScale="75" zoomScaleNormal="75" workbookViewId="0" topLeftCell="A1">
      <selection activeCell="D89" sqref="D89"/>
    </sheetView>
  </sheetViews>
  <sheetFormatPr defaultColWidth="11.421875" defaultRowHeight="12.75"/>
  <cols>
    <col min="1" max="1" width="25.7109375" style="48" customWidth="1"/>
    <col min="2" max="6" width="16.7109375" style="48" customWidth="1"/>
    <col min="7" max="7" width="16.7109375" style="53" customWidth="1"/>
    <col min="8" max="9" width="11.421875" style="48" hidden="1" customWidth="1"/>
    <col min="10" max="16384" width="11.421875" style="48" customWidth="1"/>
  </cols>
  <sheetData>
    <row r="1" spans="1:7" s="46" customFormat="1" ht="18">
      <c r="A1" s="202" t="s">
        <v>0</v>
      </c>
      <c r="B1" s="202"/>
      <c r="C1" s="202"/>
      <c r="D1" s="202"/>
      <c r="E1" s="202"/>
      <c r="F1" s="202"/>
      <c r="G1" s="202"/>
    </row>
    <row r="2" ht="12.75">
      <c r="A2" s="235" t="s">
        <v>233</v>
      </c>
    </row>
    <row r="3" spans="1:7" s="47" customFormat="1" ht="15">
      <c r="A3" s="201" t="s">
        <v>226</v>
      </c>
      <c r="B3" s="201"/>
      <c r="C3" s="201"/>
      <c r="D3" s="201"/>
      <c r="E3" s="201"/>
      <c r="F3" s="201"/>
      <c r="G3" s="201"/>
    </row>
    <row r="4" spans="1:10" s="47" customFormat="1" ht="15" thickBot="1">
      <c r="A4" s="73"/>
      <c r="B4" s="73"/>
      <c r="C4" s="73"/>
      <c r="D4" s="73"/>
      <c r="E4" s="73"/>
      <c r="F4" s="73"/>
      <c r="G4" s="73"/>
      <c r="J4" s="73"/>
    </row>
    <row r="5" spans="1:10" ht="12.75">
      <c r="A5" s="104" t="s">
        <v>137</v>
      </c>
      <c r="B5" s="210" t="s">
        <v>2</v>
      </c>
      <c r="C5" s="115" t="s">
        <v>140</v>
      </c>
      <c r="D5" s="116"/>
      <c r="E5" s="119"/>
      <c r="F5" s="205" t="s">
        <v>132</v>
      </c>
      <c r="G5" s="206"/>
      <c r="J5" s="53"/>
    </row>
    <row r="6" spans="1:10" ht="13.5" thickBot="1">
      <c r="A6" s="49" t="s">
        <v>138</v>
      </c>
      <c r="B6" s="211"/>
      <c r="C6" s="151" t="s">
        <v>141</v>
      </c>
      <c r="D6" s="151" t="s">
        <v>221</v>
      </c>
      <c r="E6" s="151" t="s">
        <v>142</v>
      </c>
      <c r="F6" s="151" t="s">
        <v>134</v>
      </c>
      <c r="G6" s="151" t="s">
        <v>176</v>
      </c>
      <c r="J6" s="53"/>
    </row>
    <row r="7" spans="1:10" ht="12.75">
      <c r="A7" s="52" t="s">
        <v>54</v>
      </c>
      <c r="B7" s="162">
        <v>0</v>
      </c>
      <c r="C7" s="162">
        <v>0</v>
      </c>
      <c r="D7" s="162">
        <v>0</v>
      </c>
      <c r="E7" s="162">
        <v>0</v>
      </c>
      <c r="F7" s="163">
        <v>0</v>
      </c>
      <c r="G7" s="163">
        <v>0</v>
      </c>
      <c r="H7" s="48">
        <v>0</v>
      </c>
      <c r="I7" s="48">
        <v>0</v>
      </c>
      <c r="J7" s="53"/>
    </row>
    <row r="8" spans="1:10" ht="12.75">
      <c r="A8" s="54" t="s">
        <v>55</v>
      </c>
      <c r="B8" s="162">
        <v>0</v>
      </c>
      <c r="C8" s="162">
        <v>0</v>
      </c>
      <c r="D8" s="162">
        <v>0</v>
      </c>
      <c r="E8" s="162">
        <v>0</v>
      </c>
      <c r="F8" s="163">
        <v>0</v>
      </c>
      <c r="G8" s="163">
        <v>0</v>
      </c>
      <c r="H8" s="48">
        <v>0</v>
      </c>
      <c r="I8" s="48">
        <v>0</v>
      </c>
      <c r="J8" s="53"/>
    </row>
    <row r="9" spans="1:10" ht="12.75">
      <c r="A9" s="54" t="s">
        <v>56</v>
      </c>
      <c r="B9" s="162">
        <v>0</v>
      </c>
      <c r="C9" s="162">
        <v>0</v>
      </c>
      <c r="D9" s="162">
        <v>0</v>
      </c>
      <c r="E9" s="162">
        <v>0</v>
      </c>
      <c r="F9" s="162">
        <v>0</v>
      </c>
      <c r="G9" s="163">
        <v>0</v>
      </c>
      <c r="H9" s="48">
        <v>0</v>
      </c>
      <c r="I9" s="48">
        <v>0</v>
      </c>
      <c r="J9" s="53"/>
    </row>
    <row r="10" spans="1:10" ht="12.75">
      <c r="A10" s="54" t="s">
        <v>57</v>
      </c>
      <c r="B10" s="162">
        <v>0</v>
      </c>
      <c r="C10" s="162">
        <v>0</v>
      </c>
      <c r="D10" s="162">
        <v>0</v>
      </c>
      <c r="E10" s="162">
        <v>0</v>
      </c>
      <c r="F10" s="162">
        <v>0</v>
      </c>
      <c r="G10" s="163">
        <v>0</v>
      </c>
      <c r="H10" s="48">
        <v>0</v>
      </c>
      <c r="I10" s="48">
        <v>0</v>
      </c>
      <c r="J10" s="53"/>
    </row>
    <row r="11" spans="1:10" ht="12.75">
      <c r="A11" s="55" t="s">
        <v>58</v>
      </c>
      <c r="B11" s="162">
        <v>0</v>
      </c>
      <c r="C11" s="162">
        <v>0</v>
      </c>
      <c r="D11" s="162">
        <v>0</v>
      </c>
      <c r="E11" s="162">
        <v>0</v>
      </c>
      <c r="F11" s="162">
        <v>0</v>
      </c>
      <c r="G11" s="163">
        <v>0</v>
      </c>
      <c r="H11" s="48">
        <v>0</v>
      </c>
      <c r="I11" s="48">
        <v>0</v>
      </c>
      <c r="J11" s="53"/>
    </row>
    <row r="12" spans="1:10" ht="12.75">
      <c r="A12" s="54"/>
      <c r="B12" s="146"/>
      <c r="C12" s="146"/>
      <c r="D12" s="146"/>
      <c r="E12" s="146"/>
      <c r="F12" s="168"/>
      <c r="G12" s="146"/>
      <c r="J12" s="53"/>
    </row>
    <row r="13" spans="1:10" ht="12.75">
      <c r="A13" s="55" t="s">
        <v>59</v>
      </c>
      <c r="B13" s="146">
        <v>1100</v>
      </c>
      <c r="C13" s="162">
        <v>0</v>
      </c>
      <c r="D13" s="162">
        <v>0</v>
      </c>
      <c r="E13" s="146">
        <v>400</v>
      </c>
      <c r="F13" s="162">
        <v>0</v>
      </c>
      <c r="G13" s="146">
        <v>700</v>
      </c>
      <c r="H13" s="48">
        <v>0</v>
      </c>
      <c r="I13" s="48">
        <v>205</v>
      </c>
      <c r="J13" s="53"/>
    </row>
    <row r="14" spans="1:10" ht="12.75">
      <c r="A14" s="54"/>
      <c r="B14" s="146"/>
      <c r="C14" s="146"/>
      <c r="D14" s="146"/>
      <c r="E14" s="146"/>
      <c r="F14" s="168"/>
      <c r="G14" s="146"/>
      <c r="J14" s="53"/>
    </row>
    <row r="15" spans="1:10" ht="12.75">
      <c r="A15" s="55" t="s">
        <v>60</v>
      </c>
      <c r="B15" s="146">
        <v>25.566053079914113</v>
      </c>
      <c r="C15" s="162">
        <v>0</v>
      </c>
      <c r="D15" s="162">
        <v>0</v>
      </c>
      <c r="E15" s="146">
        <v>25.566053079914113</v>
      </c>
      <c r="F15" s="162">
        <v>0</v>
      </c>
      <c r="G15" s="163">
        <v>0</v>
      </c>
      <c r="H15" s="48">
        <v>0</v>
      </c>
      <c r="I15" s="48">
        <v>0</v>
      </c>
      <c r="J15" s="53"/>
    </row>
    <row r="16" spans="1:10" ht="12.75">
      <c r="A16" s="54"/>
      <c r="B16" s="146"/>
      <c r="C16" s="146"/>
      <c r="D16" s="146"/>
      <c r="E16" s="146"/>
      <c r="F16" s="168"/>
      <c r="G16" s="146"/>
      <c r="J16" s="53"/>
    </row>
    <row r="17" spans="1:10" ht="12.75">
      <c r="A17" s="54" t="s">
        <v>61</v>
      </c>
      <c r="B17" s="18">
        <v>272.7090370158589</v>
      </c>
      <c r="C17" s="18">
        <v>4.5</v>
      </c>
      <c r="D17" s="162">
        <v>0</v>
      </c>
      <c r="E17" s="18">
        <v>226.5</v>
      </c>
      <c r="F17" s="162">
        <v>0</v>
      </c>
      <c r="G17" s="18">
        <v>41.709037015858875</v>
      </c>
      <c r="H17" s="48">
        <v>11.806819412742488</v>
      </c>
      <c r="I17" s="48">
        <v>35.42045823822747</v>
      </c>
      <c r="J17" s="53"/>
    </row>
    <row r="18" spans="1:10" ht="12.75">
      <c r="A18" s="54" t="s">
        <v>62</v>
      </c>
      <c r="B18" s="18">
        <v>10.92</v>
      </c>
      <c r="C18" s="18">
        <v>2.16</v>
      </c>
      <c r="D18" s="162">
        <v>0</v>
      </c>
      <c r="E18" s="18">
        <v>8.76</v>
      </c>
      <c r="F18" s="162">
        <v>0</v>
      </c>
      <c r="G18" s="163">
        <v>0</v>
      </c>
      <c r="H18" s="48">
        <v>0</v>
      </c>
      <c r="I18" s="48">
        <v>0</v>
      </c>
      <c r="J18" s="53"/>
    </row>
    <row r="19" spans="1:10" ht="12.75">
      <c r="A19" s="54" t="s">
        <v>63</v>
      </c>
      <c r="B19" s="18">
        <v>25</v>
      </c>
      <c r="C19" s="18">
        <v>2</v>
      </c>
      <c r="D19" s="162">
        <v>0</v>
      </c>
      <c r="E19" s="18">
        <v>23</v>
      </c>
      <c r="F19" s="162">
        <v>0</v>
      </c>
      <c r="G19" s="163">
        <v>0</v>
      </c>
      <c r="H19" s="48">
        <v>0</v>
      </c>
      <c r="I19" s="48">
        <v>0</v>
      </c>
      <c r="J19" s="53"/>
    </row>
    <row r="20" spans="1:10" ht="12.75">
      <c r="A20" s="55" t="s">
        <v>145</v>
      </c>
      <c r="B20" s="146">
        <v>308.6290370158589</v>
      </c>
      <c r="C20" s="146">
        <v>8.66</v>
      </c>
      <c r="D20" s="162">
        <v>0</v>
      </c>
      <c r="E20" s="146">
        <v>258.26</v>
      </c>
      <c r="F20" s="162">
        <v>0</v>
      </c>
      <c r="G20" s="146">
        <v>41.709037015858875</v>
      </c>
      <c r="H20" s="48">
        <v>11.806819412742488</v>
      </c>
      <c r="I20" s="48">
        <v>35.42045823822747</v>
      </c>
      <c r="J20" s="53"/>
    </row>
    <row r="21" spans="1:10" ht="12.75">
      <c r="A21" s="54"/>
      <c r="B21" s="146"/>
      <c r="C21" s="146"/>
      <c r="D21" s="146"/>
      <c r="E21" s="146"/>
      <c r="F21" s="146"/>
      <c r="G21" s="146"/>
      <c r="J21" s="53"/>
    </row>
    <row r="22" spans="1:10" ht="12.75">
      <c r="A22" s="55" t="s">
        <v>64</v>
      </c>
      <c r="B22" s="146">
        <v>27.47463786439849</v>
      </c>
      <c r="C22" s="146">
        <v>23.0076</v>
      </c>
      <c r="D22" s="162">
        <v>0</v>
      </c>
      <c r="E22" s="162">
        <v>0</v>
      </c>
      <c r="F22" s="162">
        <v>0</v>
      </c>
      <c r="G22" s="146">
        <v>4.4670378643984865</v>
      </c>
      <c r="H22" s="48">
        <v>0</v>
      </c>
      <c r="I22" s="48">
        <v>9.754794198807843</v>
      </c>
      <c r="J22" s="53"/>
    </row>
    <row r="23" spans="1:10" ht="12.75">
      <c r="A23" s="54"/>
      <c r="B23" s="146"/>
      <c r="C23" s="146"/>
      <c r="D23" s="146"/>
      <c r="E23" s="146"/>
      <c r="F23" s="146"/>
      <c r="G23" s="146"/>
      <c r="J23" s="53"/>
    </row>
    <row r="24" spans="1:10" ht="12.75">
      <c r="A24" s="55" t="s">
        <v>65</v>
      </c>
      <c r="B24" s="146">
        <v>981.415</v>
      </c>
      <c r="C24" s="146">
        <v>19.496000000000002</v>
      </c>
      <c r="D24" s="162">
        <v>0</v>
      </c>
      <c r="E24" s="146">
        <v>63.044</v>
      </c>
      <c r="F24" s="162">
        <v>0</v>
      </c>
      <c r="G24" s="146">
        <v>898.875</v>
      </c>
      <c r="H24" s="48">
        <v>0</v>
      </c>
      <c r="I24" s="48">
        <v>901.5697142586341</v>
      </c>
      <c r="J24" s="53"/>
    </row>
    <row r="25" spans="1:10" ht="12.75">
      <c r="A25" s="54"/>
      <c r="B25" s="18"/>
      <c r="C25" s="18"/>
      <c r="D25" s="18"/>
      <c r="E25" s="18"/>
      <c r="F25" s="18"/>
      <c r="G25" s="18"/>
      <c r="J25" s="53"/>
    </row>
    <row r="26" spans="1:10" ht="12.75">
      <c r="A26" s="54" t="s">
        <v>66</v>
      </c>
      <c r="B26" s="18">
        <v>296.82</v>
      </c>
      <c r="C26" s="162">
        <v>0</v>
      </c>
      <c r="D26" s="162">
        <v>0</v>
      </c>
      <c r="E26" s="18">
        <v>296.82</v>
      </c>
      <c r="F26" s="162">
        <v>0</v>
      </c>
      <c r="G26" s="163">
        <v>0</v>
      </c>
      <c r="H26" s="48">
        <v>94.76870833808896</v>
      </c>
      <c r="I26" s="48">
        <v>74.04131914950379</v>
      </c>
      <c r="J26" s="53"/>
    </row>
    <row r="27" spans="1:10" ht="12.75">
      <c r="A27" s="54" t="s">
        <v>67</v>
      </c>
      <c r="B27" s="18">
        <v>547.6470155558393</v>
      </c>
      <c r="C27" s="162">
        <v>0</v>
      </c>
      <c r="D27" s="162">
        <v>0</v>
      </c>
      <c r="E27" s="18">
        <v>149.34</v>
      </c>
      <c r="F27" s="162">
        <v>1</v>
      </c>
      <c r="G27" s="18">
        <v>397.3070155558393</v>
      </c>
      <c r="H27" s="48">
        <v>0</v>
      </c>
      <c r="I27" s="48">
        <v>404.7066805064535</v>
      </c>
      <c r="J27" s="53"/>
    </row>
    <row r="28" spans="1:9" ht="12.75">
      <c r="A28" s="54" t="s">
        <v>68</v>
      </c>
      <c r="B28" s="18">
        <v>645.1424676728495</v>
      </c>
      <c r="C28" s="18">
        <v>78.45</v>
      </c>
      <c r="D28" s="162">
        <v>0</v>
      </c>
      <c r="E28" s="18">
        <v>161.11</v>
      </c>
      <c r="F28" s="18">
        <v>0</v>
      </c>
      <c r="G28" s="18">
        <v>405.58246767284953</v>
      </c>
      <c r="H28" s="48">
        <v>8.594120884414432</v>
      </c>
      <c r="I28" s="48">
        <v>1262.8263490124798</v>
      </c>
    </row>
    <row r="29" spans="1:9" ht="12.75">
      <c r="A29" s="55" t="s">
        <v>146</v>
      </c>
      <c r="B29" s="146">
        <v>1489.6094832286888</v>
      </c>
      <c r="C29" s="146">
        <v>78.45</v>
      </c>
      <c r="D29" s="162">
        <v>0</v>
      </c>
      <c r="E29" s="146">
        <v>607.27</v>
      </c>
      <c r="F29" s="146">
        <v>1</v>
      </c>
      <c r="G29" s="146">
        <v>802.8894832286888</v>
      </c>
      <c r="H29" s="48">
        <v>103.3628292225034</v>
      </c>
      <c r="I29" s="48">
        <v>1741.574348668437</v>
      </c>
    </row>
    <row r="30" spans="1:7" ht="12.75">
      <c r="A30" s="54"/>
      <c r="B30" s="18"/>
      <c r="C30" s="18"/>
      <c r="D30" s="18"/>
      <c r="E30" s="18"/>
      <c r="F30" s="18"/>
      <c r="G30" s="18"/>
    </row>
    <row r="31" spans="1:9" ht="12.75">
      <c r="A31" s="54" t="s">
        <v>69</v>
      </c>
      <c r="B31" s="18">
        <v>4338.280230018969</v>
      </c>
      <c r="C31" s="18">
        <v>30.7</v>
      </c>
      <c r="D31" s="162">
        <v>0</v>
      </c>
      <c r="E31" s="18">
        <v>995.4</v>
      </c>
      <c r="F31" s="18">
        <v>100.3</v>
      </c>
      <c r="G31" s="18">
        <v>3211.880230018969</v>
      </c>
      <c r="H31" s="48">
        <v>69.78438237547225</v>
      </c>
      <c r="I31" s="48">
        <v>2437.9936438566524</v>
      </c>
    </row>
    <row r="32" spans="1:9" ht="12.75">
      <c r="A32" s="54" t="s">
        <v>70</v>
      </c>
      <c r="B32" s="18">
        <v>247.4</v>
      </c>
      <c r="C32" s="65">
        <v>0</v>
      </c>
      <c r="D32" s="162">
        <v>0</v>
      </c>
      <c r="E32" s="18">
        <v>247.4</v>
      </c>
      <c r="F32" s="65">
        <v>0</v>
      </c>
      <c r="G32" s="18">
        <v>0</v>
      </c>
      <c r="H32" s="48">
        <v>0</v>
      </c>
      <c r="I32" s="48">
        <v>0</v>
      </c>
    </row>
    <row r="33" spans="1:9" ht="12.75">
      <c r="A33" s="54" t="s">
        <v>71</v>
      </c>
      <c r="B33" s="18">
        <v>809.1638331372623</v>
      </c>
      <c r="C33" s="18">
        <v>8.686</v>
      </c>
      <c r="D33" s="162">
        <v>0</v>
      </c>
      <c r="E33" s="18">
        <v>122.56</v>
      </c>
      <c r="F33" s="162">
        <v>0</v>
      </c>
      <c r="G33" s="18">
        <v>677.9178331372623</v>
      </c>
      <c r="H33" s="48">
        <v>9.839016177285407</v>
      </c>
      <c r="I33" s="48">
        <v>198.74812678116524</v>
      </c>
    </row>
    <row r="34" spans="1:9" ht="12.75">
      <c r="A34" s="54" t="s">
        <v>72</v>
      </c>
      <c r="B34" s="18">
        <v>1341.082746865394</v>
      </c>
      <c r="C34" s="18">
        <v>19</v>
      </c>
      <c r="D34" s="162">
        <v>0</v>
      </c>
      <c r="E34" s="18">
        <v>122</v>
      </c>
      <c r="F34" s="162">
        <v>0</v>
      </c>
      <c r="G34" s="18">
        <v>1200.082746865394</v>
      </c>
      <c r="H34" s="48">
        <v>0</v>
      </c>
      <c r="I34" s="48">
        <v>988.8211258171835</v>
      </c>
    </row>
    <row r="35" spans="1:9" ht="12.75">
      <c r="A35" s="55" t="s">
        <v>73</v>
      </c>
      <c r="B35" s="146">
        <v>6735.926810021625</v>
      </c>
      <c r="C35" s="146">
        <v>58.386</v>
      </c>
      <c r="D35" s="160">
        <v>0</v>
      </c>
      <c r="E35" s="146">
        <v>1487.36</v>
      </c>
      <c r="F35" s="162">
        <v>100.3</v>
      </c>
      <c r="G35" s="146">
        <v>5089.880810021626</v>
      </c>
      <c r="H35" s="48">
        <v>79.62339855275765</v>
      </c>
      <c r="I35" s="48">
        <v>3625.5628964550015</v>
      </c>
    </row>
    <row r="36" spans="1:7" ht="12.75">
      <c r="A36" s="54"/>
      <c r="B36" s="146"/>
      <c r="C36" s="146"/>
      <c r="D36" s="146"/>
      <c r="E36" s="146"/>
      <c r="F36" s="146"/>
      <c r="G36" s="146"/>
    </row>
    <row r="37" spans="1:9" ht="12.75">
      <c r="A37" s="55" t="s">
        <v>74</v>
      </c>
      <c r="B37" s="146">
        <v>253.8</v>
      </c>
      <c r="C37" s="162">
        <v>0</v>
      </c>
      <c r="D37" s="162">
        <v>0</v>
      </c>
      <c r="E37" s="162">
        <v>0</v>
      </c>
      <c r="F37" s="65">
        <v>0</v>
      </c>
      <c r="G37" s="146">
        <v>253.8</v>
      </c>
      <c r="H37" s="48">
        <v>0</v>
      </c>
      <c r="I37" s="48">
        <v>121.46576419199901</v>
      </c>
    </row>
    <row r="38" spans="1:7" ht="12.75">
      <c r="A38" s="54"/>
      <c r="B38" s="18"/>
      <c r="C38" s="18"/>
      <c r="D38" s="18"/>
      <c r="E38" s="18"/>
      <c r="F38" s="18"/>
      <c r="G38" s="18"/>
    </row>
    <row r="39" spans="1:9" ht="12.75">
      <c r="A39" s="54" t="s">
        <v>75</v>
      </c>
      <c r="B39" s="18">
        <v>13630.556615323203</v>
      </c>
      <c r="C39" s="18">
        <v>40</v>
      </c>
      <c r="D39" s="160">
        <v>0</v>
      </c>
      <c r="E39" s="160">
        <v>0</v>
      </c>
      <c r="F39" s="160">
        <v>1170.45</v>
      </c>
      <c r="G39" s="18">
        <v>12420.106615323202</v>
      </c>
      <c r="H39" s="48">
        <v>0</v>
      </c>
      <c r="I39" s="48">
        <v>11274.63717910484</v>
      </c>
    </row>
    <row r="40" spans="1:9" ht="12.75">
      <c r="A40" s="54" t="s">
        <v>76</v>
      </c>
      <c r="B40" s="18">
        <v>511.8314766447342</v>
      </c>
      <c r="C40" s="160">
        <v>0.46</v>
      </c>
      <c r="D40" s="160">
        <v>0</v>
      </c>
      <c r="E40" s="18">
        <v>4</v>
      </c>
      <c r="F40" s="18">
        <v>0</v>
      </c>
      <c r="G40" s="18">
        <v>507.37147664473423</v>
      </c>
      <c r="H40" s="48">
        <v>0.5392504860555277</v>
      </c>
      <c r="I40" s="48">
        <v>361.382565019298</v>
      </c>
    </row>
    <row r="41" spans="1:9" ht="12.75">
      <c r="A41" s="54" t="s">
        <v>77</v>
      </c>
      <c r="B41" s="18">
        <v>5458.628678215674</v>
      </c>
      <c r="C41" s="160">
        <v>0</v>
      </c>
      <c r="D41" s="160">
        <v>0</v>
      </c>
      <c r="E41" s="18">
        <v>300</v>
      </c>
      <c r="F41" s="160">
        <v>0</v>
      </c>
      <c r="G41" s="18">
        <v>5158.628678215674</v>
      </c>
      <c r="H41" s="48">
        <v>0</v>
      </c>
      <c r="I41" s="48">
        <v>4563.741915927519</v>
      </c>
    </row>
    <row r="42" spans="1:9" ht="12.75">
      <c r="A42" s="54" t="s">
        <v>78</v>
      </c>
      <c r="B42" s="18">
        <v>478.34103894903706</v>
      </c>
      <c r="C42" s="160">
        <v>0</v>
      </c>
      <c r="D42" s="160">
        <v>0</v>
      </c>
      <c r="E42" s="160">
        <v>0</v>
      </c>
      <c r="F42" s="160">
        <v>0</v>
      </c>
      <c r="G42" s="18">
        <v>478.34103894903706</v>
      </c>
      <c r="H42" s="48">
        <v>0</v>
      </c>
      <c r="I42" s="48">
        <v>111.35779322992389</v>
      </c>
    </row>
    <row r="43" spans="1:9" ht="12.75">
      <c r="A43" s="54" t="s">
        <v>79</v>
      </c>
      <c r="B43" s="18">
        <v>2233.0337767612264</v>
      </c>
      <c r="C43" s="18">
        <v>128</v>
      </c>
      <c r="D43" s="160">
        <v>0</v>
      </c>
      <c r="E43" s="18">
        <v>63</v>
      </c>
      <c r="F43" s="18">
        <v>40</v>
      </c>
      <c r="G43" s="18">
        <v>2002.0337767612261</v>
      </c>
      <c r="H43" s="48">
        <v>65.05243958765097</v>
      </c>
      <c r="I43" s="48">
        <v>1509.0454078030084</v>
      </c>
    </row>
    <row r="44" spans="1:9" ht="12.75">
      <c r="A44" s="54" t="s">
        <v>80</v>
      </c>
      <c r="B44" s="18">
        <v>1187.7959149064213</v>
      </c>
      <c r="C44" s="160">
        <v>0</v>
      </c>
      <c r="D44" s="160">
        <v>0</v>
      </c>
      <c r="E44" s="160">
        <v>68.514</v>
      </c>
      <c r="F44" s="160">
        <v>0</v>
      </c>
      <c r="G44" s="18">
        <v>1119.2819149064214</v>
      </c>
      <c r="H44" s="48">
        <v>0</v>
      </c>
      <c r="I44" s="48">
        <v>1050.402769165583</v>
      </c>
    </row>
    <row r="45" spans="1:9" ht="12.75">
      <c r="A45" s="54" t="s">
        <v>81</v>
      </c>
      <c r="B45" s="18">
        <v>83.6000771023324</v>
      </c>
      <c r="C45" s="18">
        <v>0</v>
      </c>
      <c r="D45" s="160">
        <v>0</v>
      </c>
      <c r="E45" s="160">
        <v>0</v>
      </c>
      <c r="F45" s="160">
        <v>0</v>
      </c>
      <c r="G45" s="18">
        <v>83.6000771023324</v>
      </c>
      <c r="H45" s="48">
        <v>1.0305675955727862</v>
      </c>
      <c r="I45" s="48">
        <v>88.9112777595744</v>
      </c>
    </row>
    <row r="46" spans="1:9" ht="12.75">
      <c r="A46" s="54" t="s">
        <v>82</v>
      </c>
      <c r="B46" s="18">
        <v>602.0149140650977</v>
      </c>
      <c r="C46" s="18">
        <v>0.8</v>
      </c>
      <c r="D46" s="160">
        <v>0</v>
      </c>
      <c r="E46" s="160">
        <v>0</v>
      </c>
      <c r="F46" s="160">
        <v>0</v>
      </c>
      <c r="G46" s="18">
        <v>601.2149140650978</v>
      </c>
      <c r="H46" s="48">
        <v>0.13695250439505463</v>
      </c>
      <c r="I46" s="48">
        <v>323.8627145339678</v>
      </c>
    </row>
    <row r="47" spans="1:9" ht="12.75">
      <c r="A47" s="54" t="s">
        <v>83</v>
      </c>
      <c r="B47" s="18">
        <v>2687.102300645289</v>
      </c>
      <c r="C47" s="18">
        <v>3</v>
      </c>
      <c r="D47" s="160">
        <v>0</v>
      </c>
      <c r="E47" s="160">
        <v>108.92</v>
      </c>
      <c r="F47" s="160">
        <v>0</v>
      </c>
      <c r="G47" s="18">
        <v>2575.1823006452887</v>
      </c>
      <c r="H47" s="48">
        <v>473.3420933154076</v>
      </c>
      <c r="I47" s="48">
        <v>1461.9679844172083</v>
      </c>
    </row>
    <row r="48" spans="1:9" ht="12.75">
      <c r="A48" s="55" t="s">
        <v>147</v>
      </c>
      <c r="B48" s="146">
        <v>26872.904792613015</v>
      </c>
      <c r="C48" s="146">
        <v>172.26</v>
      </c>
      <c r="D48" s="162">
        <v>0</v>
      </c>
      <c r="E48" s="146">
        <v>544.434</v>
      </c>
      <c r="F48" s="146">
        <v>1210.45</v>
      </c>
      <c r="G48" s="146">
        <v>24945.760792613015</v>
      </c>
      <c r="H48" s="48">
        <v>540.1013034890819</v>
      </c>
      <c r="I48" s="48">
        <v>20745.30960696092</v>
      </c>
    </row>
    <row r="49" spans="1:7" ht="12.75">
      <c r="A49" s="54"/>
      <c r="B49" s="146"/>
      <c r="C49" s="146"/>
      <c r="D49" s="146"/>
      <c r="E49" s="146"/>
      <c r="F49" s="146"/>
      <c r="G49" s="146"/>
    </row>
    <row r="50" spans="1:9" ht="12.75">
      <c r="A50" s="55" t="s">
        <v>84</v>
      </c>
      <c r="B50" s="146">
        <v>3968.046112463301</v>
      </c>
      <c r="C50" s="162">
        <v>0</v>
      </c>
      <c r="D50" s="162">
        <v>0</v>
      </c>
      <c r="E50" s="162">
        <v>0</v>
      </c>
      <c r="F50" s="162">
        <v>0</v>
      </c>
      <c r="G50" s="146">
        <v>3968.046112463301</v>
      </c>
      <c r="H50" s="48">
        <v>0</v>
      </c>
      <c r="I50" s="48">
        <v>6847.955259390643</v>
      </c>
    </row>
    <row r="51" spans="1:7" ht="12.75">
      <c r="A51" s="54"/>
      <c r="B51" s="18"/>
      <c r="C51" s="18"/>
      <c r="D51" s="18"/>
      <c r="E51" s="18"/>
      <c r="F51" s="18"/>
      <c r="G51" s="18"/>
    </row>
    <row r="52" spans="1:9" ht="12.75">
      <c r="A52" s="54" t="s">
        <v>85</v>
      </c>
      <c r="B52" s="18">
        <v>10473.27826019711</v>
      </c>
      <c r="C52" s="18">
        <v>1097.61996</v>
      </c>
      <c r="D52" s="160">
        <v>0</v>
      </c>
      <c r="E52" s="18">
        <v>219.52399200000002</v>
      </c>
      <c r="F52" s="160">
        <v>0</v>
      </c>
      <c r="G52" s="18">
        <v>9156.13430819711</v>
      </c>
      <c r="H52" s="48">
        <v>0</v>
      </c>
      <c r="I52" s="48">
        <v>3107.6188985487915</v>
      </c>
    </row>
    <row r="53" spans="1:9" ht="12.75">
      <c r="A53" s="54" t="s">
        <v>86</v>
      </c>
      <c r="B53" s="18">
        <v>29426.575048493705</v>
      </c>
      <c r="C53" s="18">
        <v>213.2</v>
      </c>
      <c r="D53" s="160">
        <v>0</v>
      </c>
      <c r="E53" s="18">
        <v>1380.2</v>
      </c>
      <c r="F53" s="160">
        <v>0</v>
      </c>
      <c r="G53" s="18">
        <v>27833.175048493704</v>
      </c>
      <c r="H53" s="48">
        <v>0</v>
      </c>
      <c r="I53" s="48">
        <v>32486.238444271356</v>
      </c>
    </row>
    <row r="54" spans="1:9" ht="12.75">
      <c r="A54" s="54" t="s">
        <v>87</v>
      </c>
      <c r="B54" s="18">
        <v>3985.515381623736</v>
      </c>
      <c r="C54" s="160">
        <v>4.3857099999999996</v>
      </c>
      <c r="D54" s="160">
        <v>0</v>
      </c>
      <c r="E54" s="18">
        <v>4.1871</v>
      </c>
      <c r="F54" s="18">
        <v>1</v>
      </c>
      <c r="G54" s="18">
        <v>3975.942571623736</v>
      </c>
      <c r="H54" s="48">
        <v>0.9383083660158742</v>
      </c>
      <c r="I54" s="48">
        <v>3533.5041641433636</v>
      </c>
    </row>
    <row r="55" spans="1:9" ht="12.75">
      <c r="A55" s="54" t="s">
        <v>88</v>
      </c>
      <c r="B55" s="18">
        <v>310.2394007852339</v>
      </c>
      <c r="C55" s="160">
        <v>0</v>
      </c>
      <c r="D55" s="160">
        <v>0</v>
      </c>
      <c r="E55" s="160">
        <v>0</v>
      </c>
      <c r="F55" s="160">
        <v>0</v>
      </c>
      <c r="G55" s="18">
        <v>310.2394007852339</v>
      </c>
      <c r="H55" s="48">
        <v>0</v>
      </c>
      <c r="I55" s="48">
        <v>555.4710462144694</v>
      </c>
    </row>
    <row r="56" spans="1:9" ht="12.75">
      <c r="A56" s="54" t="s">
        <v>89</v>
      </c>
      <c r="B56" s="18">
        <v>14841.867623889939</v>
      </c>
      <c r="C56" s="18">
        <v>374.952</v>
      </c>
      <c r="D56" s="160">
        <v>0</v>
      </c>
      <c r="E56" s="18">
        <v>93.737</v>
      </c>
      <c r="F56" s="18">
        <v>151.54399999999998</v>
      </c>
      <c r="G56" s="18">
        <v>14221.634623889939</v>
      </c>
      <c r="H56" s="48">
        <v>144.86394720542316</v>
      </c>
      <c r="I56" s="48">
        <v>14341.530773336892</v>
      </c>
    </row>
    <row r="57" spans="1:9" ht="12.75">
      <c r="A57" s="55" t="s">
        <v>90</v>
      </c>
      <c r="B57" s="146">
        <v>59037.47571498972</v>
      </c>
      <c r="C57" s="146">
        <v>1690.15767</v>
      </c>
      <c r="D57" s="162">
        <v>0</v>
      </c>
      <c r="E57" s="146">
        <v>1697.648092</v>
      </c>
      <c r="F57" s="146">
        <v>152.54399999999998</v>
      </c>
      <c r="G57" s="146">
        <v>55497.12595298972</v>
      </c>
      <c r="H57" s="48">
        <v>145.80225557143902</v>
      </c>
      <c r="I57" s="48">
        <v>54024.363326514875</v>
      </c>
    </row>
    <row r="58" spans="1:7" ht="12.75">
      <c r="A58" s="54"/>
      <c r="B58" s="18"/>
      <c r="C58" s="18"/>
      <c r="D58" s="18"/>
      <c r="E58" s="18"/>
      <c r="F58" s="18"/>
      <c r="G58" s="18"/>
    </row>
    <row r="59" spans="1:9" ht="12.75">
      <c r="A59" s="54" t="s">
        <v>91</v>
      </c>
      <c r="B59" s="18">
        <v>5839.298564068314</v>
      </c>
      <c r="C59" s="18">
        <v>54.7</v>
      </c>
      <c r="D59" s="160">
        <v>0</v>
      </c>
      <c r="E59" s="160">
        <v>0.5</v>
      </c>
      <c r="F59" s="160">
        <v>3.7</v>
      </c>
      <c r="G59" s="18">
        <v>5780.398564068314</v>
      </c>
      <c r="H59" s="48">
        <v>0</v>
      </c>
      <c r="I59" s="48">
        <v>5368.024600394663</v>
      </c>
    </row>
    <row r="60" spans="1:9" ht="12.75">
      <c r="A60" s="54" t="s">
        <v>92</v>
      </c>
      <c r="B60" s="18">
        <v>2705.152933848334</v>
      </c>
      <c r="C60" s="18">
        <v>6</v>
      </c>
      <c r="D60" s="160">
        <v>0</v>
      </c>
      <c r="E60" s="160">
        <v>0</v>
      </c>
      <c r="F60" s="160">
        <v>0</v>
      </c>
      <c r="G60" s="18">
        <v>2699.152933848334</v>
      </c>
      <c r="H60" s="48">
        <v>0</v>
      </c>
      <c r="I60" s="48">
        <v>1932.4683132664193</v>
      </c>
    </row>
    <row r="61" spans="1:9" ht="12.75">
      <c r="A61" s="54" t="s">
        <v>93</v>
      </c>
      <c r="B61" s="18">
        <v>2694.364730070382</v>
      </c>
      <c r="C61" s="160">
        <v>0</v>
      </c>
      <c r="D61" s="160">
        <v>0</v>
      </c>
      <c r="E61" s="18">
        <v>246.85</v>
      </c>
      <c r="F61" s="160">
        <v>0</v>
      </c>
      <c r="G61" s="18">
        <v>2447.514730070382</v>
      </c>
      <c r="H61" s="48">
        <v>0</v>
      </c>
      <c r="I61" s="48">
        <v>1907.5771955926184</v>
      </c>
    </row>
    <row r="62" spans="1:9" ht="12.75">
      <c r="A62" s="55" t="s">
        <v>94</v>
      </c>
      <c r="B62" s="146">
        <v>11238.81622798703</v>
      </c>
      <c r="C62" s="146">
        <v>60.7</v>
      </c>
      <c r="D62" s="162">
        <v>0</v>
      </c>
      <c r="E62" s="146">
        <v>247.35</v>
      </c>
      <c r="F62" s="162">
        <v>3.7</v>
      </c>
      <c r="G62" s="146">
        <v>10927.06622798703</v>
      </c>
      <c r="H62" s="48">
        <v>0</v>
      </c>
      <c r="I62" s="48">
        <v>9208.070109253702</v>
      </c>
    </row>
    <row r="63" spans="1:7" ht="12.75">
      <c r="A63" s="54"/>
      <c r="B63" s="146"/>
      <c r="C63" s="146"/>
      <c r="D63" s="146"/>
      <c r="E63" s="146"/>
      <c r="F63" s="146"/>
      <c r="G63" s="146"/>
    </row>
    <row r="64" spans="1:9" ht="12.75">
      <c r="A64" s="55" t="s">
        <v>95</v>
      </c>
      <c r="B64" s="146">
        <v>26298.688714069107</v>
      </c>
      <c r="C64" s="146">
        <v>295</v>
      </c>
      <c r="D64" s="160">
        <v>0</v>
      </c>
      <c r="E64" s="162">
        <v>0</v>
      </c>
      <c r="F64" s="162">
        <v>0</v>
      </c>
      <c r="G64" s="146">
        <v>26003.688714069107</v>
      </c>
      <c r="H64" s="48">
        <v>0</v>
      </c>
      <c r="I64" s="48">
        <v>18509.13574331002</v>
      </c>
    </row>
    <row r="65" spans="1:7" ht="12.75">
      <c r="A65" s="54"/>
      <c r="B65" s="18"/>
      <c r="C65" s="18"/>
      <c r="D65" s="18"/>
      <c r="E65" s="18"/>
      <c r="F65" s="18"/>
      <c r="G65" s="18"/>
    </row>
    <row r="66" spans="1:9" ht="12.75">
      <c r="A66" s="54" t="s">
        <v>96</v>
      </c>
      <c r="B66" s="18">
        <v>3322.865</v>
      </c>
      <c r="C66" s="18">
        <v>0</v>
      </c>
      <c r="D66" s="160">
        <v>33.22865</v>
      </c>
      <c r="E66" s="18">
        <v>99.68594999999999</v>
      </c>
      <c r="F66" s="162">
        <v>0</v>
      </c>
      <c r="G66" s="18">
        <v>3189.9503999999997</v>
      </c>
      <c r="H66" s="48">
        <v>0</v>
      </c>
      <c r="I66" s="48">
        <v>3050.9971213741965</v>
      </c>
    </row>
    <row r="67" spans="1:9" ht="12.75">
      <c r="A67" s="54" t="s">
        <v>97</v>
      </c>
      <c r="B67" s="18">
        <v>22698.65</v>
      </c>
      <c r="C67" s="160">
        <v>0</v>
      </c>
      <c r="D67" s="18">
        <v>204.28785</v>
      </c>
      <c r="E67" s="18">
        <v>839.85005</v>
      </c>
      <c r="F67" s="162">
        <v>0</v>
      </c>
      <c r="G67" s="18">
        <v>21654.5121</v>
      </c>
      <c r="H67" s="48">
        <v>0</v>
      </c>
      <c r="I67" s="48">
        <v>23774.92128636008</v>
      </c>
    </row>
    <row r="68" spans="1:9" ht="12.75">
      <c r="A68" s="55" t="s">
        <v>98</v>
      </c>
      <c r="B68" s="146">
        <v>26021.515</v>
      </c>
      <c r="C68" s="146">
        <v>0</v>
      </c>
      <c r="D68" s="146">
        <v>237.5165</v>
      </c>
      <c r="E68" s="146">
        <v>939.5360000000001</v>
      </c>
      <c r="F68" s="162">
        <v>0</v>
      </c>
      <c r="G68" s="146">
        <v>24844.4625</v>
      </c>
      <c r="H68" s="48">
        <v>0</v>
      </c>
      <c r="I68" s="48">
        <v>26825.918407734276</v>
      </c>
    </row>
    <row r="69" spans="1:7" ht="12.75">
      <c r="A69" s="54"/>
      <c r="B69" s="18"/>
      <c r="C69" s="18"/>
      <c r="D69" s="18"/>
      <c r="E69" s="18"/>
      <c r="F69" s="18"/>
      <c r="G69" s="18"/>
    </row>
    <row r="70" spans="1:9" ht="12.75">
      <c r="A70" s="54" t="s">
        <v>99</v>
      </c>
      <c r="B70" s="18">
        <v>38585.23321945391</v>
      </c>
      <c r="C70" s="18">
        <v>144</v>
      </c>
      <c r="D70" s="18">
        <v>5650</v>
      </c>
      <c r="E70" s="160">
        <v>0</v>
      </c>
      <c r="F70" s="160">
        <v>0</v>
      </c>
      <c r="G70" s="18">
        <v>32791.23321945391</v>
      </c>
      <c r="H70" s="48">
        <v>57.68228077140772</v>
      </c>
      <c r="I70" s="48">
        <v>25568.981912853094</v>
      </c>
    </row>
    <row r="71" spans="1:9" ht="12.75">
      <c r="A71" s="54" t="s">
        <v>100</v>
      </c>
      <c r="B71" s="18">
        <v>19024.818902625317</v>
      </c>
      <c r="C71" s="18">
        <v>1590.730344</v>
      </c>
      <c r="D71" s="160">
        <v>0</v>
      </c>
      <c r="E71" s="18">
        <v>1789.571637</v>
      </c>
      <c r="F71" s="162">
        <v>0</v>
      </c>
      <c r="G71" s="18">
        <v>15644.516921625316</v>
      </c>
      <c r="H71" s="48">
        <v>0</v>
      </c>
      <c r="I71" s="48">
        <v>15043.039857722928</v>
      </c>
    </row>
    <row r="72" spans="1:9" ht="12.75">
      <c r="A72" s="54" t="s">
        <v>101</v>
      </c>
      <c r="B72" s="18">
        <v>14870.712719930163</v>
      </c>
      <c r="C72" s="18">
        <v>144</v>
      </c>
      <c r="D72" s="160">
        <v>0</v>
      </c>
      <c r="E72" s="18">
        <v>116</v>
      </c>
      <c r="F72" s="18">
        <v>150</v>
      </c>
      <c r="G72" s="18">
        <v>14460.712719930163</v>
      </c>
      <c r="H72" s="48">
        <v>237.7387973860386</v>
      </c>
      <c r="I72" s="48">
        <v>17701.412451181455</v>
      </c>
    </row>
    <row r="73" spans="1:9" ht="12.75">
      <c r="A73" s="54" t="s">
        <v>102</v>
      </c>
      <c r="B73" s="18">
        <v>28400.028368239997</v>
      </c>
      <c r="C73" s="160">
        <v>0</v>
      </c>
      <c r="D73" s="160">
        <v>0</v>
      </c>
      <c r="E73" s="18">
        <v>2978.3031472000002</v>
      </c>
      <c r="F73" s="18">
        <v>297.53031472000004</v>
      </c>
      <c r="G73" s="18">
        <v>25124.194906319997</v>
      </c>
      <c r="H73" s="48">
        <v>48.068567309506435</v>
      </c>
      <c r="I73" s="48">
        <v>27586.98776590128</v>
      </c>
    </row>
    <row r="74" spans="1:9" ht="12.75">
      <c r="A74" s="54" t="s">
        <v>103</v>
      </c>
      <c r="B74" s="18">
        <v>8878.230716978926</v>
      </c>
      <c r="C74" s="18">
        <v>327.62800000000004</v>
      </c>
      <c r="D74" s="160">
        <v>0</v>
      </c>
      <c r="E74" s="18">
        <v>400</v>
      </c>
      <c r="F74" s="18">
        <v>78.84</v>
      </c>
      <c r="G74" s="18">
        <v>8071.762716978926</v>
      </c>
      <c r="H74" s="48">
        <v>298.18680249989</v>
      </c>
      <c r="I74" s="48">
        <v>6909.617955852904</v>
      </c>
    </row>
    <row r="75" spans="1:9" ht="12.75">
      <c r="A75" s="54" t="s">
        <v>104</v>
      </c>
      <c r="B75" s="18">
        <v>6601.595956708028</v>
      </c>
      <c r="C75" s="160">
        <v>0</v>
      </c>
      <c r="D75" s="18">
        <v>396</v>
      </c>
      <c r="E75" s="18">
        <v>276</v>
      </c>
      <c r="F75" s="18">
        <v>242</v>
      </c>
      <c r="G75" s="18">
        <v>5687.595956708028</v>
      </c>
      <c r="H75" s="48">
        <v>223.73733147697538</v>
      </c>
      <c r="I75" s="48">
        <v>5351.342502474688</v>
      </c>
    </row>
    <row r="76" spans="1:9" ht="12.75">
      <c r="A76" s="54" t="s">
        <v>105</v>
      </c>
      <c r="B76" s="18">
        <v>69732.61733687736</v>
      </c>
      <c r="C76" s="18">
        <v>878.987</v>
      </c>
      <c r="D76" s="160">
        <v>0</v>
      </c>
      <c r="E76" s="162">
        <v>0</v>
      </c>
      <c r="F76" s="162">
        <v>0</v>
      </c>
      <c r="G76" s="18">
        <v>68853.63033687737</v>
      </c>
      <c r="H76" s="48">
        <v>0</v>
      </c>
      <c r="I76" s="48">
        <v>72740.4181902085</v>
      </c>
    </row>
    <row r="77" spans="1:9" ht="12.75">
      <c r="A77" s="54" t="s">
        <v>106</v>
      </c>
      <c r="B77" s="18">
        <v>47935.64423640198</v>
      </c>
      <c r="C77" s="18">
        <v>76</v>
      </c>
      <c r="D77" s="160">
        <v>0</v>
      </c>
      <c r="E77" s="18">
        <v>123</v>
      </c>
      <c r="F77" s="162">
        <v>864</v>
      </c>
      <c r="G77" s="18">
        <v>46872.64423640198</v>
      </c>
      <c r="H77" s="48">
        <v>0</v>
      </c>
      <c r="I77" s="48">
        <v>43157.15412949563</v>
      </c>
    </row>
    <row r="78" spans="1:9" ht="12.75">
      <c r="A78" s="55" t="s">
        <v>148</v>
      </c>
      <c r="B78" s="146">
        <v>234028.88145721567</v>
      </c>
      <c r="C78" s="146">
        <v>3161.3453440000003</v>
      </c>
      <c r="D78" s="146">
        <v>6046</v>
      </c>
      <c r="E78" s="146">
        <v>5682.8747842</v>
      </c>
      <c r="F78" s="146">
        <v>1632.37031472</v>
      </c>
      <c r="G78" s="146">
        <v>217506.29101429568</v>
      </c>
      <c r="H78" s="48">
        <v>865.4137794438182</v>
      </c>
      <c r="I78" s="48">
        <v>214058.95476569046</v>
      </c>
    </row>
    <row r="79" spans="1:7" ht="12.75">
      <c r="A79" s="54"/>
      <c r="B79" s="18"/>
      <c r="C79" s="18"/>
      <c r="D79" s="18"/>
      <c r="E79" s="18"/>
      <c r="F79" s="18"/>
      <c r="G79" s="18"/>
    </row>
    <row r="80" spans="1:9" ht="12.75">
      <c r="A80" s="54" t="s">
        <v>107</v>
      </c>
      <c r="B80" s="18">
        <v>55617.287500000006</v>
      </c>
      <c r="C80" s="18">
        <v>1668.518625</v>
      </c>
      <c r="D80" s="160">
        <v>0</v>
      </c>
      <c r="E80" s="18">
        <v>22803.087875</v>
      </c>
      <c r="F80" s="18">
        <v>556.1728750000001</v>
      </c>
      <c r="G80" s="18">
        <v>30589.508125000004</v>
      </c>
      <c r="H80" s="48">
        <v>622.9865709908876</v>
      </c>
      <c r="I80" s="48">
        <v>34264.261404498815</v>
      </c>
    </row>
    <row r="81" spans="1:9" ht="12.75">
      <c r="A81" s="54" t="s">
        <v>108</v>
      </c>
      <c r="B81" s="18">
        <v>34740</v>
      </c>
      <c r="C81" s="18">
        <v>1063</v>
      </c>
      <c r="D81" s="160">
        <v>0</v>
      </c>
      <c r="E81" s="18">
        <v>8363</v>
      </c>
      <c r="F81" s="18">
        <v>369</v>
      </c>
      <c r="G81" s="18">
        <v>24945</v>
      </c>
      <c r="H81" s="48">
        <v>321.73582899723283</v>
      </c>
      <c r="I81" s="48">
        <v>26797.544460454534</v>
      </c>
    </row>
    <row r="82" spans="1:9" ht="12.75">
      <c r="A82" s="55" t="s">
        <v>109</v>
      </c>
      <c r="B82" s="146">
        <v>90357.2875</v>
      </c>
      <c r="C82" s="146">
        <v>2731.5186249999997</v>
      </c>
      <c r="D82" s="162">
        <v>0</v>
      </c>
      <c r="E82" s="146">
        <v>31166.087875</v>
      </c>
      <c r="F82" s="146">
        <v>925.1728750000001</v>
      </c>
      <c r="G82" s="146">
        <v>55534.50812500001</v>
      </c>
      <c r="H82" s="48">
        <v>944.7223999881204</v>
      </c>
      <c r="I82" s="48">
        <v>61061.80586495335</v>
      </c>
    </row>
    <row r="83" spans="1:9" ht="12.75">
      <c r="A83" s="133"/>
      <c r="B83" s="146"/>
      <c r="C83" s="146"/>
      <c r="D83" s="146"/>
      <c r="E83" s="146"/>
      <c r="F83" s="146"/>
      <c r="G83" s="146"/>
      <c r="H83" s="48">
        <v>2690.8327856804635</v>
      </c>
      <c r="I83" s="48">
        <v>417921.86105981935</v>
      </c>
    </row>
    <row r="84" spans="1:10" ht="13.5" thickBot="1">
      <c r="A84" s="75" t="s">
        <v>110</v>
      </c>
      <c r="B84" s="147">
        <v>488746.0365405483</v>
      </c>
      <c r="C84" s="147">
        <v>8298.981239</v>
      </c>
      <c r="D84" s="147">
        <v>6283.5165</v>
      </c>
      <c r="E84" s="147">
        <v>43119.43080427992</v>
      </c>
      <c r="F84" s="147">
        <v>4025.5371897200002</v>
      </c>
      <c r="G84" s="147">
        <v>427018.5708075484</v>
      </c>
      <c r="H84" s="135"/>
      <c r="I84" s="134"/>
      <c r="J84" s="53"/>
    </row>
    <row r="88" ht="18">
      <c r="A88" s="183"/>
    </row>
  </sheetData>
  <mergeCells count="4">
    <mergeCell ref="B5:B6"/>
    <mergeCell ref="A1:G1"/>
    <mergeCell ref="A3:G3"/>
    <mergeCell ref="F5:G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1"/>
  <dimension ref="A1:N33"/>
  <sheetViews>
    <sheetView showGridLines="0" zoomScale="75" zoomScaleNormal="75" workbookViewId="0" topLeftCell="A1">
      <selection activeCell="I30" sqref="I30"/>
    </sheetView>
  </sheetViews>
  <sheetFormatPr defaultColWidth="11.421875" defaultRowHeight="12.75"/>
  <cols>
    <col min="1" max="7" width="16.7109375" style="4" customWidth="1"/>
    <col min="8" max="16384" width="11.421875" style="4" customWidth="1"/>
  </cols>
  <sheetData>
    <row r="1" spans="1:7" s="2" customFormat="1" ht="18">
      <c r="A1" s="192" t="s">
        <v>0</v>
      </c>
      <c r="B1" s="192"/>
      <c r="C1" s="192"/>
      <c r="D1" s="192"/>
      <c r="E1" s="192"/>
      <c r="F1" s="192"/>
      <c r="G1" s="192"/>
    </row>
    <row r="2" ht="12.75">
      <c r="A2" s="233" t="s">
        <v>233</v>
      </c>
    </row>
    <row r="3" spans="1:7" s="5" customFormat="1" ht="15">
      <c r="A3" s="193" t="s">
        <v>214</v>
      </c>
      <c r="B3" s="193"/>
      <c r="C3" s="193"/>
      <c r="D3" s="193"/>
      <c r="E3" s="193"/>
      <c r="F3" s="193"/>
      <c r="G3" s="193"/>
    </row>
    <row r="4" s="5" customFormat="1" ht="15" thickBot="1"/>
    <row r="5" spans="1:7" ht="12.75">
      <c r="A5" s="120"/>
      <c r="B5" s="215" t="s">
        <v>25</v>
      </c>
      <c r="C5" s="216"/>
      <c r="D5" s="216"/>
      <c r="E5" s="217"/>
      <c r="F5" s="101"/>
      <c r="G5" s="121"/>
    </row>
    <row r="6" spans="1:7" ht="12.75">
      <c r="A6" s="6" t="s">
        <v>1</v>
      </c>
      <c r="B6" s="7"/>
      <c r="C6" s="218" t="s">
        <v>26</v>
      </c>
      <c r="D6" s="219"/>
      <c r="E6" s="220"/>
      <c r="F6" s="7" t="s">
        <v>27</v>
      </c>
      <c r="G6" s="8" t="s">
        <v>28</v>
      </c>
    </row>
    <row r="7" spans="1:7" ht="12.75" customHeight="1">
      <c r="A7" s="6"/>
      <c r="B7" s="7" t="s">
        <v>29</v>
      </c>
      <c r="C7" s="7" t="s">
        <v>30</v>
      </c>
      <c r="D7" s="7" t="s">
        <v>166</v>
      </c>
      <c r="E7" s="7" t="s">
        <v>167</v>
      </c>
      <c r="F7" s="7"/>
      <c r="G7" s="8" t="s">
        <v>31</v>
      </c>
    </row>
    <row r="8" spans="1:7" ht="13.5" thickBot="1">
      <c r="A8" s="92"/>
      <c r="B8" s="93"/>
      <c r="C8" s="93" t="s">
        <v>32</v>
      </c>
      <c r="D8" s="94"/>
      <c r="E8" s="94"/>
      <c r="F8" s="93"/>
      <c r="G8" s="95"/>
    </row>
    <row r="9" spans="1:7" ht="12.75">
      <c r="A9" s="35">
        <v>1990</v>
      </c>
      <c r="B9" s="18">
        <v>183934</v>
      </c>
      <c r="C9" s="18">
        <v>29009</v>
      </c>
      <c r="D9" s="18">
        <v>7763</v>
      </c>
      <c r="E9" s="18">
        <v>32617</v>
      </c>
      <c r="F9" s="18">
        <v>5388</v>
      </c>
      <c r="G9" s="18">
        <v>45608</v>
      </c>
    </row>
    <row r="10" spans="1:7" ht="12.75">
      <c r="A10" s="35">
        <v>1991</v>
      </c>
      <c r="B10" s="18">
        <v>241378</v>
      </c>
      <c r="C10" s="18">
        <v>30802</v>
      </c>
      <c r="D10" s="18">
        <v>16771</v>
      </c>
      <c r="E10" s="18">
        <v>33554</v>
      </c>
      <c r="F10" s="18">
        <v>5649</v>
      </c>
      <c r="G10" s="18">
        <v>48153</v>
      </c>
    </row>
    <row r="11" spans="1:7" ht="12.75">
      <c r="A11" s="35">
        <v>1992</v>
      </c>
      <c r="B11" s="18">
        <v>251929</v>
      </c>
      <c r="C11" s="18">
        <v>28010</v>
      </c>
      <c r="D11" s="18">
        <v>23191</v>
      </c>
      <c r="E11" s="18">
        <v>33903</v>
      </c>
      <c r="F11" s="18">
        <v>5042</v>
      </c>
      <c r="G11" s="18">
        <v>55244</v>
      </c>
    </row>
    <row r="12" spans="1:7" ht="12.75">
      <c r="A12" s="35">
        <v>1993</v>
      </c>
      <c r="B12" s="18">
        <v>293681</v>
      </c>
      <c r="C12" s="18">
        <v>40888</v>
      </c>
      <c r="D12" s="18">
        <v>30020</v>
      </c>
      <c r="E12" s="18">
        <v>82080</v>
      </c>
      <c r="F12" s="18">
        <v>5116</v>
      </c>
      <c r="G12" s="18">
        <v>57359</v>
      </c>
    </row>
    <row r="13" spans="1:7" ht="12.75">
      <c r="A13" s="35">
        <v>1994</v>
      </c>
      <c r="B13" s="18">
        <v>402965</v>
      </c>
      <c r="C13" s="18">
        <v>44787</v>
      </c>
      <c r="D13" s="18">
        <v>49489</v>
      </c>
      <c r="E13" s="18">
        <v>108268</v>
      </c>
      <c r="F13" s="18">
        <v>7822</v>
      </c>
      <c r="G13" s="18">
        <v>77661</v>
      </c>
    </row>
    <row r="14" spans="1:7" ht="12.75">
      <c r="A14" s="35">
        <v>1995</v>
      </c>
      <c r="B14" s="18">
        <v>314069</v>
      </c>
      <c r="C14" s="18">
        <v>33864</v>
      </c>
      <c r="D14" s="18">
        <v>30967</v>
      </c>
      <c r="E14" s="18">
        <v>120662</v>
      </c>
      <c r="F14" s="18">
        <v>5644</v>
      </c>
      <c r="G14" s="18">
        <v>75704</v>
      </c>
    </row>
    <row r="15" spans="1:7" ht="12.75">
      <c r="A15" s="35">
        <v>1996</v>
      </c>
      <c r="B15" s="18">
        <v>75385</v>
      </c>
      <c r="C15" s="18">
        <v>42128</v>
      </c>
      <c r="D15" s="18">
        <v>28740</v>
      </c>
      <c r="E15" s="18">
        <v>137092</v>
      </c>
      <c r="F15" s="18">
        <v>7803</v>
      </c>
      <c r="G15" s="18">
        <v>80687</v>
      </c>
    </row>
    <row r="16" spans="1:7" ht="12.75">
      <c r="A16" s="35">
        <v>1997</v>
      </c>
      <c r="B16" s="18">
        <v>358543</v>
      </c>
      <c r="C16" s="18">
        <v>47318</v>
      </c>
      <c r="D16" s="18">
        <v>16360</v>
      </c>
      <c r="E16" s="18">
        <v>157039</v>
      </c>
      <c r="F16" s="18">
        <v>10097</v>
      </c>
      <c r="G16" s="18">
        <v>94203</v>
      </c>
    </row>
    <row r="17" spans="1:7" ht="12.75">
      <c r="A17" s="35">
        <v>1998</v>
      </c>
      <c r="B17" s="18">
        <v>401270.45371</v>
      </c>
      <c r="C17" s="18">
        <v>47946.22787</v>
      </c>
      <c r="D17" s="18">
        <v>12068.09928</v>
      </c>
      <c r="E17" s="18">
        <v>155693.14542</v>
      </c>
      <c r="F17" s="18">
        <v>10148.17795</v>
      </c>
      <c r="G17" s="18">
        <v>97563.44801</v>
      </c>
    </row>
    <row r="18" spans="1:7" ht="12.75">
      <c r="A18" s="35">
        <v>1999</v>
      </c>
      <c r="B18" s="18">
        <v>370787</v>
      </c>
      <c r="C18" s="18">
        <v>50497.5</v>
      </c>
      <c r="D18" s="18">
        <v>13340</v>
      </c>
      <c r="E18" s="18">
        <v>195687.5</v>
      </c>
      <c r="F18" s="18">
        <v>10771.5</v>
      </c>
      <c r="G18" s="18">
        <v>114254.5</v>
      </c>
    </row>
    <row r="19" spans="1:7" ht="12.75">
      <c r="A19" s="35">
        <v>2000</v>
      </c>
      <c r="B19" s="18">
        <v>435994.078</v>
      </c>
      <c r="C19" s="18">
        <v>54622.927</v>
      </c>
      <c r="D19" s="18">
        <v>25370.428</v>
      </c>
      <c r="E19" s="18">
        <v>246795.018</v>
      </c>
      <c r="F19" s="18">
        <v>12745.222</v>
      </c>
      <c r="G19" s="18">
        <v>120708.739</v>
      </c>
    </row>
    <row r="20" spans="1:7" ht="12.75">
      <c r="A20" s="35">
        <v>2001</v>
      </c>
      <c r="B20" s="18">
        <v>442942.217</v>
      </c>
      <c r="C20" s="18">
        <v>64519.978</v>
      </c>
      <c r="D20" s="18">
        <v>37687.048</v>
      </c>
      <c r="E20" s="18">
        <v>275789.708</v>
      </c>
      <c r="F20" s="18">
        <v>16086.355</v>
      </c>
      <c r="G20" s="18">
        <v>132362.621</v>
      </c>
    </row>
    <row r="21" spans="1:7" ht="12.75">
      <c r="A21" s="35">
        <v>2002</v>
      </c>
      <c r="B21" s="18">
        <v>432707.503</v>
      </c>
      <c r="C21" s="18">
        <v>53265.615</v>
      </c>
      <c r="D21" s="18">
        <v>21960.601</v>
      </c>
      <c r="E21" s="18">
        <v>278024.265</v>
      </c>
      <c r="F21" s="18">
        <v>14416.622</v>
      </c>
      <c r="G21" s="18">
        <v>145115.507</v>
      </c>
    </row>
    <row r="22" spans="1:7" ht="12.75">
      <c r="A22" s="35">
        <v>2003</v>
      </c>
      <c r="B22" s="18">
        <v>388279</v>
      </c>
      <c r="C22" s="18">
        <v>60932</v>
      </c>
      <c r="D22" s="18">
        <v>30194</v>
      </c>
      <c r="E22" s="18">
        <v>259121</v>
      </c>
      <c r="F22" s="18">
        <v>17920</v>
      </c>
      <c r="G22" s="18">
        <v>150529</v>
      </c>
    </row>
    <row r="23" spans="1:7" ht="12.75">
      <c r="A23" s="35">
        <v>2004</v>
      </c>
      <c r="B23" s="18">
        <v>474663</v>
      </c>
      <c r="C23" s="18">
        <v>81441</v>
      </c>
      <c r="D23" s="18">
        <v>47885</v>
      </c>
      <c r="E23" s="18">
        <v>247534</v>
      </c>
      <c r="F23" s="18">
        <v>23815</v>
      </c>
      <c r="G23" s="18">
        <v>186112</v>
      </c>
    </row>
    <row r="24" spans="1:7" ht="12.75">
      <c r="A24" s="35">
        <v>2005</v>
      </c>
      <c r="B24" s="18">
        <v>556765</v>
      </c>
      <c r="C24" s="18">
        <v>82454</v>
      </c>
      <c r="D24" s="18">
        <v>50804</v>
      </c>
      <c r="E24" s="18">
        <v>260002</v>
      </c>
      <c r="F24" s="18">
        <v>21177</v>
      </c>
      <c r="G24" s="18">
        <v>177402</v>
      </c>
    </row>
    <row r="25" spans="1:7" ht="12.75">
      <c r="A25" s="35">
        <v>2006</v>
      </c>
      <c r="B25" s="18">
        <v>576650</v>
      </c>
      <c r="C25" s="18">
        <v>80271</v>
      </c>
      <c r="D25" s="18">
        <v>48413</v>
      </c>
      <c r="E25" s="18">
        <v>281221</v>
      </c>
      <c r="F25" s="18">
        <v>17785</v>
      </c>
      <c r="G25" s="18">
        <v>192460</v>
      </c>
    </row>
    <row r="26" spans="1:7" ht="13.5" thickBot="1">
      <c r="A26" s="36">
        <v>2007</v>
      </c>
      <c r="B26" s="136">
        <v>796890</v>
      </c>
      <c r="C26" s="136">
        <v>88990</v>
      </c>
      <c r="D26" s="136">
        <v>43492</v>
      </c>
      <c r="E26" s="136">
        <v>271417</v>
      </c>
      <c r="F26" s="136">
        <v>18565</v>
      </c>
      <c r="G26" s="136">
        <v>237306</v>
      </c>
    </row>
    <row r="27" spans="1:7" ht="12.75">
      <c r="A27" s="124" t="s">
        <v>177</v>
      </c>
      <c r="B27" s="159"/>
      <c r="C27" s="159"/>
      <c r="D27" s="159"/>
      <c r="E27" s="159"/>
      <c r="F27" s="159"/>
      <c r="G27" s="159"/>
    </row>
    <row r="28" ht="12.75" customHeight="1">
      <c r="A28" s="96" t="s">
        <v>164</v>
      </c>
    </row>
    <row r="29" spans="1:2" ht="12.75" customHeight="1">
      <c r="A29" s="96" t="s">
        <v>165</v>
      </c>
      <c r="B29" s="37"/>
    </row>
    <row r="30" spans="3:14" s="11" customFormat="1" ht="12.75">
      <c r="C30" s="125"/>
      <c r="D30" s="125"/>
      <c r="E30" s="43"/>
      <c r="G30" s="125"/>
      <c r="H30" s="125"/>
      <c r="I30" s="43"/>
      <c r="K30" s="126"/>
      <c r="L30" s="127"/>
      <c r="M30" s="128"/>
      <c r="N30" s="128"/>
    </row>
    <row r="31" ht="12.75">
      <c r="B31" s="37"/>
    </row>
    <row r="33" spans="1:7" ht="12.75">
      <c r="A33" s="11"/>
      <c r="B33" s="45"/>
      <c r="C33" s="45"/>
      <c r="D33" s="45"/>
      <c r="E33" s="45"/>
      <c r="F33" s="45"/>
      <c r="G33" s="45"/>
    </row>
  </sheetData>
  <mergeCells count="4">
    <mergeCell ref="A1:G1"/>
    <mergeCell ref="A3:G3"/>
    <mergeCell ref="B5:E5"/>
    <mergeCell ref="C6:E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N31"/>
  <sheetViews>
    <sheetView showGridLines="0" zoomScale="75" zoomScaleNormal="75" workbookViewId="0" topLeftCell="A1">
      <selection activeCell="K5" sqref="K5"/>
    </sheetView>
  </sheetViews>
  <sheetFormatPr defaultColWidth="11.421875" defaultRowHeight="12.75"/>
  <cols>
    <col min="1" max="7" width="16.7109375" style="4" customWidth="1"/>
    <col min="8" max="16384" width="11.421875" style="4" customWidth="1"/>
  </cols>
  <sheetData>
    <row r="1" spans="1:7" s="2" customFormat="1" ht="18">
      <c r="A1" s="192" t="s">
        <v>0</v>
      </c>
      <c r="B1" s="192"/>
      <c r="C1" s="192"/>
      <c r="D1" s="192"/>
      <c r="E1" s="192"/>
      <c r="F1" s="192"/>
      <c r="G1" s="192"/>
    </row>
    <row r="2" ht="12.75">
      <c r="A2" s="233" t="s">
        <v>233</v>
      </c>
    </row>
    <row r="3" spans="1:7" ht="15">
      <c r="A3" s="193" t="s">
        <v>215</v>
      </c>
      <c r="B3" s="193"/>
      <c r="C3" s="193"/>
      <c r="D3" s="193"/>
      <c r="E3" s="193"/>
      <c r="F3" s="193"/>
      <c r="G3" s="193"/>
    </row>
    <row r="4" ht="13.5" thickBot="1"/>
    <row r="5" spans="1:7" ht="12.75">
      <c r="A5" s="120"/>
      <c r="B5" s="215" t="s">
        <v>25</v>
      </c>
      <c r="C5" s="216"/>
      <c r="D5" s="216"/>
      <c r="E5" s="217"/>
      <c r="F5" s="101"/>
      <c r="G5" s="121"/>
    </row>
    <row r="6" spans="1:7" ht="12.75">
      <c r="A6" s="6" t="s">
        <v>1</v>
      </c>
      <c r="B6" s="7"/>
      <c r="C6" s="218" t="s">
        <v>26</v>
      </c>
      <c r="D6" s="219"/>
      <c r="E6" s="220"/>
      <c r="F6" s="7" t="s">
        <v>27</v>
      </c>
      <c r="G6" s="8" t="s">
        <v>28</v>
      </c>
    </row>
    <row r="7" spans="1:7" ht="14.25">
      <c r="A7" s="6"/>
      <c r="B7" s="7" t="s">
        <v>29</v>
      </c>
      <c r="C7" s="7" t="s">
        <v>30</v>
      </c>
      <c r="D7" s="7" t="s">
        <v>166</v>
      </c>
      <c r="E7" s="7" t="s">
        <v>167</v>
      </c>
      <c r="F7" s="7"/>
      <c r="G7" s="8" t="s">
        <v>31</v>
      </c>
    </row>
    <row r="8" spans="1:7" ht="13.5" thickBot="1">
      <c r="A8" s="92"/>
      <c r="B8" s="93"/>
      <c r="C8" s="93" t="s">
        <v>32</v>
      </c>
      <c r="D8" s="94"/>
      <c r="E8" s="94"/>
      <c r="F8" s="93"/>
      <c r="G8" s="95"/>
    </row>
    <row r="9" spans="1:7" ht="12.75">
      <c r="A9" s="35">
        <v>1990</v>
      </c>
      <c r="B9" s="18">
        <v>8665</v>
      </c>
      <c r="C9" s="18">
        <v>34258</v>
      </c>
      <c r="D9" s="18">
        <v>19552</v>
      </c>
      <c r="E9" s="18">
        <v>1003</v>
      </c>
      <c r="F9" s="18">
        <v>3373</v>
      </c>
      <c r="G9" s="18">
        <v>7428</v>
      </c>
    </row>
    <row r="10" spans="1:7" ht="12.75">
      <c r="A10" s="35">
        <v>1991</v>
      </c>
      <c r="B10" s="18">
        <v>8114</v>
      </c>
      <c r="C10" s="18">
        <v>24534</v>
      </c>
      <c r="D10" s="18">
        <v>17061</v>
      </c>
      <c r="E10" s="18">
        <v>1745</v>
      </c>
      <c r="F10" s="18">
        <v>10375</v>
      </c>
      <c r="G10" s="18">
        <v>8648</v>
      </c>
    </row>
    <row r="11" spans="1:7" ht="12.75">
      <c r="A11" s="35">
        <v>1992</v>
      </c>
      <c r="B11" s="18">
        <v>7153</v>
      </c>
      <c r="C11" s="18">
        <v>30631</v>
      </c>
      <c r="D11" s="18">
        <v>4813</v>
      </c>
      <c r="E11" s="18">
        <v>643</v>
      </c>
      <c r="F11" s="18">
        <v>24101</v>
      </c>
      <c r="G11" s="18">
        <v>10334</v>
      </c>
    </row>
    <row r="12" spans="1:7" ht="12.75">
      <c r="A12" s="35">
        <v>1993</v>
      </c>
      <c r="B12" s="18">
        <v>22791</v>
      </c>
      <c r="C12" s="18">
        <v>9430</v>
      </c>
      <c r="D12" s="18">
        <v>9902</v>
      </c>
      <c r="E12" s="18">
        <v>5639</v>
      </c>
      <c r="F12" s="18">
        <v>13131</v>
      </c>
      <c r="G12" s="18">
        <v>12030</v>
      </c>
    </row>
    <row r="13" spans="1:7" ht="12.75">
      <c r="A13" s="35">
        <v>1994</v>
      </c>
      <c r="B13" s="18">
        <v>54427</v>
      </c>
      <c r="C13" s="18">
        <v>6492</v>
      </c>
      <c r="D13" s="18">
        <v>4431</v>
      </c>
      <c r="E13" s="18">
        <v>11623</v>
      </c>
      <c r="F13" s="18">
        <v>30852</v>
      </c>
      <c r="G13" s="18">
        <v>17149</v>
      </c>
    </row>
    <row r="14" spans="1:7" ht="12.75">
      <c r="A14" s="35">
        <v>1995</v>
      </c>
      <c r="B14" s="18">
        <v>83814</v>
      </c>
      <c r="C14" s="18">
        <v>3920</v>
      </c>
      <c r="D14" s="18">
        <v>998</v>
      </c>
      <c r="E14" s="18">
        <v>16385</v>
      </c>
      <c r="F14" s="18">
        <v>24360</v>
      </c>
      <c r="G14" s="18">
        <v>17907</v>
      </c>
    </row>
    <row r="15" spans="1:7" ht="12.75">
      <c r="A15" s="35">
        <v>1996</v>
      </c>
      <c r="B15" s="18">
        <v>95185</v>
      </c>
      <c r="C15" s="18">
        <v>13321</v>
      </c>
      <c r="D15" s="18">
        <v>2447</v>
      </c>
      <c r="E15" s="18">
        <v>21720</v>
      </c>
      <c r="F15" s="18">
        <v>18857</v>
      </c>
      <c r="G15" s="18">
        <v>20920</v>
      </c>
    </row>
    <row r="16" spans="1:7" ht="12.75">
      <c r="A16" s="35">
        <v>1997</v>
      </c>
      <c r="B16" s="18">
        <v>110931</v>
      </c>
      <c r="C16" s="18">
        <v>16074</v>
      </c>
      <c r="D16" s="18">
        <v>5196</v>
      </c>
      <c r="E16" s="18">
        <v>16575</v>
      </c>
      <c r="F16" s="18">
        <v>20289</v>
      </c>
      <c r="G16" s="18">
        <v>23564</v>
      </c>
    </row>
    <row r="17" spans="1:7" ht="12.75">
      <c r="A17" s="35">
        <v>1998</v>
      </c>
      <c r="B17" s="18">
        <v>127814.132301</v>
      </c>
      <c r="C17" s="18">
        <v>13398.20458</v>
      </c>
      <c r="D17" s="18">
        <v>5774.706</v>
      </c>
      <c r="E17" s="18">
        <v>39236.96192</v>
      </c>
      <c r="F17" s="18">
        <v>14076.3087</v>
      </c>
      <c r="G17" s="18">
        <v>26997.156895</v>
      </c>
    </row>
    <row r="18" spans="1:7" ht="12.75">
      <c r="A18" s="35">
        <v>1999</v>
      </c>
      <c r="B18" s="18">
        <v>176301</v>
      </c>
      <c r="C18" s="18">
        <v>33226</v>
      </c>
      <c r="D18" s="18">
        <v>10354</v>
      </c>
      <c r="E18" s="18">
        <v>47260.5</v>
      </c>
      <c r="F18" s="18">
        <v>9133.5</v>
      </c>
      <c r="G18" s="18">
        <v>33118.5</v>
      </c>
    </row>
    <row r="19" spans="1:7" ht="12.75">
      <c r="A19" s="35">
        <v>2000</v>
      </c>
      <c r="B19" s="18">
        <v>200901.202</v>
      </c>
      <c r="C19" s="18">
        <v>37746.312</v>
      </c>
      <c r="D19" s="18">
        <v>28527.567</v>
      </c>
      <c r="E19" s="18">
        <v>142085.665</v>
      </c>
      <c r="F19" s="18">
        <v>19702.962</v>
      </c>
      <c r="G19" s="18">
        <v>34185.099</v>
      </c>
    </row>
    <row r="20" spans="1:7" ht="12.75">
      <c r="A20" s="35">
        <v>2001</v>
      </c>
      <c r="B20" s="18">
        <v>221254.593</v>
      </c>
      <c r="C20" s="18">
        <v>23880.702</v>
      </c>
      <c r="D20" s="18">
        <v>40774.584</v>
      </c>
      <c r="E20" s="18">
        <v>142085.665</v>
      </c>
      <c r="F20" s="18">
        <v>24705.309</v>
      </c>
      <c r="G20" s="18">
        <v>46823.083</v>
      </c>
    </row>
    <row r="21" spans="1:7" ht="12.75">
      <c r="A21" s="35">
        <v>2002</v>
      </c>
      <c r="B21" s="18">
        <v>206335.222</v>
      </c>
      <c r="C21" s="18">
        <v>29319.911</v>
      </c>
      <c r="D21" s="18">
        <v>29128.157</v>
      </c>
      <c r="E21" s="18">
        <v>113330.37</v>
      </c>
      <c r="F21" s="18">
        <v>18369.276</v>
      </c>
      <c r="G21" s="18">
        <v>52152.063</v>
      </c>
    </row>
    <row r="22" spans="1:7" ht="12.75">
      <c r="A22" s="35">
        <v>2003</v>
      </c>
      <c r="B22" s="18">
        <v>204183</v>
      </c>
      <c r="C22" s="18">
        <v>26225</v>
      </c>
      <c r="D22" s="18">
        <v>28326</v>
      </c>
      <c r="E22" s="18">
        <v>132372</v>
      </c>
      <c r="F22" s="18">
        <v>14448</v>
      </c>
      <c r="G22" s="18">
        <v>57173</v>
      </c>
    </row>
    <row r="23" spans="1:7" ht="12.75">
      <c r="A23" s="35">
        <v>2004</v>
      </c>
      <c r="B23" s="18">
        <v>169605</v>
      </c>
      <c r="C23" s="18">
        <v>13539</v>
      </c>
      <c r="D23" s="18">
        <v>32166</v>
      </c>
      <c r="E23" s="18">
        <v>139527</v>
      </c>
      <c r="F23" s="18">
        <v>32737</v>
      </c>
      <c r="G23" s="18">
        <v>53037</v>
      </c>
    </row>
    <row r="24" spans="1:7" ht="12.75">
      <c r="A24" s="35">
        <v>2005</v>
      </c>
      <c r="B24" s="18">
        <v>120310</v>
      </c>
      <c r="C24" s="18">
        <v>7160</v>
      </c>
      <c r="D24" s="18">
        <v>24990</v>
      </c>
      <c r="E24" s="18">
        <v>167032</v>
      </c>
      <c r="F24" s="18">
        <v>47259</v>
      </c>
      <c r="G24" s="18">
        <v>63850</v>
      </c>
    </row>
    <row r="25" spans="1:7" ht="12.75">
      <c r="A25" s="35">
        <v>2006</v>
      </c>
      <c r="B25" s="18">
        <v>133998</v>
      </c>
      <c r="C25" s="18">
        <v>26475</v>
      </c>
      <c r="D25" s="18">
        <v>21873</v>
      </c>
      <c r="E25" s="18">
        <v>161310</v>
      </c>
      <c r="F25" s="18">
        <v>38944</v>
      </c>
      <c r="G25" s="18">
        <v>41480</v>
      </c>
    </row>
    <row r="26" spans="1:7" ht="13.5" thickBot="1">
      <c r="A26" s="36">
        <v>2007</v>
      </c>
      <c r="B26" s="136">
        <v>188668</v>
      </c>
      <c r="C26" s="136">
        <v>11013</v>
      </c>
      <c r="D26" s="136">
        <v>24432</v>
      </c>
      <c r="E26" s="136">
        <v>174706</v>
      </c>
      <c r="F26" s="136">
        <v>43352</v>
      </c>
      <c r="G26" s="136">
        <v>43201</v>
      </c>
    </row>
    <row r="27" spans="1:7" ht="12.75">
      <c r="A27" s="124" t="s">
        <v>177</v>
      </c>
      <c r="B27" s="159"/>
      <c r="C27" s="159"/>
      <c r="D27" s="159"/>
      <c r="E27" s="159"/>
      <c r="F27" s="159"/>
      <c r="G27" s="159"/>
    </row>
    <row r="28" ht="15" customHeight="1">
      <c r="A28" s="96" t="s">
        <v>164</v>
      </c>
    </row>
    <row r="29" spans="1:2" ht="15" customHeight="1">
      <c r="A29" s="96" t="s">
        <v>165</v>
      </c>
      <c r="B29" s="37"/>
    </row>
    <row r="30" spans="3:14" s="11" customFormat="1" ht="12.75">
      <c r="C30" s="125"/>
      <c r="D30" s="125"/>
      <c r="E30" s="43"/>
      <c r="G30" s="125"/>
      <c r="H30" s="125"/>
      <c r="I30" s="43"/>
      <c r="K30" s="126"/>
      <c r="L30" s="127"/>
      <c r="M30" s="128"/>
      <c r="N30" s="128"/>
    </row>
    <row r="31" ht="12.75">
      <c r="B31" s="37"/>
    </row>
  </sheetData>
  <mergeCells count="4">
    <mergeCell ref="B5:E5"/>
    <mergeCell ref="C6:E6"/>
    <mergeCell ref="A1:G1"/>
    <mergeCell ref="A3:G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1"/>
  <dimension ref="A1:T53"/>
  <sheetViews>
    <sheetView showGridLines="0" zoomScale="75" zoomScaleNormal="75" workbookViewId="0" topLeftCell="A1">
      <selection activeCell="O27" sqref="O27"/>
    </sheetView>
  </sheetViews>
  <sheetFormatPr defaultColWidth="11.421875" defaultRowHeight="12.75"/>
  <cols>
    <col min="1" max="1" width="33.7109375" style="4" customWidth="1"/>
    <col min="2" max="3" width="11.57421875" style="4" customWidth="1"/>
    <col min="4" max="7" width="9.421875" style="4" customWidth="1"/>
    <col min="8" max="9" width="11.00390625" style="4" customWidth="1"/>
    <col min="10" max="11" width="9.421875" style="4" customWidth="1"/>
    <col min="12" max="13" width="9.421875" style="11" customWidth="1"/>
    <col min="14" max="14" width="9.421875" style="4" customWidth="1"/>
    <col min="15" max="16" width="11.421875" style="84" customWidth="1"/>
    <col min="17" max="16384" width="11.421875" style="4" customWidth="1"/>
  </cols>
  <sheetData>
    <row r="1" spans="1:16" s="2" customFormat="1" ht="18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O1" s="85"/>
      <c r="P1" s="85"/>
    </row>
    <row r="2" ht="12.75">
      <c r="A2" s="233" t="s">
        <v>233</v>
      </c>
    </row>
    <row r="3" spans="1:16" s="5" customFormat="1" ht="15">
      <c r="A3" s="194" t="s">
        <v>216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O3" s="86"/>
      <c r="P3" s="86"/>
    </row>
    <row r="4" spans="1:16" s="5" customFormat="1" ht="12.75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44"/>
      <c r="M4" s="44"/>
      <c r="O4" s="86"/>
      <c r="P4" s="86"/>
    </row>
    <row r="5" spans="1:13" ht="12.75">
      <c r="A5" s="225" t="s">
        <v>168</v>
      </c>
      <c r="B5" s="221" t="s">
        <v>33</v>
      </c>
      <c r="C5" s="222"/>
      <c r="D5" s="221" t="s">
        <v>34</v>
      </c>
      <c r="E5" s="222"/>
      <c r="F5" s="221" t="s">
        <v>35</v>
      </c>
      <c r="G5" s="222"/>
      <c r="H5" s="221" t="s">
        <v>36</v>
      </c>
      <c r="I5" s="222"/>
      <c r="J5" s="221" t="s">
        <v>27</v>
      </c>
      <c r="K5" s="222"/>
      <c r="L5" s="221" t="s">
        <v>37</v>
      </c>
      <c r="M5" s="228"/>
    </row>
    <row r="6" spans="1:14" ht="12.75">
      <c r="A6" s="226"/>
      <c r="B6" s="190"/>
      <c r="C6" s="191"/>
      <c r="D6" s="190"/>
      <c r="E6" s="191"/>
      <c r="F6" s="190"/>
      <c r="G6" s="191"/>
      <c r="H6" s="190"/>
      <c r="I6" s="191"/>
      <c r="J6" s="190"/>
      <c r="K6" s="191"/>
      <c r="L6" s="190"/>
      <c r="M6" s="229"/>
      <c r="N6" s="11"/>
    </row>
    <row r="7" spans="1:14" ht="13.5" thickBot="1">
      <c r="A7" s="227"/>
      <c r="B7" s="223"/>
      <c r="C7" s="224"/>
      <c r="D7" s="223"/>
      <c r="E7" s="224"/>
      <c r="F7" s="223"/>
      <c r="G7" s="224"/>
      <c r="H7" s="223"/>
      <c r="I7" s="224"/>
      <c r="J7" s="223"/>
      <c r="K7" s="224"/>
      <c r="L7" s="223"/>
      <c r="M7" s="230"/>
      <c r="N7" s="11"/>
    </row>
    <row r="8" spans="1:14" ht="13.5" thickBot="1">
      <c r="A8" s="138"/>
      <c r="B8" s="139">
        <v>2005</v>
      </c>
      <c r="C8" s="139">
        <v>2006</v>
      </c>
      <c r="D8" s="139">
        <v>2005</v>
      </c>
      <c r="E8" s="139">
        <v>2006</v>
      </c>
      <c r="F8" s="139">
        <v>2005</v>
      </c>
      <c r="G8" s="139">
        <v>2006</v>
      </c>
      <c r="H8" s="139">
        <v>2005</v>
      </c>
      <c r="I8" s="139">
        <v>2006</v>
      </c>
      <c r="J8" s="139">
        <v>2005</v>
      </c>
      <c r="K8" s="139">
        <v>2006</v>
      </c>
      <c r="L8" s="155">
        <v>2005</v>
      </c>
      <c r="M8" s="155">
        <v>2006</v>
      </c>
      <c r="N8" s="11"/>
    </row>
    <row r="9" spans="1:14" ht="12.75">
      <c r="A9" s="38" t="s">
        <v>38</v>
      </c>
      <c r="B9" s="153">
        <v>556765</v>
      </c>
      <c r="C9" s="153">
        <v>576650</v>
      </c>
      <c r="D9" s="153">
        <v>82454</v>
      </c>
      <c r="E9" s="153">
        <v>80271</v>
      </c>
      <c r="F9" s="153">
        <v>50804</v>
      </c>
      <c r="G9" s="153">
        <v>48413</v>
      </c>
      <c r="H9" s="153">
        <v>260002</v>
      </c>
      <c r="I9" s="153">
        <v>281221</v>
      </c>
      <c r="J9" s="153">
        <v>21177</v>
      </c>
      <c r="K9" s="153">
        <v>17785</v>
      </c>
      <c r="L9" s="153">
        <v>177402</v>
      </c>
      <c r="M9" s="153">
        <v>192460</v>
      </c>
      <c r="N9" s="11"/>
    </row>
    <row r="10" spans="1:14" ht="12.75">
      <c r="A10" s="39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1"/>
    </row>
    <row r="11" spans="1:13" s="11" customFormat="1" ht="12.75">
      <c r="A11" s="64" t="s">
        <v>150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3" s="11" customFormat="1" ht="12.75">
      <c r="A12" s="140" t="s">
        <v>39</v>
      </c>
      <c r="B12" s="153">
        <v>556047</v>
      </c>
      <c r="C12" s="153">
        <v>575667</v>
      </c>
      <c r="D12" s="153">
        <v>79151</v>
      </c>
      <c r="E12" s="153">
        <v>77304</v>
      </c>
      <c r="F12" s="153">
        <v>50400</v>
      </c>
      <c r="G12" s="153">
        <v>48413</v>
      </c>
      <c r="H12" s="153">
        <v>258634</v>
      </c>
      <c r="I12" s="153">
        <v>280061</v>
      </c>
      <c r="J12" s="153">
        <v>20230</v>
      </c>
      <c r="K12" s="153">
        <v>17059</v>
      </c>
      <c r="L12" s="153">
        <v>175325</v>
      </c>
      <c r="M12" s="153">
        <v>190898</v>
      </c>
    </row>
    <row r="13" spans="1:13" s="11" customFormat="1" ht="12.75">
      <c r="A13" s="141" t="s">
        <v>184</v>
      </c>
      <c r="B13" s="152">
        <v>18681</v>
      </c>
      <c r="C13" s="152">
        <v>20414</v>
      </c>
      <c r="D13" s="152">
        <v>17861</v>
      </c>
      <c r="E13" s="152">
        <v>12945</v>
      </c>
      <c r="F13" s="152">
        <v>11308</v>
      </c>
      <c r="G13" s="152">
        <v>11535</v>
      </c>
      <c r="H13" s="152">
        <v>69746</v>
      </c>
      <c r="I13" s="152">
        <v>79371</v>
      </c>
      <c r="J13" s="152">
        <v>1667</v>
      </c>
      <c r="K13" s="152">
        <v>2509</v>
      </c>
      <c r="L13" s="152">
        <v>37908</v>
      </c>
      <c r="M13" s="152">
        <v>47622</v>
      </c>
    </row>
    <row r="14" spans="1:13" s="11" customFormat="1" ht="12.75">
      <c r="A14" s="141" t="s">
        <v>185</v>
      </c>
      <c r="B14" s="152" t="s">
        <v>24</v>
      </c>
      <c r="C14" s="152">
        <v>1</v>
      </c>
      <c r="D14" s="152">
        <v>2</v>
      </c>
      <c r="E14" s="152">
        <v>17</v>
      </c>
      <c r="F14" s="152" t="s">
        <v>24</v>
      </c>
      <c r="G14" s="152" t="s">
        <v>24</v>
      </c>
      <c r="H14" s="152">
        <v>28009</v>
      </c>
      <c r="I14" s="152">
        <v>27319</v>
      </c>
      <c r="J14" s="152">
        <v>136</v>
      </c>
      <c r="K14" s="152">
        <v>83</v>
      </c>
      <c r="L14" s="152">
        <v>2586</v>
      </c>
      <c r="M14" s="152">
        <v>2060</v>
      </c>
    </row>
    <row r="15" spans="1:13" s="11" customFormat="1" ht="12.75">
      <c r="A15" s="141" t="s">
        <v>186</v>
      </c>
      <c r="B15" s="152">
        <v>2421</v>
      </c>
      <c r="C15" s="152">
        <v>2427</v>
      </c>
      <c r="D15" s="152">
        <v>1889</v>
      </c>
      <c r="E15" s="152">
        <v>2138</v>
      </c>
      <c r="F15" s="152">
        <v>2015</v>
      </c>
      <c r="G15" s="152">
        <v>2364</v>
      </c>
      <c r="H15" s="152">
        <v>1176</v>
      </c>
      <c r="I15" s="152">
        <v>1704</v>
      </c>
      <c r="J15" s="152">
        <v>2165</v>
      </c>
      <c r="K15" s="152">
        <v>1743</v>
      </c>
      <c r="L15" s="152">
        <v>2509</v>
      </c>
      <c r="M15" s="152">
        <v>4503</v>
      </c>
    </row>
    <row r="16" spans="1:13" s="11" customFormat="1" ht="12.75">
      <c r="A16" s="141" t="s">
        <v>187</v>
      </c>
      <c r="B16" s="152" t="s">
        <v>24</v>
      </c>
      <c r="C16" s="152" t="s">
        <v>24</v>
      </c>
      <c r="D16" s="152" t="s">
        <v>24</v>
      </c>
      <c r="E16" s="152" t="s">
        <v>24</v>
      </c>
      <c r="F16" s="152" t="s">
        <v>24</v>
      </c>
      <c r="G16" s="152" t="s">
        <v>24</v>
      </c>
      <c r="H16" s="152" t="s">
        <v>24</v>
      </c>
      <c r="I16" s="152" t="s">
        <v>24</v>
      </c>
      <c r="J16" s="152" t="s">
        <v>24</v>
      </c>
      <c r="K16" s="152" t="s">
        <v>24</v>
      </c>
      <c r="L16" s="152" t="s">
        <v>24</v>
      </c>
      <c r="M16" s="152">
        <v>11</v>
      </c>
    </row>
    <row r="17" spans="1:16" ht="12.75">
      <c r="A17" s="141" t="s">
        <v>188</v>
      </c>
      <c r="B17" s="152">
        <v>203</v>
      </c>
      <c r="C17" s="152">
        <v>143</v>
      </c>
      <c r="D17" s="152">
        <v>5298</v>
      </c>
      <c r="E17" s="152">
        <v>6158</v>
      </c>
      <c r="F17" s="152">
        <v>892</v>
      </c>
      <c r="G17" s="152">
        <v>243</v>
      </c>
      <c r="H17" s="152">
        <v>1031</v>
      </c>
      <c r="I17" s="152">
        <v>1751</v>
      </c>
      <c r="J17" s="152">
        <v>2148</v>
      </c>
      <c r="K17" s="152">
        <v>1605</v>
      </c>
      <c r="L17" s="152">
        <v>23752</v>
      </c>
      <c r="M17" s="152">
        <v>23882</v>
      </c>
      <c r="N17" s="84"/>
      <c r="O17" s="4"/>
      <c r="P17" s="4"/>
    </row>
    <row r="18" spans="1:16" ht="12.75">
      <c r="A18" s="141" t="s">
        <v>189</v>
      </c>
      <c r="B18" s="152" t="s">
        <v>24</v>
      </c>
      <c r="C18" s="152" t="s">
        <v>24</v>
      </c>
      <c r="D18" s="152">
        <v>144</v>
      </c>
      <c r="E18" s="152">
        <v>24</v>
      </c>
      <c r="F18" s="152" t="s">
        <v>24</v>
      </c>
      <c r="G18" s="152" t="s">
        <v>24</v>
      </c>
      <c r="H18" s="152" t="s">
        <v>24</v>
      </c>
      <c r="I18" s="152" t="s">
        <v>24</v>
      </c>
      <c r="J18" s="152" t="s">
        <v>24</v>
      </c>
      <c r="K18" s="152" t="s">
        <v>24</v>
      </c>
      <c r="L18" s="152" t="s">
        <v>24</v>
      </c>
      <c r="M18" s="152">
        <v>15</v>
      </c>
      <c r="N18" s="84"/>
      <c r="O18" s="4"/>
      <c r="P18" s="4"/>
    </row>
    <row r="19" spans="1:16" ht="12.75">
      <c r="A19" s="141" t="s">
        <v>190</v>
      </c>
      <c r="B19" s="152" t="s">
        <v>24</v>
      </c>
      <c r="C19" s="152" t="s">
        <v>24</v>
      </c>
      <c r="D19" s="152">
        <v>23</v>
      </c>
      <c r="E19" s="152" t="s">
        <v>24</v>
      </c>
      <c r="F19" s="152" t="s">
        <v>24</v>
      </c>
      <c r="G19" s="152" t="s">
        <v>24</v>
      </c>
      <c r="H19" s="152" t="s">
        <v>24</v>
      </c>
      <c r="I19" s="152" t="s">
        <v>24</v>
      </c>
      <c r="J19" s="152" t="s">
        <v>24</v>
      </c>
      <c r="K19" s="152" t="s">
        <v>24</v>
      </c>
      <c r="L19" s="152">
        <v>185</v>
      </c>
      <c r="M19" s="152">
        <v>124</v>
      </c>
      <c r="N19" s="84"/>
      <c r="O19" s="4"/>
      <c r="P19" s="4"/>
    </row>
    <row r="20" spans="1:16" ht="12.75">
      <c r="A20" s="141" t="s">
        <v>191</v>
      </c>
      <c r="B20" s="152" t="s">
        <v>24</v>
      </c>
      <c r="C20" s="152" t="s">
        <v>24</v>
      </c>
      <c r="D20" s="152">
        <v>96</v>
      </c>
      <c r="E20" s="152">
        <v>46</v>
      </c>
      <c r="F20" s="152" t="s">
        <v>24</v>
      </c>
      <c r="G20" s="152" t="s">
        <v>24</v>
      </c>
      <c r="H20" s="152" t="s">
        <v>24</v>
      </c>
      <c r="I20" s="152" t="s">
        <v>24</v>
      </c>
      <c r="J20" s="152" t="s">
        <v>24</v>
      </c>
      <c r="K20" s="152" t="s">
        <v>24</v>
      </c>
      <c r="L20" s="152" t="s">
        <v>24</v>
      </c>
      <c r="M20" s="152" t="s">
        <v>24</v>
      </c>
      <c r="N20" s="84"/>
      <c r="O20" s="4"/>
      <c r="P20" s="4"/>
    </row>
    <row r="21" spans="1:16" ht="12.75">
      <c r="A21" s="141" t="s">
        <v>192</v>
      </c>
      <c r="B21" s="152" t="s">
        <v>24</v>
      </c>
      <c r="C21" s="152" t="s">
        <v>24</v>
      </c>
      <c r="D21" s="152">
        <v>275</v>
      </c>
      <c r="E21" s="152">
        <v>500</v>
      </c>
      <c r="F21" s="152" t="s">
        <v>24</v>
      </c>
      <c r="G21" s="152" t="s">
        <v>24</v>
      </c>
      <c r="H21" s="152">
        <v>681</v>
      </c>
      <c r="I21" s="152">
        <v>831</v>
      </c>
      <c r="J21" s="152" t="s">
        <v>24</v>
      </c>
      <c r="K21" s="152" t="s">
        <v>24</v>
      </c>
      <c r="L21" s="152">
        <v>237</v>
      </c>
      <c r="M21" s="152">
        <v>130</v>
      </c>
      <c r="N21" s="84"/>
      <c r="O21" s="4"/>
      <c r="P21" s="4"/>
    </row>
    <row r="22" spans="1:16" ht="12.75">
      <c r="A22" s="141" t="s">
        <v>193</v>
      </c>
      <c r="B22" s="152">
        <v>253637</v>
      </c>
      <c r="C22" s="152">
        <v>310776</v>
      </c>
      <c r="D22" s="152">
        <v>18461</v>
      </c>
      <c r="E22" s="152">
        <v>22526</v>
      </c>
      <c r="F22" s="152">
        <v>25271</v>
      </c>
      <c r="G22" s="152">
        <v>23547</v>
      </c>
      <c r="H22" s="152">
        <v>142833</v>
      </c>
      <c r="I22" s="152">
        <v>149160</v>
      </c>
      <c r="J22" s="152">
        <v>5019</v>
      </c>
      <c r="K22" s="152">
        <v>4250</v>
      </c>
      <c r="L22" s="152">
        <v>51670</v>
      </c>
      <c r="M22" s="152">
        <v>51533</v>
      </c>
      <c r="N22" s="84"/>
      <c r="O22" s="4"/>
      <c r="P22" s="4"/>
    </row>
    <row r="23" spans="1:16" ht="12.75">
      <c r="A23" s="141" t="s">
        <v>194</v>
      </c>
      <c r="B23" s="152" t="s">
        <v>24</v>
      </c>
      <c r="C23" s="152" t="s">
        <v>24</v>
      </c>
      <c r="D23" s="152" t="s">
        <v>24</v>
      </c>
      <c r="E23" s="152" t="s">
        <v>24</v>
      </c>
      <c r="F23" s="152" t="s">
        <v>24</v>
      </c>
      <c r="G23" s="152" t="s">
        <v>24</v>
      </c>
      <c r="H23" s="152">
        <v>54</v>
      </c>
      <c r="I23" s="152">
        <v>34</v>
      </c>
      <c r="J23" s="152" t="s">
        <v>24</v>
      </c>
      <c r="K23" s="152" t="s">
        <v>24</v>
      </c>
      <c r="L23" s="152">
        <v>72</v>
      </c>
      <c r="M23" s="152">
        <v>118</v>
      </c>
      <c r="N23" s="84"/>
      <c r="O23" s="4"/>
      <c r="P23" s="4"/>
    </row>
    <row r="24" spans="1:16" ht="12.75">
      <c r="A24" s="141" t="s">
        <v>195</v>
      </c>
      <c r="B24" s="152">
        <v>1143</v>
      </c>
      <c r="C24" s="152">
        <v>969</v>
      </c>
      <c r="D24" s="152">
        <v>4038</v>
      </c>
      <c r="E24" s="152">
        <v>5980</v>
      </c>
      <c r="F24" s="152">
        <v>2168</v>
      </c>
      <c r="G24" s="152">
        <v>1785</v>
      </c>
      <c r="H24" s="152">
        <v>7170</v>
      </c>
      <c r="I24" s="152">
        <v>7221</v>
      </c>
      <c r="J24" s="152">
        <v>884</v>
      </c>
      <c r="K24" s="152">
        <v>670</v>
      </c>
      <c r="L24" s="152">
        <v>37695</v>
      </c>
      <c r="M24" s="152">
        <v>39071</v>
      </c>
      <c r="N24" s="84"/>
      <c r="O24" s="4"/>
      <c r="P24" s="4"/>
    </row>
    <row r="25" spans="1:16" ht="12.75">
      <c r="A25" s="141" t="s">
        <v>196</v>
      </c>
      <c r="B25" s="152" t="s">
        <v>24</v>
      </c>
      <c r="C25" s="152" t="s">
        <v>24</v>
      </c>
      <c r="D25" s="152">
        <v>46</v>
      </c>
      <c r="E25" s="152" t="s">
        <v>24</v>
      </c>
      <c r="F25" s="152" t="s">
        <v>24</v>
      </c>
      <c r="G25" s="152" t="s">
        <v>24</v>
      </c>
      <c r="H25" s="152" t="s">
        <v>24</v>
      </c>
      <c r="I25" s="152">
        <v>27</v>
      </c>
      <c r="J25" s="152" t="s">
        <v>24</v>
      </c>
      <c r="K25" s="152" t="s">
        <v>24</v>
      </c>
      <c r="L25" s="152" t="s">
        <v>24</v>
      </c>
      <c r="M25" s="152" t="s">
        <v>24</v>
      </c>
      <c r="N25" s="84"/>
      <c r="O25" s="4"/>
      <c r="P25" s="4"/>
    </row>
    <row r="26" spans="1:16" ht="12.75">
      <c r="A26" s="141" t="s">
        <v>197</v>
      </c>
      <c r="B26" s="152">
        <v>1</v>
      </c>
      <c r="C26" s="152" t="s">
        <v>24</v>
      </c>
      <c r="D26" s="152">
        <v>1199</v>
      </c>
      <c r="E26" s="152">
        <v>1007</v>
      </c>
      <c r="F26" s="152">
        <v>1</v>
      </c>
      <c r="G26" s="152" t="s">
        <v>24</v>
      </c>
      <c r="H26" s="152">
        <v>723</v>
      </c>
      <c r="I26" s="152">
        <v>610</v>
      </c>
      <c r="J26" s="152">
        <v>1117</v>
      </c>
      <c r="K26" s="152">
        <v>1072</v>
      </c>
      <c r="L26" s="152">
        <v>1795</v>
      </c>
      <c r="M26" s="152">
        <v>2151</v>
      </c>
      <c r="N26" s="84"/>
      <c r="O26" s="4"/>
      <c r="P26" s="4"/>
    </row>
    <row r="27" spans="1:16" ht="12.75">
      <c r="A27" s="141" t="s">
        <v>198</v>
      </c>
      <c r="B27" s="152">
        <v>2059</v>
      </c>
      <c r="C27" s="152">
        <v>1011</v>
      </c>
      <c r="D27" s="152">
        <v>598</v>
      </c>
      <c r="E27" s="152">
        <v>224</v>
      </c>
      <c r="F27" s="152">
        <v>479</v>
      </c>
      <c r="G27" s="152">
        <v>434</v>
      </c>
      <c r="H27" s="152">
        <v>437</v>
      </c>
      <c r="I27" s="152">
        <v>817</v>
      </c>
      <c r="J27" s="152">
        <v>1289</v>
      </c>
      <c r="K27" s="152">
        <v>447</v>
      </c>
      <c r="L27" s="152">
        <v>13828</v>
      </c>
      <c r="M27" s="152">
        <v>12896</v>
      </c>
      <c r="N27" s="84"/>
      <c r="O27" s="4"/>
      <c r="P27" s="4"/>
    </row>
    <row r="28" spans="1:16" ht="12.75">
      <c r="A28" s="141" t="s">
        <v>199</v>
      </c>
      <c r="B28" s="152">
        <v>29</v>
      </c>
      <c r="C28" s="152" t="s">
        <v>24</v>
      </c>
      <c r="D28" s="152">
        <v>25</v>
      </c>
      <c r="E28" s="152">
        <v>23</v>
      </c>
      <c r="F28" s="152" t="s">
        <v>24</v>
      </c>
      <c r="G28" s="152" t="s">
        <v>24</v>
      </c>
      <c r="H28" s="152" t="s">
        <v>24</v>
      </c>
      <c r="I28" s="152" t="s">
        <v>24</v>
      </c>
      <c r="J28" s="152">
        <v>196</v>
      </c>
      <c r="K28" s="152">
        <v>19</v>
      </c>
      <c r="L28" s="152">
        <v>46</v>
      </c>
      <c r="M28" s="152">
        <v>66</v>
      </c>
      <c r="N28" s="84"/>
      <c r="O28" s="4"/>
      <c r="P28" s="4"/>
    </row>
    <row r="29" spans="1:16" ht="12.75">
      <c r="A29" s="141" t="s">
        <v>200</v>
      </c>
      <c r="B29" s="152">
        <v>20</v>
      </c>
      <c r="C29" s="152">
        <v>69</v>
      </c>
      <c r="D29" s="152">
        <v>1490</v>
      </c>
      <c r="E29" s="152">
        <v>1066</v>
      </c>
      <c r="F29" s="152">
        <v>1509</v>
      </c>
      <c r="G29" s="152">
        <v>1730</v>
      </c>
      <c r="H29" s="152">
        <v>14</v>
      </c>
      <c r="I29" s="152">
        <v>2</v>
      </c>
      <c r="J29" s="152">
        <v>1</v>
      </c>
      <c r="K29" s="152">
        <v>3</v>
      </c>
      <c r="L29" s="152">
        <v>167</v>
      </c>
      <c r="M29" s="152">
        <v>177</v>
      </c>
      <c r="N29" s="84"/>
      <c r="O29" s="4"/>
      <c r="P29" s="4"/>
    </row>
    <row r="30" spans="1:16" ht="12.75">
      <c r="A30" s="141" t="s">
        <v>201</v>
      </c>
      <c r="B30" s="152" t="s">
        <v>24</v>
      </c>
      <c r="C30" s="152" t="s">
        <v>24</v>
      </c>
      <c r="D30" s="152" t="s">
        <v>24</v>
      </c>
      <c r="E30" s="152" t="s">
        <v>24</v>
      </c>
      <c r="F30" s="152">
        <v>606</v>
      </c>
      <c r="G30" s="152">
        <v>416</v>
      </c>
      <c r="H30" s="152" t="s">
        <v>24</v>
      </c>
      <c r="I30" s="152" t="s">
        <v>24</v>
      </c>
      <c r="J30" s="152" t="s">
        <v>24</v>
      </c>
      <c r="K30" s="152" t="s">
        <v>24</v>
      </c>
      <c r="L30" s="152" t="s">
        <v>24</v>
      </c>
      <c r="M30" s="152" t="s">
        <v>24</v>
      </c>
      <c r="N30" s="84"/>
      <c r="O30" s="4"/>
      <c r="P30" s="4"/>
    </row>
    <row r="31" spans="1:16" ht="12.75">
      <c r="A31" s="141" t="s">
        <v>202</v>
      </c>
      <c r="B31" s="152" t="s">
        <v>24</v>
      </c>
      <c r="C31" s="152" t="s">
        <v>24</v>
      </c>
      <c r="D31" s="152" t="s">
        <v>24</v>
      </c>
      <c r="E31" s="152" t="s">
        <v>24</v>
      </c>
      <c r="F31" s="152" t="s">
        <v>24</v>
      </c>
      <c r="G31" s="152" t="s">
        <v>24</v>
      </c>
      <c r="H31" s="152" t="s">
        <v>24</v>
      </c>
      <c r="I31" s="152" t="s">
        <v>24</v>
      </c>
      <c r="J31" s="152" t="s">
        <v>24</v>
      </c>
      <c r="K31" s="152" t="s">
        <v>24</v>
      </c>
      <c r="L31" s="152" t="s">
        <v>24</v>
      </c>
      <c r="M31" s="152" t="s">
        <v>24</v>
      </c>
      <c r="N31" s="84"/>
      <c r="O31" s="4"/>
      <c r="P31" s="4"/>
    </row>
    <row r="32" spans="1:16" ht="12.75">
      <c r="A32" s="141" t="s">
        <v>203</v>
      </c>
      <c r="B32" s="152">
        <v>1347</v>
      </c>
      <c r="C32" s="152">
        <v>28</v>
      </c>
      <c r="D32" s="152">
        <v>9364</v>
      </c>
      <c r="E32" s="152">
        <v>9111</v>
      </c>
      <c r="F32" s="152">
        <v>324</v>
      </c>
      <c r="G32" s="152" t="s">
        <v>24</v>
      </c>
      <c r="H32" s="152">
        <v>7</v>
      </c>
      <c r="I32" s="152">
        <v>2</v>
      </c>
      <c r="J32" s="152">
        <v>52</v>
      </c>
      <c r="K32" s="152">
        <v>131</v>
      </c>
      <c r="L32" s="152">
        <v>1158</v>
      </c>
      <c r="M32" s="152">
        <v>2309</v>
      </c>
      <c r="N32" s="84"/>
      <c r="O32" s="4"/>
      <c r="P32" s="4"/>
    </row>
    <row r="33" spans="1:13" s="11" customFormat="1" ht="12.75">
      <c r="A33" s="141" t="s">
        <v>204</v>
      </c>
      <c r="B33" s="152">
        <v>273575</v>
      </c>
      <c r="C33" s="152">
        <v>236644</v>
      </c>
      <c r="D33" s="152">
        <v>14489</v>
      </c>
      <c r="E33" s="152">
        <v>14071</v>
      </c>
      <c r="F33" s="152">
        <v>4305</v>
      </c>
      <c r="G33" s="152">
        <v>4533</v>
      </c>
      <c r="H33" s="152">
        <v>5746</v>
      </c>
      <c r="I33" s="152">
        <v>10602</v>
      </c>
      <c r="J33" s="152">
        <v>3588</v>
      </c>
      <c r="K33" s="152">
        <v>3704</v>
      </c>
      <c r="L33" s="152">
        <v>580</v>
      </c>
      <c r="M33" s="152">
        <v>1680</v>
      </c>
    </row>
    <row r="34" spans="1:13" s="11" customFormat="1" ht="12.75">
      <c r="A34" s="141" t="s">
        <v>205</v>
      </c>
      <c r="B34" s="152">
        <v>2916</v>
      </c>
      <c r="C34" s="152">
        <v>3178</v>
      </c>
      <c r="D34" s="152">
        <v>415</v>
      </c>
      <c r="E34" s="152">
        <v>1167</v>
      </c>
      <c r="F34" s="152">
        <v>182</v>
      </c>
      <c r="G34" s="152">
        <v>112</v>
      </c>
      <c r="H34" s="152">
        <v>901</v>
      </c>
      <c r="I34" s="152">
        <v>574</v>
      </c>
      <c r="J34" s="152">
        <v>1842</v>
      </c>
      <c r="K34" s="152">
        <v>823</v>
      </c>
      <c r="L34" s="152">
        <v>1001</v>
      </c>
      <c r="M34" s="152">
        <v>2459</v>
      </c>
    </row>
    <row r="35" spans="1:13" s="11" customFormat="1" ht="12.75">
      <c r="A35" s="141" t="s">
        <v>206</v>
      </c>
      <c r="B35" s="152" t="s">
        <v>24</v>
      </c>
      <c r="C35" s="152" t="s">
        <v>24</v>
      </c>
      <c r="D35" s="152">
        <v>1056</v>
      </c>
      <c r="E35" s="152">
        <v>100</v>
      </c>
      <c r="F35" s="152">
        <v>1340</v>
      </c>
      <c r="G35" s="152">
        <v>1714</v>
      </c>
      <c r="H35" s="152" t="s">
        <v>24</v>
      </c>
      <c r="I35" s="152">
        <v>4</v>
      </c>
      <c r="J35" s="152">
        <v>121</v>
      </c>
      <c r="K35" s="152" t="s">
        <v>24</v>
      </c>
      <c r="L35" s="152" t="s">
        <v>24</v>
      </c>
      <c r="M35" s="152" t="s">
        <v>24</v>
      </c>
    </row>
    <row r="36" spans="1:13" s="11" customFormat="1" ht="12.75">
      <c r="A36" s="141" t="s">
        <v>207</v>
      </c>
      <c r="B36" s="152">
        <v>15</v>
      </c>
      <c r="C36" s="152">
        <v>7</v>
      </c>
      <c r="D36" s="152">
        <v>2382</v>
      </c>
      <c r="E36" s="152">
        <v>201</v>
      </c>
      <c r="F36" s="152" t="s">
        <v>24</v>
      </c>
      <c r="G36" s="152" t="s">
        <v>24</v>
      </c>
      <c r="H36" s="152">
        <v>106</v>
      </c>
      <c r="I36" s="152">
        <v>32</v>
      </c>
      <c r="J36" s="152">
        <v>5</v>
      </c>
      <c r="K36" s="152" t="s">
        <v>24</v>
      </c>
      <c r="L36" s="152">
        <v>136</v>
      </c>
      <c r="M36" s="152">
        <v>91</v>
      </c>
    </row>
    <row r="37" spans="1:13" s="11" customFormat="1" ht="12.75">
      <c r="A37" s="41" t="s">
        <v>40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</row>
    <row r="38" spans="1:13" s="11" customFormat="1" ht="12.75">
      <c r="A38" s="142" t="s">
        <v>48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</row>
    <row r="39" spans="1:13" s="11" customFormat="1" ht="12.75">
      <c r="A39" s="141" t="s">
        <v>208</v>
      </c>
      <c r="B39" s="152" t="s">
        <v>24</v>
      </c>
      <c r="C39" s="152" t="s">
        <v>24</v>
      </c>
      <c r="D39" s="152" t="s">
        <v>24</v>
      </c>
      <c r="E39" s="152" t="s">
        <v>24</v>
      </c>
      <c r="F39" s="152" t="s">
        <v>24</v>
      </c>
      <c r="G39" s="152" t="s">
        <v>24</v>
      </c>
      <c r="H39" s="152" t="s">
        <v>24</v>
      </c>
      <c r="I39" s="152" t="s">
        <v>24</v>
      </c>
      <c r="J39" s="152" t="s">
        <v>24</v>
      </c>
      <c r="K39" s="152" t="s">
        <v>24</v>
      </c>
      <c r="L39" s="152" t="s">
        <v>24</v>
      </c>
      <c r="M39" s="152" t="s">
        <v>24</v>
      </c>
    </row>
    <row r="40" spans="1:13" s="11" customFormat="1" ht="12.75">
      <c r="A40" s="141" t="s">
        <v>209</v>
      </c>
      <c r="B40" s="152" t="s">
        <v>24</v>
      </c>
      <c r="C40" s="152" t="s">
        <v>24</v>
      </c>
      <c r="D40" s="152" t="s">
        <v>24</v>
      </c>
      <c r="E40" s="152" t="s">
        <v>24</v>
      </c>
      <c r="F40" s="152" t="s">
        <v>24</v>
      </c>
      <c r="G40" s="152" t="s">
        <v>24</v>
      </c>
      <c r="H40" s="152" t="s">
        <v>24</v>
      </c>
      <c r="I40" s="152" t="s">
        <v>24</v>
      </c>
      <c r="J40" s="152" t="s">
        <v>24</v>
      </c>
      <c r="K40" s="152" t="s">
        <v>24</v>
      </c>
      <c r="L40" s="152" t="s">
        <v>24</v>
      </c>
      <c r="M40" s="152" t="s">
        <v>24</v>
      </c>
    </row>
    <row r="41" spans="1:13" s="11" customFormat="1" ht="12.75">
      <c r="A41" s="143" t="s">
        <v>210</v>
      </c>
      <c r="B41" s="152" t="s">
        <v>24</v>
      </c>
      <c r="C41" s="152" t="s">
        <v>24</v>
      </c>
      <c r="D41" s="152" t="s">
        <v>24</v>
      </c>
      <c r="E41" s="152" t="s">
        <v>24</v>
      </c>
      <c r="F41" s="152" t="s">
        <v>24</v>
      </c>
      <c r="G41" s="152" t="s">
        <v>24</v>
      </c>
      <c r="H41" s="152" t="s">
        <v>24</v>
      </c>
      <c r="I41" s="152" t="s">
        <v>24</v>
      </c>
      <c r="J41" s="152" t="s">
        <v>24</v>
      </c>
      <c r="K41" s="152" t="s">
        <v>24</v>
      </c>
      <c r="L41" s="152" t="s">
        <v>24</v>
      </c>
      <c r="M41" s="152" t="s">
        <v>24</v>
      </c>
    </row>
    <row r="42" spans="1:13" s="11" customFormat="1" ht="12.75">
      <c r="A42" s="141" t="s">
        <v>211</v>
      </c>
      <c r="B42" s="152" t="s">
        <v>24</v>
      </c>
      <c r="C42" s="152" t="s">
        <v>24</v>
      </c>
      <c r="D42" s="152" t="s">
        <v>24</v>
      </c>
      <c r="E42" s="152" t="s">
        <v>24</v>
      </c>
      <c r="F42" s="152" t="s">
        <v>24</v>
      </c>
      <c r="G42" s="152" t="s">
        <v>24</v>
      </c>
      <c r="H42" s="152" t="s">
        <v>24</v>
      </c>
      <c r="I42" s="152" t="s">
        <v>24</v>
      </c>
      <c r="J42" s="152" t="s">
        <v>24</v>
      </c>
      <c r="K42" s="152" t="s">
        <v>24</v>
      </c>
      <c r="L42" s="152" t="s">
        <v>24</v>
      </c>
      <c r="M42" s="152" t="s">
        <v>24</v>
      </c>
    </row>
    <row r="43" spans="1:13" s="11" customFormat="1" ht="12.75">
      <c r="A43" s="143" t="s">
        <v>212</v>
      </c>
      <c r="B43" s="152" t="s">
        <v>24</v>
      </c>
      <c r="C43" s="152" t="s">
        <v>24</v>
      </c>
      <c r="D43" s="152" t="s">
        <v>24</v>
      </c>
      <c r="E43" s="152" t="s">
        <v>24</v>
      </c>
      <c r="F43" s="152" t="s">
        <v>24</v>
      </c>
      <c r="G43" s="152" t="s">
        <v>24</v>
      </c>
      <c r="H43" s="152" t="s">
        <v>24</v>
      </c>
      <c r="I43" s="152" t="s">
        <v>24</v>
      </c>
      <c r="J43" s="152" t="s">
        <v>24</v>
      </c>
      <c r="K43" s="152" t="s">
        <v>24</v>
      </c>
      <c r="L43" s="152" t="s">
        <v>24</v>
      </c>
      <c r="M43" s="152" t="s">
        <v>24</v>
      </c>
    </row>
    <row r="44" spans="1:13" ht="12.75">
      <c r="A44" s="39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</row>
    <row r="45" spans="1:13" ht="12.75">
      <c r="A45" s="64" t="s">
        <v>151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</row>
    <row r="46" spans="1:13" ht="12.75">
      <c r="A46" s="39" t="s">
        <v>47</v>
      </c>
      <c r="B46" s="152" t="s">
        <v>24</v>
      </c>
      <c r="C46" s="152" t="s">
        <v>24</v>
      </c>
      <c r="D46" s="152" t="s">
        <v>24</v>
      </c>
      <c r="E46" s="152" t="s">
        <v>24</v>
      </c>
      <c r="F46" s="152" t="s">
        <v>24</v>
      </c>
      <c r="G46" s="152" t="s">
        <v>24</v>
      </c>
      <c r="H46" s="152" t="s">
        <v>24</v>
      </c>
      <c r="I46" s="152" t="s">
        <v>24</v>
      </c>
      <c r="J46" s="152" t="s">
        <v>24</v>
      </c>
      <c r="K46" s="152" t="s">
        <v>24</v>
      </c>
      <c r="L46" s="152">
        <v>46</v>
      </c>
      <c r="M46" s="152" t="s">
        <v>24</v>
      </c>
    </row>
    <row r="47" spans="1:13" ht="12.75">
      <c r="A47" s="40" t="s">
        <v>41</v>
      </c>
      <c r="B47" s="152">
        <v>706</v>
      </c>
      <c r="C47" s="152">
        <v>983</v>
      </c>
      <c r="D47" s="152">
        <v>3</v>
      </c>
      <c r="E47" s="152" t="s">
        <v>24</v>
      </c>
      <c r="F47" s="152">
        <v>404</v>
      </c>
      <c r="G47" s="152" t="s">
        <v>24</v>
      </c>
      <c r="H47" s="152" t="s">
        <v>24</v>
      </c>
      <c r="I47" s="152">
        <v>581</v>
      </c>
      <c r="J47" s="152">
        <v>581</v>
      </c>
      <c r="K47" s="152">
        <v>113</v>
      </c>
      <c r="L47" s="152">
        <v>742</v>
      </c>
      <c r="M47" s="152">
        <v>294</v>
      </c>
    </row>
    <row r="48" spans="1:13" ht="12.75">
      <c r="A48" s="40" t="s">
        <v>42</v>
      </c>
      <c r="B48" s="152" t="s">
        <v>24</v>
      </c>
      <c r="C48" s="152" t="s">
        <v>24</v>
      </c>
      <c r="D48" s="152" t="s">
        <v>24</v>
      </c>
      <c r="E48" s="152" t="s">
        <v>24</v>
      </c>
      <c r="F48" s="152" t="s">
        <v>24</v>
      </c>
      <c r="G48" s="152" t="s">
        <v>24</v>
      </c>
      <c r="H48" s="152" t="s">
        <v>24</v>
      </c>
      <c r="I48" s="152" t="s">
        <v>24</v>
      </c>
      <c r="J48" s="152" t="s">
        <v>24</v>
      </c>
      <c r="K48" s="152" t="s">
        <v>24</v>
      </c>
      <c r="L48" s="152" t="s">
        <v>24</v>
      </c>
      <c r="M48" s="152" t="s">
        <v>24</v>
      </c>
    </row>
    <row r="49" spans="1:13" ht="12.75">
      <c r="A49" s="40" t="s">
        <v>43</v>
      </c>
      <c r="B49" s="152" t="s">
        <v>24</v>
      </c>
      <c r="C49" s="152" t="s">
        <v>24</v>
      </c>
      <c r="D49" s="152">
        <v>1247</v>
      </c>
      <c r="E49" s="152">
        <v>2413</v>
      </c>
      <c r="F49" s="152" t="s">
        <v>24</v>
      </c>
      <c r="G49" s="152" t="s">
        <v>24</v>
      </c>
      <c r="H49" s="152">
        <v>8</v>
      </c>
      <c r="I49" s="152">
        <v>1</v>
      </c>
      <c r="J49" s="152">
        <v>22</v>
      </c>
      <c r="K49" s="152" t="s">
        <v>24</v>
      </c>
      <c r="L49" s="152" t="s">
        <v>24</v>
      </c>
      <c r="M49" s="152" t="s">
        <v>24</v>
      </c>
    </row>
    <row r="50" spans="1:13" ht="12.75">
      <c r="A50" s="40" t="s">
        <v>44</v>
      </c>
      <c r="B50" s="152" t="s">
        <v>24</v>
      </c>
      <c r="C50" s="152" t="s">
        <v>24</v>
      </c>
      <c r="D50" s="152" t="s">
        <v>24</v>
      </c>
      <c r="E50" s="152" t="s">
        <v>24</v>
      </c>
      <c r="F50" s="152" t="s">
        <v>24</v>
      </c>
      <c r="G50" s="152" t="s">
        <v>24</v>
      </c>
      <c r="H50" s="152" t="s">
        <v>24</v>
      </c>
      <c r="I50" s="152" t="s">
        <v>24</v>
      </c>
      <c r="J50" s="152">
        <v>1</v>
      </c>
      <c r="K50" s="152" t="s">
        <v>24</v>
      </c>
      <c r="L50" s="152">
        <v>43</v>
      </c>
      <c r="M50" s="152">
        <v>18</v>
      </c>
    </row>
    <row r="51" spans="1:13" ht="12.75">
      <c r="A51" s="40" t="s">
        <v>45</v>
      </c>
      <c r="B51" s="152" t="s">
        <v>24</v>
      </c>
      <c r="C51" s="152" t="s">
        <v>24</v>
      </c>
      <c r="D51" s="152" t="s">
        <v>24</v>
      </c>
      <c r="E51" s="152">
        <v>418</v>
      </c>
      <c r="F51" s="152" t="s">
        <v>24</v>
      </c>
      <c r="G51" s="152" t="s">
        <v>24</v>
      </c>
      <c r="H51" s="152" t="s">
        <v>24</v>
      </c>
      <c r="I51" s="152" t="s">
        <v>24</v>
      </c>
      <c r="J51" s="152">
        <v>656</v>
      </c>
      <c r="K51" s="152">
        <v>574</v>
      </c>
      <c r="L51" s="152">
        <v>580</v>
      </c>
      <c r="M51" s="152">
        <v>558</v>
      </c>
    </row>
    <row r="52" spans="1:13" ht="13.5" thickBot="1">
      <c r="A52" s="42" t="s">
        <v>46</v>
      </c>
      <c r="B52" s="154" t="s">
        <v>24</v>
      </c>
      <c r="C52" s="154" t="s">
        <v>24</v>
      </c>
      <c r="D52" s="154">
        <v>2053</v>
      </c>
      <c r="E52" s="154">
        <v>126</v>
      </c>
      <c r="F52" s="156" t="s">
        <v>24</v>
      </c>
      <c r="G52" s="156" t="s">
        <v>24</v>
      </c>
      <c r="H52" s="154">
        <v>804</v>
      </c>
      <c r="I52" s="154">
        <v>522</v>
      </c>
      <c r="J52" s="154" t="s">
        <v>24</v>
      </c>
      <c r="K52" s="154" t="s">
        <v>24</v>
      </c>
      <c r="L52" s="154">
        <v>662</v>
      </c>
      <c r="M52" s="154">
        <v>669</v>
      </c>
    </row>
    <row r="53" spans="1:20" s="11" customFormat="1" ht="12.75">
      <c r="A53" s="124" t="s">
        <v>177</v>
      </c>
      <c r="D53" s="125"/>
      <c r="E53" s="125"/>
      <c r="F53" s="125"/>
      <c r="G53" s="125"/>
      <c r="H53" s="43"/>
      <c r="I53" s="43"/>
      <c r="L53" s="125"/>
      <c r="M53" s="125"/>
      <c r="N53" s="125"/>
      <c r="O53" s="43"/>
      <c r="Q53" s="126"/>
      <c r="R53" s="127"/>
      <c r="S53" s="128"/>
      <c r="T53" s="128"/>
    </row>
  </sheetData>
  <mergeCells count="9">
    <mergeCell ref="J5:K7"/>
    <mergeCell ref="A5:A7"/>
    <mergeCell ref="L5:M7"/>
    <mergeCell ref="A1:M1"/>
    <mergeCell ref="A3:M3"/>
    <mergeCell ref="B5:C7"/>
    <mergeCell ref="D5:E7"/>
    <mergeCell ref="F5:G7"/>
    <mergeCell ref="H5:I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54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62"/>
  <dimension ref="A1:N52"/>
  <sheetViews>
    <sheetView showGridLines="0" zoomScale="75" zoomScaleNormal="75" workbookViewId="0" topLeftCell="A1">
      <selection activeCell="A3" sqref="A3:G3"/>
    </sheetView>
  </sheetViews>
  <sheetFormatPr defaultColWidth="11.421875" defaultRowHeight="12.75"/>
  <cols>
    <col min="1" max="1" width="33.7109375" style="4" customWidth="1"/>
    <col min="2" max="6" width="13.7109375" style="4" customWidth="1"/>
    <col min="7" max="7" width="13.7109375" style="11" customWidth="1"/>
    <col min="8" max="8" width="9.421875" style="4" customWidth="1"/>
    <col min="9" max="10" width="11.421875" style="84" customWidth="1"/>
    <col min="11" max="16384" width="11.421875" style="4" customWidth="1"/>
  </cols>
  <sheetData>
    <row r="1" spans="1:10" s="2" customFormat="1" ht="18">
      <c r="A1" s="231" t="s">
        <v>0</v>
      </c>
      <c r="B1" s="231"/>
      <c r="C1" s="231"/>
      <c r="D1" s="231"/>
      <c r="E1" s="231"/>
      <c r="F1" s="231"/>
      <c r="G1" s="231"/>
      <c r="I1" s="85"/>
      <c r="J1" s="85"/>
    </row>
    <row r="2" ht="12.75">
      <c r="A2" s="233" t="s">
        <v>233</v>
      </c>
    </row>
    <row r="3" spans="1:10" s="5" customFormat="1" ht="15">
      <c r="A3" s="194" t="s">
        <v>228</v>
      </c>
      <c r="B3" s="194"/>
      <c r="C3" s="194"/>
      <c r="D3" s="194"/>
      <c r="E3" s="194"/>
      <c r="F3" s="194"/>
      <c r="G3" s="194"/>
      <c r="I3" s="86"/>
      <c r="J3" s="86"/>
    </row>
    <row r="4" spans="1:10" s="5" customFormat="1" ht="12.75" customHeight="1" thickBot="1">
      <c r="A4" s="34"/>
      <c r="B4" s="34"/>
      <c r="C4" s="34"/>
      <c r="D4" s="34"/>
      <c r="E4" s="34"/>
      <c r="F4" s="34"/>
      <c r="G4" s="44"/>
      <c r="I4" s="86"/>
      <c r="J4" s="86"/>
    </row>
    <row r="5" spans="1:7" ht="12.75">
      <c r="A5" s="225" t="s">
        <v>168</v>
      </c>
      <c r="B5" s="221" t="s">
        <v>33</v>
      </c>
      <c r="C5" s="221" t="s">
        <v>34</v>
      </c>
      <c r="D5" s="221" t="s">
        <v>35</v>
      </c>
      <c r="E5" s="221" t="s">
        <v>36</v>
      </c>
      <c r="F5" s="221" t="s">
        <v>27</v>
      </c>
      <c r="G5" s="221" t="s">
        <v>37</v>
      </c>
    </row>
    <row r="6" spans="1:8" ht="12.75">
      <c r="A6" s="226"/>
      <c r="B6" s="190"/>
      <c r="C6" s="190"/>
      <c r="D6" s="190"/>
      <c r="E6" s="190"/>
      <c r="F6" s="190"/>
      <c r="G6" s="190"/>
      <c r="H6" s="11"/>
    </row>
    <row r="7" spans="1:8" ht="13.5" thickBot="1">
      <c r="A7" s="227"/>
      <c r="B7" s="223"/>
      <c r="C7" s="223"/>
      <c r="D7" s="223"/>
      <c r="E7" s="223"/>
      <c r="F7" s="223"/>
      <c r="G7" s="223"/>
      <c r="H7" s="11"/>
    </row>
    <row r="8" spans="1:8" ht="12.75">
      <c r="A8" s="38" t="s">
        <v>38</v>
      </c>
      <c r="B8" s="153">
        <v>796890</v>
      </c>
      <c r="C8" s="153">
        <v>88990</v>
      </c>
      <c r="D8" s="153">
        <v>43492</v>
      </c>
      <c r="E8" s="153">
        <v>271417</v>
      </c>
      <c r="F8" s="153">
        <v>18565</v>
      </c>
      <c r="G8" s="153">
        <v>237306</v>
      </c>
      <c r="H8" s="11"/>
    </row>
    <row r="9" spans="1:8" ht="12.75">
      <c r="A9" s="39"/>
      <c r="B9" s="152"/>
      <c r="C9" s="152"/>
      <c r="D9" s="152"/>
      <c r="E9" s="152"/>
      <c r="F9" s="152"/>
      <c r="G9" s="152"/>
      <c r="H9" s="11"/>
    </row>
    <row r="10" spans="1:7" s="11" customFormat="1" ht="12.75">
      <c r="A10" s="64" t="s">
        <v>150</v>
      </c>
      <c r="B10" s="152"/>
      <c r="C10" s="152"/>
      <c r="D10" s="152"/>
      <c r="E10" s="152"/>
      <c r="F10" s="152"/>
      <c r="G10" s="152"/>
    </row>
    <row r="11" spans="1:7" s="11" customFormat="1" ht="12.75">
      <c r="A11" s="140" t="s">
        <v>39</v>
      </c>
      <c r="B11" s="153">
        <v>796344</v>
      </c>
      <c r="C11" s="153">
        <v>88330</v>
      </c>
      <c r="D11" s="153">
        <v>42895</v>
      </c>
      <c r="E11" s="153">
        <v>270722</v>
      </c>
      <c r="F11" s="153">
        <v>16559</v>
      </c>
      <c r="G11" s="153">
        <v>234832</v>
      </c>
    </row>
    <row r="12" spans="1:7" s="11" customFormat="1" ht="12.75">
      <c r="A12" s="141" t="s">
        <v>184</v>
      </c>
      <c r="B12" s="186">
        <v>21195</v>
      </c>
      <c r="C12" s="186">
        <v>13175</v>
      </c>
      <c r="D12" s="186">
        <v>7860</v>
      </c>
      <c r="E12" s="186">
        <v>67796</v>
      </c>
      <c r="F12" s="186">
        <v>2307</v>
      </c>
      <c r="G12" s="11">
        <v>51441</v>
      </c>
    </row>
    <row r="13" spans="1:7" s="11" customFormat="1" ht="12.75">
      <c r="A13" s="141" t="s">
        <v>185</v>
      </c>
      <c r="B13" s="186" t="s">
        <v>24</v>
      </c>
      <c r="C13" s="186" t="s">
        <v>24</v>
      </c>
      <c r="D13" s="186" t="s">
        <v>24</v>
      </c>
      <c r="E13" s="186">
        <v>35265</v>
      </c>
      <c r="F13" s="186">
        <v>120</v>
      </c>
      <c r="G13" s="11">
        <v>1718</v>
      </c>
    </row>
    <row r="14" spans="1:7" s="11" customFormat="1" ht="12.75">
      <c r="A14" s="141" t="s">
        <v>186</v>
      </c>
      <c r="B14" s="186">
        <v>4297</v>
      </c>
      <c r="C14" s="186">
        <v>2673</v>
      </c>
      <c r="D14" s="186">
        <v>2537</v>
      </c>
      <c r="E14" s="186">
        <v>925</v>
      </c>
      <c r="F14" s="186">
        <v>1656</v>
      </c>
      <c r="G14" s="11">
        <v>6265</v>
      </c>
    </row>
    <row r="15" spans="1:7" s="11" customFormat="1" ht="12.75">
      <c r="A15" s="141" t="s">
        <v>209</v>
      </c>
      <c r="B15" s="186" t="s">
        <v>24</v>
      </c>
      <c r="C15" s="186" t="s">
        <v>24</v>
      </c>
      <c r="D15" s="186" t="s">
        <v>24</v>
      </c>
      <c r="E15" s="186" t="s">
        <v>24</v>
      </c>
      <c r="F15" s="186" t="s">
        <v>24</v>
      </c>
      <c r="G15" s="11">
        <v>10</v>
      </c>
    </row>
    <row r="16" spans="1:7" s="11" customFormat="1" ht="12.75">
      <c r="A16" s="141" t="s">
        <v>187</v>
      </c>
      <c r="B16" s="186" t="s">
        <v>24</v>
      </c>
      <c r="C16" s="186" t="s">
        <v>24</v>
      </c>
      <c r="D16" s="186" t="s">
        <v>24</v>
      </c>
      <c r="E16" s="186" t="s">
        <v>24</v>
      </c>
      <c r="F16" s="186" t="s">
        <v>24</v>
      </c>
      <c r="G16" s="11">
        <v>11</v>
      </c>
    </row>
    <row r="17" spans="1:10" ht="12.75">
      <c r="A17" s="141" t="s">
        <v>188</v>
      </c>
      <c r="B17" s="186">
        <v>387</v>
      </c>
      <c r="C17" s="186">
        <v>5650</v>
      </c>
      <c r="D17" s="186">
        <v>70</v>
      </c>
      <c r="E17" s="186">
        <v>1380</v>
      </c>
      <c r="F17" s="186">
        <v>196</v>
      </c>
      <c r="G17" s="43">
        <v>25519</v>
      </c>
      <c r="H17" s="43"/>
      <c r="J17" s="4"/>
    </row>
    <row r="18" spans="1:10" ht="12.75">
      <c r="A18" s="141" t="s">
        <v>189</v>
      </c>
      <c r="B18" s="186" t="s">
        <v>24</v>
      </c>
      <c r="C18" s="186">
        <v>110</v>
      </c>
      <c r="D18" s="186">
        <v>1</v>
      </c>
      <c r="E18" s="186">
        <v>9551</v>
      </c>
      <c r="F18" s="186" t="s">
        <v>24</v>
      </c>
      <c r="G18" s="188" t="s">
        <v>24</v>
      </c>
      <c r="H18" s="43"/>
      <c r="J18" s="4"/>
    </row>
    <row r="19" spans="1:10" ht="12.75">
      <c r="A19" s="141" t="s">
        <v>190</v>
      </c>
      <c r="B19" s="186" t="s">
        <v>24</v>
      </c>
      <c r="C19" s="186" t="s">
        <v>24</v>
      </c>
      <c r="D19" s="186" t="s">
        <v>24</v>
      </c>
      <c r="E19" s="186" t="s">
        <v>24</v>
      </c>
      <c r="F19" s="186" t="s">
        <v>24</v>
      </c>
      <c r="G19" s="188" t="s">
        <v>24</v>
      </c>
      <c r="H19" s="43"/>
      <c r="J19" s="4"/>
    </row>
    <row r="20" spans="1:10" ht="12.75">
      <c r="A20" s="141" t="s">
        <v>191</v>
      </c>
      <c r="B20" s="186" t="s">
        <v>24</v>
      </c>
      <c r="C20" s="186">
        <v>329</v>
      </c>
      <c r="D20" s="186">
        <v>2</v>
      </c>
      <c r="E20" s="186" t="s">
        <v>24</v>
      </c>
      <c r="F20" s="186" t="s">
        <v>24</v>
      </c>
      <c r="G20" s="43">
        <v>2</v>
      </c>
      <c r="H20" s="43"/>
      <c r="J20" s="4"/>
    </row>
    <row r="21" spans="1:10" ht="12.75">
      <c r="A21" s="141" t="s">
        <v>192</v>
      </c>
      <c r="B21" s="186" t="s">
        <v>24</v>
      </c>
      <c r="C21" s="186">
        <v>1692</v>
      </c>
      <c r="D21" s="186" t="s">
        <v>24</v>
      </c>
      <c r="E21" s="186">
        <v>802</v>
      </c>
      <c r="F21" s="186" t="s">
        <v>24</v>
      </c>
      <c r="G21" s="43">
        <v>149</v>
      </c>
      <c r="H21" s="43"/>
      <c r="J21" s="4"/>
    </row>
    <row r="22" spans="1:10" ht="12.75">
      <c r="A22" s="141" t="s">
        <v>193</v>
      </c>
      <c r="B22" s="186">
        <v>507335</v>
      </c>
      <c r="C22" s="186">
        <v>29822</v>
      </c>
      <c r="D22" s="186">
        <v>20362</v>
      </c>
      <c r="E22" s="186">
        <v>132596</v>
      </c>
      <c r="F22" s="186">
        <v>4285</v>
      </c>
      <c r="G22" s="43">
        <v>63258</v>
      </c>
      <c r="H22" s="43"/>
      <c r="J22" s="4"/>
    </row>
    <row r="23" spans="1:10" ht="12.75">
      <c r="A23" s="141" t="s">
        <v>194</v>
      </c>
      <c r="B23" s="186">
        <v>2</v>
      </c>
      <c r="C23" s="186">
        <v>1</v>
      </c>
      <c r="D23" s="186" t="s">
        <v>24</v>
      </c>
      <c r="E23" s="186">
        <v>76</v>
      </c>
      <c r="F23" s="186" t="s">
        <v>24</v>
      </c>
      <c r="G23" s="43">
        <v>1290</v>
      </c>
      <c r="H23" s="43"/>
      <c r="J23" s="4"/>
    </row>
    <row r="24" spans="1:10" ht="12.75">
      <c r="A24" s="141" t="s">
        <v>195</v>
      </c>
      <c r="B24" s="186">
        <v>1268</v>
      </c>
      <c r="C24" s="186">
        <v>10675</v>
      </c>
      <c r="D24" s="186">
        <v>2565</v>
      </c>
      <c r="E24" s="186">
        <v>7144</v>
      </c>
      <c r="F24" s="186">
        <v>1455</v>
      </c>
      <c r="G24" s="43">
        <v>51986</v>
      </c>
      <c r="H24" s="43"/>
      <c r="J24" s="4"/>
    </row>
    <row r="25" spans="1:10" ht="12.75">
      <c r="A25" s="141" t="s">
        <v>196</v>
      </c>
      <c r="B25" s="186">
        <v>5</v>
      </c>
      <c r="C25" s="186">
        <v>23</v>
      </c>
      <c r="D25" s="186" t="s">
        <v>24</v>
      </c>
      <c r="E25" s="186" t="s">
        <v>24</v>
      </c>
      <c r="F25" s="186" t="s">
        <v>24</v>
      </c>
      <c r="G25" s="43">
        <v>10</v>
      </c>
      <c r="H25" s="43"/>
      <c r="J25" s="4"/>
    </row>
    <row r="26" spans="1:10" ht="12.75">
      <c r="A26" s="141" t="s">
        <v>197</v>
      </c>
      <c r="B26" s="186" t="s">
        <v>24</v>
      </c>
      <c r="C26" s="186">
        <v>8866</v>
      </c>
      <c r="D26" s="186" t="s">
        <v>24</v>
      </c>
      <c r="E26" s="186">
        <v>919</v>
      </c>
      <c r="F26" s="186">
        <v>1000</v>
      </c>
      <c r="G26" s="43">
        <v>2989</v>
      </c>
      <c r="H26" s="43"/>
      <c r="J26" s="4"/>
    </row>
    <row r="27" spans="1:10" ht="12.75">
      <c r="A27" s="141" t="s">
        <v>198</v>
      </c>
      <c r="B27" s="186">
        <v>951</v>
      </c>
      <c r="C27" s="186">
        <v>558</v>
      </c>
      <c r="D27" s="186">
        <v>402</v>
      </c>
      <c r="E27" s="186">
        <v>564</v>
      </c>
      <c r="F27" s="186">
        <v>2356</v>
      </c>
      <c r="G27" s="43">
        <v>12787</v>
      </c>
      <c r="H27" s="43"/>
      <c r="J27" s="4"/>
    </row>
    <row r="28" spans="1:10" ht="12.75">
      <c r="A28" s="141" t="s">
        <v>199</v>
      </c>
      <c r="B28" s="186" t="s">
        <v>24</v>
      </c>
      <c r="C28" s="186">
        <v>46</v>
      </c>
      <c r="D28" s="186">
        <v>22</v>
      </c>
      <c r="E28" s="186" t="s">
        <v>24</v>
      </c>
      <c r="F28" s="186" t="s">
        <v>24</v>
      </c>
      <c r="G28" s="43">
        <v>5</v>
      </c>
      <c r="H28" s="43"/>
      <c r="J28" s="4"/>
    </row>
    <row r="29" spans="1:10" ht="12.75">
      <c r="A29" s="141" t="s">
        <v>200</v>
      </c>
      <c r="B29" s="186">
        <v>84</v>
      </c>
      <c r="C29" s="186">
        <v>2068</v>
      </c>
      <c r="D29" s="186">
        <v>2863</v>
      </c>
      <c r="E29" s="186">
        <v>28</v>
      </c>
      <c r="F29" s="186">
        <v>2</v>
      </c>
      <c r="G29" s="43">
        <v>175</v>
      </c>
      <c r="H29" s="43"/>
      <c r="J29" s="4"/>
    </row>
    <row r="30" spans="1:10" ht="12.75">
      <c r="A30" s="141" t="s">
        <v>201</v>
      </c>
      <c r="B30" s="186" t="s">
        <v>24</v>
      </c>
      <c r="C30" s="186">
        <v>18</v>
      </c>
      <c r="D30" s="186">
        <v>1996</v>
      </c>
      <c r="E30" s="186" t="s">
        <v>24</v>
      </c>
      <c r="F30" s="186" t="s">
        <v>24</v>
      </c>
      <c r="G30" s="188" t="s">
        <v>24</v>
      </c>
      <c r="H30" s="43"/>
      <c r="J30" s="4"/>
    </row>
    <row r="31" spans="1:10" ht="12.75">
      <c r="A31" s="141" t="s">
        <v>202</v>
      </c>
      <c r="B31" s="186" t="s">
        <v>24</v>
      </c>
      <c r="C31" s="186" t="s">
        <v>24</v>
      </c>
      <c r="D31" s="186" t="s">
        <v>24</v>
      </c>
      <c r="E31" s="186" t="s">
        <v>24</v>
      </c>
      <c r="F31" s="186" t="s">
        <v>24</v>
      </c>
      <c r="G31" s="188" t="s">
        <v>24</v>
      </c>
      <c r="H31" s="43"/>
      <c r="J31" s="4"/>
    </row>
    <row r="32" spans="1:10" ht="12.75">
      <c r="A32" s="141" t="s">
        <v>203</v>
      </c>
      <c r="B32" s="186">
        <v>28</v>
      </c>
      <c r="C32" s="186">
        <v>7140</v>
      </c>
      <c r="D32" s="186" t="s">
        <v>24</v>
      </c>
      <c r="E32" s="186">
        <v>73</v>
      </c>
      <c r="F32" s="186">
        <v>242</v>
      </c>
      <c r="G32" s="43">
        <v>2936</v>
      </c>
      <c r="H32" s="43"/>
      <c r="J32" s="4"/>
    </row>
    <row r="33" spans="1:7" s="11" customFormat="1" ht="12.75">
      <c r="A33" s="141" t="s">
        <v>204</v>
      </c>
      <c r="B33" s="186">
        <v>257707</v>
      </c>
      <c r="C33" s="186">
        <v>2504</v>
      </c>
      <c r="D33" s="186">
        <v>2797</v>
      </c>
      <c r="E33" s="186">
        <v>12854</v>
      </c>
      <c r="F33" s="186">
        <v>2227</v>
      </c>
      <c r="G33" s="11">
        <v>1478</v>
      </c>
    </row>
    <row r="34" spans="1:7" s="11" customFormat="1" ht="12.75">
      <c r="A34" s="141" t="s">
        <v>205</v>
      </c>
      <c r="B34" s="186">
        <v>3081</v>
      </c>
      <c r="C34" s="186">
        <v>1579</v>
      </c>
      <c r="D34" s="186">
        <v>867</v>
      </c>
      <c r="E34" s="186">
        <v>578</v>
      </c>
      <c r="F34" s="186">
        <v>712</v>
      </c>
      <c r="G34" s="11">
        <v>12679</v>
      </c>
    </row>
    <row r="35" spans="1:7" s="11" customFormat="1" ht="12.75">
      <c r="A35" s="141" t="s">
        <v>206</v>
      </c>
      <c r="B35" s="186" t="s">
        <v>24</v>
      </c>
      <c r="C35" s="186">
        <v>175</v>
      </c>
      <c r="D35" s="186">
        <v>551</v>
      </c>
      <c r="E35" s="186">
        <v>163</v>
      </c>
      <c r="F35" s="186" t="s">
        <v>24</v>
      </c>
      <c r="G35" s="189" t="s">
        <v>24</v>
      </c>
    </row>
    <row r="36" spans="1:7" s="11" customFormat="1" ht="12.75">
      <c r="A36" s="141" t="s">
        <v>211</v>
      </c>
      <c r="B36" s="186" t="s">
        <v>24</v>
      </c>
      <c r="C36" s="186" t="s">
        <v>24</v>
      </c>
      <c r="D36" s="186" t="s">
        <v>24</v>
      </c>
      <c r="E36" s="186" t="s">
        <v>24</v>
      </c>
      <c r="F36" s="186" t="s">
        <v>24</v>
      </c>
      <c r="G36" s="189" t="s">
        <v>24</v>
      </c>
    </row>
    <row r="37" spans="1:7" s="11" customFormat="1" ht="12.75">
      <c r="A37" s="141" t="s">
        <v>207</v>
      </c>
      <c r="B37" s="186">
        <v>4</v>
      </c>
      <c r="C37" s="186">
        <v>1226</v>
      </c>
      <c r="D37" s="186" t="s">
        <v>24</v>
      </c>
      <c r="E37" s="186">
        <v>8</v>
      </c>
      <c r="F37" s="186">
        <v>1</v>
      </c>
      <c r="G37" s="11">
        <v>124</v>
      </c>
    </row>
    <row r="38" spans="1:6" s="11" customFormat="1" ht="12.75">
      <c r="A38" s="41" t="s">
        <v>40</v>
      </c>
      <c r="B38" s="186"/>
      <c r="C38" s="186"/>
      <c r="D38" s="186"/>
      <c r="E38" s="186"/>
      <c r="F38" s="186"/>
    </row>
    <row r="39" spans="1:6" s="11" customFormat="1" ht="12.75">
      <c r="A39" s="142" t="s">
        <v>48</v>
      </c>
      <c r="B39" s="186"/>
      <c r="C39" s="186"/>
      <c r="D39" s="186"/>
      <c r="E39" s="186"/>
      <c r="F39" s="186"/>
    </row>
    <row r="40" spans="1:7" s="11" customFormat="1" ht="12.75">
      <c r="A40" s="141" t="s">
        <v>208</v>
      </c>
      <c r="B40" s="186" t="s">
        <v>24</v>
      </c>
      <c r="C40" s="186" t="s">
        <v>24</v>
      </c>
      <c r="D40" s="186" t="s">
        <v>24</v>
      </c>
      <c r="E40" s="186" t="s">
        <v>24</v>
      </c>
      <c r="F40" s="186" t="s">
        <v>24</v>
      </c>
      <c r="G40" s="187" t="s">
        <v>24</v>
      </c>
    </row>
    <row r="41" spans="1:7" s="11" customFormat="1" ht="12.75">
      <c r="A41" s="143" t="s">
        <v>210</v>
      </c>
      <c r="B41" s="186" t="s">
        <v>24</v>
      </c>
      <c r="C41" s="186" t="s">
        <v>24</v>
      </c>
      <c r="D41" s="186" t="s">
        <v>24</v>
      </c>
      <c r="E41" s="186" t="s">
        <v>24</v>
      </c>
      <c r="F41" s="186" t="s">
        <v>24</v>
      </c>
      <c r="G41" s="187" t="s">
        <v>24</v>
      </c>
    </row>
    <row r="42" spans="1:7" s="11" customFormat="1" ht="12.75">
      <c r="A42" s="143" t="s">
        <v>212</v>
      </c>
      <c r="B42" s="186" t="s">
        <v>24</v>
      </c>
      <c r="C42" s="186" t="s">
        <v>24</v>
      </c>
      <c r="D42" s="186" t="s">
        <v>24</v>
      </c>
      <c r="E42" s="186" t="s">
        <v>24</v>
      </c>
      <c r="F42" s="186" t="s">
        <v>24</v>
      </c>
      <c r="G42" s="187" t="s">
        <v>24</v>
      </c>
    </row>
    <row r="43" spans="1:7" ht="12.75">
      <c r="A43" s="39"/>
      <c r="B43" s="152"/>
      <c r="C43" s="152"/>
      <c r="D43" s="152"/>
      <c r="E43" s="152"/>
      <c r="F43" s="152"/>
      <c r="G43" s="152"/>
    </row>
    <row r="44" spans="1:7" ht="12.75">
      <c r="A44" s="64" t="s">
        <v>151</v>
      </c>
      <c r="B44" s="152"/>
      <c r="C44" s="152"/>
      <c r="D44" s="152"/>
      <c r="E44" s="152"/>
      <c r="F44" s="152"/>
      <c r="G44" s="152"/>
    </row>
    <row r="45" spans="1:7" ht="12.75">
      <c r="A45" s="39" t="s">
        <v>47</v>
      </c>
      <c r="B45" s="152" t="s">
        <v>24</v>
      </c>
      <c r="C45" s="152" t="s">
        <v>24</v>
      </c>
      <c r="D45" s="152" t="s">
        <v>24</v>
      </c>
      <c r="E45" s="152" t="s">
        <v>24</v>
      </c>
      <c r="F45" s="152" t="s">
        <v>24</v>
      </c>
      <c r="G45" s="187" t="s">
        <v>24</v>
      </c>
    </row>
    <row r="46" spans="1:7" ht="12.75">
      <c r="A46" s="40" t="s">
        <v>41</v>
      </c>
      <c r="B46" s="152">
        <v>546</v>
      </c>
      <c r="C46" s="152">
        <v>55</v>
      </c>
      <c r="D46" s="152">
        <v>597</v>
      </c>
      <c r="E46" s="152">
        <v>549</v>
      </c>
      <c r="F46" s="152">
        <v>1155</v>
      </c>
      <c r="G46" s="152">
        <v>741</v>
      </c>
    </row>
    <row r="47" spans="1:7" ht="12.75">
      <c r="A47" s="40" t="s">
        <v>42</v>
      </c>
      <c r="B47" s="152" t="s">
        <v>24</v>
      </c>
      <c r="C47" s="152" t="s">
        <v>24</v>
      </c>
      <c r="D47" s="152" t="s">
        <v>24</v>
      </c>
      <c r="E47" s="152" t="s">
        <v>24</v>
      </c>
      <c r="F47" s="152" t="s">
        <v>24</v>
      </c>
      <c r="G47" s="152" t="s">
        <v>24</v>
      </c>
    </row>
    <row r="48" spans="1:7" ht="12.75">
      <c r="A48" s="40" t="s">
        <v>43</v>
      </c>
      <c r="B48" s="152" t="s">
        <v>24</v>
      </c>
      <c r="C48" s="152">
        <v>14</v>
      </c>
      <c r="D48" s="152" t="s">
        <v>24</v>
      </c>
      <c r="E48" s="152">
        <v>53</v>
      </c>
      <c r="F48" s="152">
        <v>557</v>
      </c>
      <c r="G48" s="152">
        <v>84</v>
      </c>
    </row>
    <row r="49" spans="1:7" ht="12.75">
      <c r="A49" s="40" t="s">
        <v>44</v>
      </c>
      <c r="B49" s="152" t="s">
        <v>24</v>
      </c>
      <c r="C49" s="152" t="s">
        <v>24</v>
      </c>
      <c r="D49" s="152" t="s">
        <v>24</v>
      </c>
      <c r="E49" s="152" t="s">
        <v>24</v>
      </c>
      <c r="F49" s="152">
        <v>1</v>
      </c>
      <c r="G49" s="152">
        <v>30</v>
      </c>
    </row>
    <row r="50" spans="1:7" ht="12.75">
      <c r="A50" s="40" t="s">
        <v>45</v>
      </c>
      <c r="B50" s="152" t="s">
        <v>24</v>
      </c>
      <c r="C50" s="152">
        <v>472</v>
      </c>
      <c r="D50" s="152" t="s">
        <v>24</v>
      </c>
      <c r="E50" s="152" t="s">
        <v>24</v>
      </c>
      <c r="F50" s="152">
        <v>282</v>
      </c>
      <c r="G50" s="152">
        <v>905</v>
      </c>
    </row>
    <row r="51" spans="1:7" ht="13.5" thickBot="1">
      <c r="A51" s="42" t="s">
        <v>46</v>
      </c>
      <c r="B51" s="154" t="s">
        <v>24</v>
      </c>
      <c r="C51" s="154">
        <v>75</v>
      </c>
      <c r="D51" s="156" t="s">
        <v>24</v>
      </c>
      <c r="E51" s="154">
        <v>76</v>
      </c>
      <c r="F51" s="156" t="s">
        <v>24</v>
      </c>
      <c r="G51" s="154">
        <v>678</v>
      </c>
    </row>
    <row r="52" spans="1:14" s="11" customFormat="1" ht="12.75">
      <c r="A52" s="124" t="s">
        <v>177</v>
      </c>
      <c r="C52" s="125"/>
      <c r="D52" s="125"/>
      <c r="E52" s="43"/>
      <c r="G52" s="125"/>
      <c r="H52" s="125"/>
      <c r="I52" s="43"/>
      <c r="K52" s="126"/>
      <c r="L52" s="127"/>
      <c r="M52" s="128"/>
      <c r="N52" s="128"/>
    </row>
  </sheetData>
  <mergeCells count="9">
    <mergeCell ref="F5:F7"/>
    <mergeCell ref="A5:A7"/>
    <mergeCell ref="G5:G7"/>
    <mergeCell ref="A1:G1"/>
    <mergeCell ref="A3:G3"/>
    <mergeCell ref="B5:B7"/>
    <mergeCell ref="C5:C7"/>
    <mergeCell ref="D5:D7"/>
    <mergeCell ref="E5:E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54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35"/>
  <dimension ref="A1:T53"/>
  <sheetViews>
    <sheetView showGridLines="0" zoomScale="75" zoomScaleNormal="75" workbookViewId="0" topLeftCell="A1">
      <selection activeCell="O45" sqref="O45"/>
    </sheetView>
  </sheetViews>
  <sheetFormatPr defaultColWidth="11.421875" defaultRowHeight="12.75"/>
  <cols>
    <col min="1" max="1" width="34.421875" style="4" customWidth="1"/>
    <col min="2" max="5" width="9.421875" style="4" customWidth="1"/>
    <col min="6" max="7" width="9.421875" style="11" customWidth="1"/>
    <col min="8" max="13" width="9.421875" style="4" customWidth="1"/>
    <col min="14" max="16384" width="11.421875" style="4" customWidth="1"/>
  </cols>
  <sheetData>
    <row r="1" spans="1:7" s="2" customFormat="1" ht="18">
      <c r="A1" s="231" t="s">
        <v>0</v>
      </c>
      <c r="B1" s="231"/>
      <c r="C1" s="231"/>
      <c r="D1" s="231"/>
      <c r="E1" s="231"/>
      <c r="F1" s="231"/>
      <c r="G1" s="231"/>
    </row>
    <row r="2" ht="12.75">
      <c r="A2" s="233" t="s">
        <v>233</v>
      </c>
    </row>
    <row r="3" spans="1:12" ht="15">
      <c r="A3" s="194" t="s">
        <v>217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6" s="5" customFormat="1" ht="12.75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44"/>
      <c r="M4" s="44"/>
      <c r="O4" s="86"/>
      <c r="P4" s="86"/>
    </row>
    <row r="5" spans="1:16" ht="12.75">
      <c r="A5" s="225" t="s">
        <v>168</v>
      </c>
      <c r="B5" s="221" t="s">
        <v>33</v>
      </c>
      <c r="C5" s="222"/>
      <c r="D5" s="221" t="s">
        <v>34</v>
      </c>
      <c r="E5" s="222"/>
      <c r="F5" s="221" t="s">
        <v>35</v>
      </c>
      <c r="G5" s="222"/>
      <c r="H5" s="221" t="s">
        <v>36</v>
      </c>
      <c r="I5" s="222"/>
      <c r="J5" s="221" t="s">
        <v>27</v>
      </c>
      <c r="K5" s="222"/>
      <c r="L5" s="221" t="s">
        <v>37</v>
      </c>
      <c r="M5" s="228"/>
      <c r="O5" s="84"/>
      <c r="P5" s="84"/>
    </row>
    <row r="6" spans="1:16" ht="12.75">
      <c r="A6" s="226"/>
      <c r="B6" s="190"/>
      <c r="C6" s="191"/>
      <c r="D6" s="190"/>
      <c r="E6" s="191"/>
      <c r="F6" s="190"/>
      <c r="G6" s="191"/>
      <c r="H6" s="190"/>
      <c r="I6" s="191"/>
      <c r="J6" s="190"/>
      <c r="K6" s="191"/>
      <c r="L6" s="190"/>
      <c r="M6" s="229"/>
      <c r="O6" s="84"/>
      <c r="P6" s="84"/>
    </row>
    <row r="7" spans="1:16" ht="13.5" thickBot="1">
      <c r="A7" s="227"/>
      <c r="B7" s="223"/>
      <c r="C7" s="224"/>
      <c r="D7" s="223"/>
      <c r="E7" s="224"/>
      <c r="F7" s="223"/>
      <c r="G7" s="224"/>
      <c r="H7" s="223"/>
      <c r="I7" s="224"/>
      <c r="J7" s="223"/>
      <c r="K7" s="224"/>
      <c r="L7" s="223"/>
      <c r="M7" s="230"/>
      <c r="N7" s="11"/>
      <c r="O7" s="84"/>
      <c r="P7" s="84"/>
    </row>
    <row r="8" spans="1:16" ht="13.5" thickBot="1">
      <c r="A8" s="138"/>
      <c r="B8" s="139">
        <v>2005</v>
      </c>
      <c r="C8" s="139">
        <v>2006</v>
      </c>
      <c r="D8" s="139">
        <v>2005</v>
      </c>
      <c r="E8" s="139">
        <v>2006</v>
      </c>
      <c r="F8" s="139">
        <v>2005</v>
      </c>
      <c r="G8" s="139">
        <v>2006</v>
      </c>
      <c r="H8" s="139">
        <v>2005</v>
      </c>
      <c r="I8" s="139">
        <v>2006</v>
      </c>
      <c r="J8" s="139">
        <v>2005</v>
      </c>
      <c r="K8" s="139">
        <v>2006</v>
      </c>
      <c r="L8" s="155">
        <v>2005</v>
      </c>
      <c r="M8" s="155">
        <v>2006</v>
      </c>
      <c r="N8" s="11"/>
      <c r="O8" s="84"/>
      <c r="P8" s="84"/>
    </row>
    <row r="9" spans="1:16" ht="12.75">
      <c r="A9" s="38" t="s">
        <v>38</v>
      </c>
      <c r="B9" s="153">
        <v>120310</v>
      </c>
      <c r="C9" s="153">
        <v>133998</v>
      </c>
      <c r="D9" s="153">
        <v>7160</v>
      </c>
      <c r="E9" s="153">
        <v>26475</v>
      </c>
      <c r="F9" s="153">
        <v>24990</v>
      </c>
      <c r="G9" s="153">
        <v>21873</v>
      </c>
      <c r="H9" s="153">
        <v>167032</v>
      </c>
      <c r="I9" s="153">
        <v>161310</v>
      </c>
      <c r="J9" s="153">
        <v>47259</v>
      </c>
      <c r="K9" s="153">
        <v>38944</v>
      </c>
      <c r="L9" s="153">
        <v>63850</v>
      </c>
      <c r="M9" s="153">
        <v>41480</v>
      </c>
      <c r="N9" s="11"/>
      <c r="O9" s="84"/>
      <c r="P9" s="84"/>
    </row>
    <row r="10" spans="1:16" ht="12.75">
      <c r="A10" s="39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O10" s="84"/>
      <c r="P10" s="84"/>
    </row>
    <row r="11" spans="1:13" s="11" customFormat="1" ht="12.75">
      <c r="A11" s="64" t="s">
        <v>150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  <row r="12" spans="1:13" s="11" customFormat="1" ht="12.75">
      <c r="A12" s="140" t="s">
        <v>39</v>
      </c>
      <c r="B12" s="153">
        <v>114969</v>
      </c>
      <c r="C12" s="153">
        <v>128533</v>
      </c>
      <c r="D12" s="153">
        <v>6857</v>
      </c>
      <c r="E12" s="153">
        <v>26263</v>
      </c>
      <c r="F12" s="153">
        <v>21521</v>
      </c>
      <c r="G12" s="153">
        <v>19771</v>
      </c>
      <c r="H12" s="153">
        <v>155957</v>
      </c>
      <c r="I12" s="153">
        <v>149739</v>
      </c>
      <c r="J12" s="153">
        <v>28981</v>
      </c>
      <c r="K12" s="153">
        <v>31983</v>
      </c>
      <c r="L12" s="153">
        <v>58997</v>
      </c>
      <c r="M12" s="153">
        <v>35611</v>
      </c>
    </row>
    <row r="13" spans="1:13" s="11" customFormat="1" ht="12.75">
      <c r="A13" s="141" t="s">
        <v>184</v>
      </c>
      <c r="B13" s="152">
        <v>1717</v>
      </c>
      <c r="C13" s="152">
        <v>908</v>
      </c>
      <c r="D13" s="152">
        <v>10</v>
      </c>
      <c r="E13" s="152">
        <v>103</v>
      </c>
      <c r="F13" s="152">
        <v>4</v>
      </c>
      <c r="G13" s="152">
        <v>326</v>
      </c>
      <c r="H13" s="152">
        <v>461</v>
      </c>
      <c r="I13" s="152">
        <v>80</v>
      </c>
      <c r="J13" s="152">
        <v>14</v>
      </c>
      <c r="K13" s="152">
        <v>205</v>
      </c>
      <c r="L13" s="152">
        <v>2918</v>
      </c>
      <c r="M13" s="152">
        <v>3832</v>
      </c>
    </row>
    <row r="14" spans="1:13" s="11" customFormat="1" ht="12.75">
      <c r="A14" s="141" t="s">
        <v>185</v>
      </c>
      <c r="B14" s="152" t="s">
        <v>24</v>
      </c>
      <c r="C14" s="152">
        <v>45</v>
      </c>
      <c r="D14" s="152">
        <v>3</v>
      </c>
      <c r="E14" s="152">
        <v>313</v>
      </c>
      <c r="F14" s="152">
        <v>723</v>
      </c>
      <c r="G14" s="152">
        <v>42</v>
      </c>
      <c r="H14" s="152">
        <v>6</v>
      </c>
      <c r="I14" s="152">
        <v>4</v>
      </c>
      <c r="J14" s="152" t="s">
        <v>24</v>
      </c>
      <c r="K14" s="152">
        <v>7</v>
      </c>
      <c r="L14" s="152">
        <v>437</v>
      </c>
      <c r="M14" s="152">
        <v>514</v>
      </c>
    </row>
    <row r="15" spans="1:13" s="11" customFormat="1" ht="12.75">
      <c r="A15" s="141" t="s">
        <v>186</v>
      </c>
      <c r="B15" s="152">
        <v>84</v>
      </c>
      <c r="C15" s="152">
        <v>1283</v>
      </c>
      <c r="D15" s="152">
        <v>10</v>
      </c>
      <c r="E15" s="152">
        <v>29</v>
      </c>
      <c r="F15" s="152">
        <v>381</v>
      </c>
      <c r="G15" s="152">
        <v>240</v>
      </c>
      <c r="H15" s="152">
        <v>40</v>
      </c>
      <c r="I15" s="152">
        <v>138</v>
      </c>
      <c r="J15" s="152">
        <v>1592</v>
      </c>
      <c r="K15" s="152">
        <v>3337</v>
      </c>
      <c r="L15" s="152">
        <v>278</v>
      </c>
      <c r="M15" s="152">
        <v>470</v>
      </c>
    </row>
    <row r="16" spans="1:13" s="11" customFormat="1" ht="12.75">
      <c r="A16" s="141" t="s">
        <v>187</v>
      </c>
      <c r="B16" s="152" t="s">
        <v>24</v>
      </c>
      <c r="C16" s="152" t="s">
        <v>24</v>
      </c>
      <c r="D16" s="152" t="s">
        <v>24</v>
      </c>
      <c r="E16" s="152" t="s">
        <v>24</v>
      </c>
      <c r="F16" s="152">
        <v>197</v>
      </c>
      <c r="G16" s="152">
        <v>132</v>
      </c>
      <c r="H16" s="152">
        <v>157</v>
      </c>
      <c r="I16" s="152">
        <v>175</v>
      </c>
      <c r="J16" s="152" t="s">
        <v>24</v>
      </c>
      <c r="K16" s="152" t="s">
        <v>24</v>
      </c>
      <c r="L16" s="152" t="s">
        <v>24</v>
      </c>
      <c r="M16" s="152" t="s">
        <v>24</v>
      </c>
    </row>
    <row r="17" spans="1:14" ht="12.75">
      <c r="A17" s="141" t="s">
        <v>188</v>
      </c>
      <c r="B17" s="152" t="s">
        <v>24</v>
      </c>
      <c r="C17" s="152" t="s">
        <v>24</v>
      </c>
      <c r="D17" s="152" t="s">
        <v>24</v>
      </c>
      <c r="E17" s="152" t="s">
        <v>24</v>
      </c>
      <c r="F17" s="152" t="s">
        <v>24</v>
      </c>
      <c r="G17" s="152" t="s">
        <v>24</v>
      </c>
      <c r="H17" s="152" t="s">
        <v>24</v>
      </c>
      <c r="I17" s="152" t="s">
        <v>24</v>
      </c>
      <c r="J17" s="152" t="s">
        <v>24</v>
      </c>
      <c r="K17" s="152">
        <v>1</v>
      </c>
      <c r="L17" s="152">
        <v>177</v>
      </c>
      <c r="M17" s="152">
        <v>148</v>
      </c>
      <c r="N17" s="84"/>
    </row>
    <row r="18" spans="1:14" ht="12.75">
      <c r="A18" s="141" t="s">
        <v>189</v>
      </c>
      <c r="B18" s="152" t="s">
        <v>24</v>
      </c>
      <c r="C18" s="152" t="s">
        <v>24</v>
      </c>
      <c r="D18" s="152" t="s">
        <v>24</v>
      </c>
      <c r="E18" s="152" t="s">
        <v>24</v>
      </c>
      <c r="F18" s="152" t="s">
        <v>24</v>
      </c>
      <c r="G18" s="152" t="s">
        <v>24</v>
      </c>
      <c r="H18" s="152" t="s">
        <v>24</v>
      </c>
      <c r="I18" s="152" t="s">
        <v>24</v>
      </c>
      <c r="J18" s="152" t="s">
        <v>24</v>
      </c>
      <c r="K18" s="152" t="s">
        <v>24</v>
      </c>
      <c r="L18" s="152" t="s">
        <v>24</v>
      </c>
      <c r="M18" s="152" t="s">
        <v>24</v>
      </c>
      <c r="N18" s="84"/>
    </row>
    <row r="19" spans="1:14" ht="12.75">
      <c r="A19" s="141" t="s">
        <v>190</v>
      </c>
      <c r="B19" s="152" t="s">
        <v>24</v>
      </c>
      <c r="C19" s="152" t="s">
        <v>24</v>
      </c>
      <c r="D19" s="152" t="s">
        <v>24</v>
      </c>
      <c r="E19" s="152" t="s">
        <v>24</v>
      </c>
      <c r="F19" s="152" t="s">
        <v>24</v>
      </c>
      <c r="G19" s="152" t="s">
        <v>24</v>
      </c>
      <c r="H19" s="152" t="s">
        <v>24</v>
      </c>
      <c r="I19" s="152" t="s">
        <v>24</v>
      </c>
      <c r="J19" s="152" t="s">
        <v>24</v>
      </c>
      <c r="K19" s="152" t="s">
        <v>24</v>
      </c>
      <c r="L19" s="152" t="s">
        <v>24</v>
      </c>
      <c r="M19" s="152" t="s">
        <v>24</v>
      </c>
      <c r="N19" s="84"/>
    </row>
    <row r="20" spans="1:14" ht="12.75">
      <c r="A20" s="141" t="s">
        <v>191</v>
      </c>
      <c r="B20" s="152" t="s">
        <v>24</v>
      </c>
      <c r="C20" s="152" t="s">
        <v>24</v>
      </c>
      <c r="D20" s="152" t="s">
        <v>24</v>
      </c>
      <c r="E20" s="152" t="s">
        <v>24</v>
      </c>
      <c r="F20" s="152" t="s">
        <v>24</v>
      </c>
      <c r="G20" s="152" t="s">
        <v>24</v>
      </c>
      <c r="H20" s="152" t="s">
        <v>24</v>
      </c>
      <c r="I20" s="152" t="s">
        <v>24</v>
      </c>
      <c r="J20" s="152" t="s">
        <v>24</v>
      </c>
      <c r="K20" s="152" t="s">
        <v>24</v>
      </c>
      <c r="L20" s="152" t="s">
        <v>24</v>
      </c>
      <c r="M20" s="152" t="s">
        <v>24</v>
      </c>
      <c r="N20" s="84"/>
    </row>
    <row r="21" spans="1:14" ht="12.75">
      <c r="A21" s="141" t="s">
        <v>192</v>
      </c>
      <c r="B21" s="152" t="s">
        <v>24</v>
      </c>
      <c r="C21" s="152" t="s">
        <v>24</v>
      </c>
      <c r="D21" s="152" t="s">
        <v>24</v>
      </c>
      <c r="E21" s="152" t="s">
        <v>24</v>
      </c>
      <c r="F21" s="152" t="s">
        <v>24</v>
      </c>
      <c r="G21" s="152" t="s">
        <v>24</v>
      </c>
      <c r="H21" s="152" t="s">
        <v>24</v>
      </c>
      <c r="I21" s="152" t="s">
        <v>24</v>
      </c>
      <c r="J21" s="152" t="s">
        <v>24</v>
      </c>
      <c r="K21" s="152" t="s">
        <v>24</v>
      </c>
      <c r="L21" s="152">
        <v>39</v>
      </c>
      <c r="M21" s="152">
        <v>53</v>
      </c>
      <c r="N21" s="84"/>
    </row>
    <row r="22" spans="1:14" ht="12.75">
      <c r="A22" s="141" t="s">
        <v>193</v>
      </c>
      <c r="B22" s="152">
        <v>35214</v>
      </c>
      <c r="C22" s="152">
        <v>40280</v>
      </c>
      <c r="D22" s="152">
        <v>2463</v>
      </c>
      <c r="E22" s="152">
        <v>22604</v>
      </c>
      <c r="F22" s="152">
        <v>12560</v>
      </c>
      <c r="G22" s="152">
        <v>11672</v>
      </c>
      <c r="H22" s="152">
        <v>41893</v>
      </c>
      <c r="I22" s="152">
        <v>42426</v>
      </c>
      <c r="J22" s="152">
        <v>16463</v>
      </c>
      <c r="K22" s="152">
        <v>21944</v>
      </c>
      <c r="L22" s="152">
        <v>24122</v>
      </c>
      <c r="M22" s="152">
        <v>6623</v>
      </c>
      <c r="N22" s="84"/>
    </row>
    <row r="23" spans="1:14" ht="12.75">
      <c r="A23" s="141" t="s">
        <v>194</v>
      </c>
      <c r="B23" s="152">
        <v>3262</v>
      </c>
      <c r="C23" s="152">
        <v>5116</v>
      </c>
      <c r="D23" s="152">
        <v>97</v>
      </c>
      <c r="E23" s="152">
        <v>96</v>
      </c>
      <c r="F23" s="152">
        <v>119</v>
      </c>
      <c r="G23" s="152">
        <v>25</v>
      </c>
      <c r="H23" s="152">
        <v>237</v>
      </c>
      <c r="I23" s="152">
        <v>572</v>
      </c>
      <c r="J23" s="152">
        <v>90</v>
      </c>
      <c r="K23" s="152">
        <v>250</v>
      </c>
      <c r="L23" s="152">
        <v>814</v>
      </c>
      <c r="M23" s="152">
        <v>722</v>
      </c>
      <c r="N23" s="84"/>
    </row>
    <row r="24" spans="1:14" ht="12.75">
      <c r="A24" s="141" t="s">
        <v>195</v>
      </c>
      <c r="B24" s="152">
        <v>1111</v>
      </c>
      <c r="C24" s="152">
        <v>266</v>
      </c>
      <c r="D24" s="152">
        <v>30</v>
      </c>
      <c r="E24" s="152">
        <v>299</v>
      </c>
      <c r="F24" s="152">
        <v>19</v>
      </c>
      <c r="G24" s="152">
        <v>35</v>
      </c>
      <c r="H24" s="152">
        <v>9441</v>
      </c>
      <c r="I24" s="152">
        <v>10853</v>
      </c>
      <c r="J24" s="152">
        <v>5244</v>
      </c>
      <c r="K24" s="152">
        <v>2610</v>
      </c>
      <c r="L24" s="152">
        <v>606</v>
      </c>
      <c r="M24" s="152">
        <v>555</v>
      </c>
      <c r="N24" s="84"/>
    </row>
    <row r="25" spans="1:14" ht="12.75">
      <c r="A25" s="141" t="s">
        <v>196</v>
      </c>
      <c r="B25" s="152" t="s">
        <v>24</v>
      </c>
      <c r="C25" s="152" t="s">
        <v>24</v>
      </c>
      <c r="D25" s="152">
        <v>91</v>
      </c>
      <c r="E25" s="152">
        <v>160</v>
      </c>
      <c r="F25" s="152" t="s">
        <v>24</v>
      </c>
      <c r="G25" s="152" t="s">
        <v>24</v>
      </c>
      <c r="H25" s="152" t="s">
        <v>24</v>
      </c>
      <c r="I25" s="152" t="s">
        <v>24</v>
      </c>
      <c r="J25" s="152" t="s">
        <v>24</v>
      </c>
      <c r="K25" s="152" t="s">
        <v>24</v>
      </c>
      <c r="L25" s="152" t="s">
        <v>24</v>
      </c>
      <c r="M25" s="152">
        <v>49</v>
      </c>
      <c r="N25" s="84"/>
    </row>
    <row r="26" spans="1:14" ht="12.75">
      <c r="A26" s="141" t="s">
        <v>197</v>
      </c>
      <c r="B26" s="152" t="s">
        <v>24</v>
      </c>
      <c r="C26" s="152" t="s">
        <v>24</v>
      </c>
      <c r="D26" s="152" t="s">
        <v>24</v>
      </c>
      <c r="E26" s="152" t="s">
        <v>24</v>
      </c>
      <c r="F26" s="152" t="s">
        <v>24</v>
      </c>
      <c r="G26" s="152" t="s">
        <v>24</v>
      </c>
      <c r="H26" s="152">
        <v>265</v>
      </c>
      <c r="I26" s="152">
        <v>202</v>
      </c>
      <c r="J26" s="152" t="s">
        <v>24</v>
      </c>
      <c r="K26" s="152" t="s">
        <v>24</v>
      </c>
      <c r="L26" s="152">
        <v>8</v>
      </c>
      <c r="M26" s="152">
        <v>14</v>
      </c>
      <c r="N26" s="84"/>
    </row>
    <row r="27" spans="1:14" ht="12.75">
      <c r="A27" s="141" t="s">
        <v>198</v>
      </c>
      <c r="B27" s="152">
        <v>2851</v>
      </c>
      <c r="C27" s="152">
        <v>5038</v>
      </c>
      <c r="D27" s="152">
        <v>763</v>
      </c>
      <c r="E27" s="152">
        <v>608</v>
      </c>
      <c r="F27" s="152">
        <v>1985</v>
      </c>
      <c r="G27" s="152">
        <v>2387</v>
      </c>
      <c r="H27" s="152">
        <v>13356</v>
      </c>
      <c r="I27" s="152">
        <v>18615</v>
      </c>
      <c r="J27" s="152">
        <v>4218</v>
      </c>
      <c r="K27" s="152">
        <v>2202</v>
      </c>
      <c r="L27" s="152">
        <v>7676</v>
      </c>
      <c r="M27" s="152">
        <v>3929</v>
      </c>
      <c r="N27" s="84"/>
    </row>
    <row r="28" spans="1:14" ht="12.75">
      <c r="A28" s="141" t="s">
        <v>199</v>
      </c>
      <c r="B28" s="152" t="s">
        <v>24</v>
      </c>
      <c r="C28" s="152" t="s">
        <v>24</v>
      </c>
      <c r="D28" s="152" t="s">
        <v>24</v>
      </c>
      <c r="E28" s="152" t="s">
        <v>24</v>
      </c>
      <c r="F28" s="152" t="s">
        <v>24</v>
      </c>
      <c r="G28" s="152" t="s">
        <v>24</v>
      </c>
      <c r="H28" s="152" t="s">
        <v>24</v>
      </c>
      <c r="I28" s="152" t="s">
        <v>24</v>
      </c>
      <c r="J28" s="152" t="s">
        <v>24</v>
      </c>
      <c r="K28" s="152" t="s">
        <v>24</v>
      </c>
      <c r="L28" s="152">
        <v>5</v>
      </c>
      <c r="M28" s="152">
        <v>11</v>
      </c>
      <c r="N28" s="84"/>
    </row>
    <row r="29" spans="1:14" ht="12.75">
      <c r="A29" s="141" t="s">
        <v>200</v>
      </c>
      <c r="B29" s="152" t="s">
        <v>24</v>
      </c>
      <c r="C29" s="152" t="s">
        <v>24</v>
      </c>
      <c r="D29" s="152" t="s">
        <v>24</v>
      </c>
      <c r="E29" s="152" t="s">
        <v>24</v>
      </c>
      <c r="F29" s="152">
        <v>37</v>
      </c>
      <c r="G29" s="152" t="s">
        <v>24</v>
      </c>
      <c r="H29" s="152">
        <v>99</v>
      </c>
      <c r="I29" s="152">
        <v>95</v>
      </c>
      <c r="J29" s="152" t="s">
        <v>24</v>
      </c>
      <c r="K29" s="152" t="s">
        <v>24</v>
      </c>
      <c r="L29" s="152" t="s">
        <v>24</v>
      </c>
      <c r="M29" s="152" t="s">
        <v>24</v>
      </c>
      <c r="N29" s="84"/>
    </row>
    <row r="30" spans="1:14" ht="12.75">
      <c r="A30" s="141" t="s">
        <v>201</v>
      </c>
      <c r="B30" s="152" t="s">
        <v>24</v>
      </c>
      <c r="C30" s="152" t="s">
        <v>24</v>
      </c>
      <c r="D30" s="152">
        <v>11</v>
      </c>
      <c r="E30" s="152" t="s">
        <v>24</v>
      </c>
      <c r="F30" s="152" t="s">
        <v>24</v>
      </c>
      <c r="G30" s="152" t="s">
        <v>24</v>
      </c>
      <c r="H30" s="152" t="s">
        <v>24</v>
      </c>
      <c r="I30" s="152" t="s">
        <v>24</v>
      </c>
      <c r="J30" s="152" t="s">
        <v>24</v>
      </c>
      <c r="K30" s="152" t="s">
        <v>24</v>
      </c>
      <c r="L30" s="152">
        <v>4</v>
      </c>
      <c r="M30" s="152">
        <v>4</v>
      </c>
      <c r="N30" s="84"/>
    </row>
    <row r="31" spans="1:14" ht="12.75">
      <c r="A31" s="141" t="s">
        <v>202</v>
      </c>
      <c r="B31" s="152">
        <v>7</v>
      </c>
      <c r="C31" s="152">
        <v>5</v>
      </c>
      <c r="D31" s="152">
        <v>12</v>
      </c>
      <c r="E31" s="152" t="s">
        <v>24</v>
      </c>
      <c r="F31" s="152" t="s">
        <v>24</v>
      </c>
      <c r="G31" s="152" t="s">
        <v>24</v>
      </c>
      <c r="H31" s="152">
        <v>125</v>
      </c>
      <c r="I31" s="152">
        <v>135</v>
      </c>
      <c r="J31" s="152" t="s">
        <v>24</v>
      </c>
      <c r="K31" s="152" t="s">
        <v>24</v>
      </c>
      <c r="L31" s="152" t="s">
        <v>24</v>
      </c>
      <c r="M31" s="152">
        <v>6</v>
      </c>
      <c r="N31" s="84"/>
    </row>
    <row r="32" spans="1:14" ht="12.75">
      <c r="A32" s="141" t="s">
        <v>203</v>
      </c>
      <c r="B32" s="152" t="s">
        <v>24</v>
      </c>
      <c r="C32" s="152" t="s">
        <v>24</v>
      </c>
      <c r="D32" s="152">
        <v>118</v>
      </c>
      <c r="E32" s="152" t="s">
        <v>24</v>
      </c>
      <c r="F32" s="152" t="s">
        <v>24</v>
      </c>
      <c r="G32" s="152" t="s">
        <v>24</v>
      </c>
      <c r="H32" s="152" t="s">
        <v>24</v>
      </c>
      <c r="I32" s="152" t="s">
        <v>24</v>
      </c>
      <c r="J32" s="152" t="s">
        <v>24</v>
      </c>
      <c r="K32" s="152" t="s">
        <v>24</v>
      </c>
      <c r="L32" s="152">
        <v>3</v>
      </c>
      <c r="M32" s="152">
        <v>5</v>
      </c>
      <c r="N32" s="84"/>
    </row>
    <row r="33" spans="1:13" s="11" customFormat="1" ht="12.75">
      <c r="A33" s="141" t="s">
        <v>204</v>
      </c>
      <c r="B33" s="152">
        <v>61203</v>
      </c>
      <c r="C33" s="152">
        <v>70432</v>
      </c>
      <c r="D33" s="152">
        <v>3249</v>
      </c>
      <c r="E33" s="152">
        <v>2047</v>
      </c>
      <c r="F33" s="152">
        <v>5044</v>
      </c>
      <c r="G33" s="152">
        <v>4365</v>
      </c>
      <c r="H33" s="152">
        <v>81515</v>
      </c>
      <c r="I33" s="152">
        <v>70132</v>
      </c>
      <c r="J33" s="152">
        <v>1360</v>
      </c>
      <c r="K33" s="152">
        <v>1402</v>
      </c>
      <c r="L33" s="152">
        <v>20461</v>
      </c>
      <c r="M33" s="152">
        <v>17705</v>
      </c>
    </row>
    <row r="34" spans="1:13" s="11" customFormat="1" ht="12.75">
      <c r="A34" s="141" t="s">
        <v>205</v>
      </c>
      <c r="B34" s="152">
        <v>9520</v>
      </c>
      <c r="C34" s="152">
        <v>4777</v>
      </c>
      <c r="D34" s="152" t="s">
        <v>24</v>
      </c>
      <c r="E34" s="152">
        <v>4</v>
      </c>
      <c r="F34" s="152">
        <v>452</v>
      </c>
      <c r="G34" s="152">
        <v>547</v>
      </c>
      <c r="H34" s="152">
        <v>8362</v>
      </c>
      <c r="I34" s="152">
        <v>6312</v>
      </c>
      <c r="J34" s="152" t="s">
        <v>24</v>
      </c>
      <c r="K34" s="152">
        <v>25</v>
      </c>
      <c r="L34" s="152">
        <v>1311</v>
      </c>
      <c r="M34" s="152">
        <v>799</v>
      </c>
    </row>
    <row r="35" spans="1:13" s="11" customFormat="1" ht="12.75">
      <c r="A35" s="141" t="s">
        <v>206</v>
      </c>
      <c r="B35" s="152" t="s">
        <v>24</v>
      </c>
      <c r="C35" s="152" t="s">
        <v>24</v>
      </c>
      <c r="D35" s="152" t="s">
        <v>24</v>
      </c>
      <c r="E35" s="152" t="s">
        <v>24</v>
      </c>
      <c r="F35" s="152" t="s">
        <v>24</v>
      </c>
      <c r="G35" s="152" t="s">
        <v>24</v>
      </c>
      <c r="H35" s="152" t="s">
        <v>24</v>
      </c>
      <c r="I35" s="152" t="s">
        <v>24</v>
      </c>
      <c r="J35" s="152" t="s">
        <v>24</v>
      </c>
      <c r="K35" s="152" t="s">
        <v>24</v>
      </c>
      <c r="L35" s="152">
        <v>2</v>
      </c>
      <c r="M35" s="152">
        <v>3</v>
      </c>
    </row>
    <row r="36" spans="1:13" s="11" customFormat="1" ht="12.75">
      <c r="A36" s="141" t="s">
        <v>207</v>
      </c>
      <c r="B36" s="152" t="s">
        <v>24</v>
      </c>
      <c r="C36" s="152">
        <v>383</v>
      </c>
      <c r="D36" s="152" t="s">
        <v>24</v>
      </c>
      <c r="E36" s="152" t="s">
        <v>24</v>
      </c>
      <c r="F36" s="152" t="s">
        <v>24</v>
      </c>
      <c r="G36" s="152" t="s">
        <v>24</v>
      </c>
      <c r="H36" s="152" t="s">
        <v>24</v>
      </c>
      <c r="I36" s="152" t="s">
        <v>24</v>
      </c>
      <c r="J36" s="152" t="s">
        <v>24</v>
      </c>
      <c r="K36" s="152" t="s">
        <v>24</v>
      </c>
      <c r="L36" s="152">
        <v>136</v>
      </c>
      <c r="M36" s="152">
        <v>169</v>
      </c>
    </row>
    <row r="37" spans="1:13" s="11" customFormat="1" ht="12.75">
      <c r="A37" s="41" t="s">
        <v>40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</row>
    <row r="38" spans="1:13" s="11" customFormat="1" ht="12.75">
      <c r="A38" s="142" t="s">
        <v>48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</row>
    <row r="39" spans="1:13" s="11" customFormat="1" ht="12.75">
      <c r="A39" s="141" t="s">
        <v>208</v>
      </c>
      <c r="B39" s="152" t="s">
        <v>24</v>
      </c>
      <c r="C39" s="152" t="s">
        <v>24</v>
      </c>
      <c r="D39" s="152" t="s">
        <v>24</v>
      </c>
      <c r="E39" s="152" t="s">
        <v>24</v>
      </c>
      <c r="F39" s="152" t="s">
        <v>24</v>
      </c>
      <c r="G39" s="152" t="s">
        <v>24</v>
      </c>
      <c r="H39" s="152">
        <v>21</v>
      </c>
      <c r="I39" s="152">
        <v>8</v>
      </c>
      <c r="J39" s="152" t="s">
        <v>24</v>
      </c>
      <c r="K39" s="152" t="s">
        <v>24</v>
      </c>
      <c r="L39" s="152" t="s">
        <v>24</v>
      </c>
      <c r="M39" s="152" t="s">
        <v>24</v>
      </c>
    </row>
    <row r="40" spans="1:13" s="11" customFormat="1" ht="12.75">
      <c r="A40" s="141" t="s">
        <v>209</v>
      </c>
      <c r="B40" s="152" t="s">
        <v>24</v>
      </c>
      <c r="C40" s="152" t="s">
        <v>24</v>
      </c>
      <c r="D40" s="152" t="s">
        <v>24</v>
      </c>
      <c r="E40" s="152" t="s">
        <v>24</v>
      </c>
      <c r="F40" s="152" t="s">
        <v>24</v>
      </c>
      <c r="G40" s="152" t="s">
        <v>24</v>
      </c>
      <c r="H40" s="152" t="s">
        <v>24</v>
      </c>
      <c r="I40" s="152" t="s">
        <v>24</v>
      </c>
      <c r="J40" s="152" t="s">
        <v>24</v>
      </c>
      <c r="K40" s="152">
        <v>20</v>
      </c>
      <c r="L40" s="152" t="s">
        <v>24</v>
      </c>
      <c r="M40" s="152" t="s">
        <v>24</v>
      </c>
    </row>
    <row r="41" spans="1:13" s="11" customFormat="1" ht="12.75">
      <c r="A41" s="143" t="s">
        <v>210</v>
      </c>
      <c r="B41" s="152">
        <v>1</v>
      </c>
      <c r="C41" s="152">
        <v>1</v>
      </c>
      <c r="D41" s="152" t="s">
        <v>24</v>
      </c>
      <c r="E41" s="152" t="s">
        <v>24</v>
      </c>
      <c r="F41" s="152" t="s">
        <v>24</v>
      </c>
      <c r="G41" s="152" t="s">
        <v>24</v>
      </c>
      <c r="H41" s="152" t="s">
        <v>24</v>
      </c>
      <c r="I41" s="152" t="s">
        <v>24</v>
      </c>
      <c r="J41" s="152" t="s">
        <v>24</v>
      </c>
      <c r="K41" s="152" t="s">
        <v>24</v>
      </c>
      <c r="L41" s="152" t="s">
        <v>24</v>
      </c>
      <c r="M41" s="152" t="s">
        <v>24</v>
      </c>
    </row>
    <row r="42" spans="1:13" s="11" customFormat="1" ht="12.75">
      <c r="A42" s="141" t="s">
        <v>211</v>
      </c>
      <c r="B42" s="152">
        <v>4</v>
      </c>
      <c r="C42" s="152" t="s">
        <v>24</v>
      </c>
      <c r="D42" s="152" t="s">
        <v>24</v>
      </c>
      <c r="E42" s="152" t="s">
        <v>24</v>
      </c>
      <c r="F42" s="152" t="s">
        <v>24</v>
      </c>
      <c r="G42" s="152" t="s">
        <v>24</v>
      </c>
      <c r="H42" s="152">
        <v>11</v>
      </c>
      <c r="I42" s="152" t="s">
        <v>24</v>
      </c>
      <c r="J42" s="152" t="s">
        <v>24</v>
      </c>
      <c r="K42" s="152" t="s">
        <v>24</v>
      </c>
      <c r="L42" s="152" t="s">
        <v>24</v>
      </c>
      <c r="M42" s="152">
        <v>1</v>
      </c>
    </row>
    <row r="43" spans="1:13" s="11" customFormat="1" ht="12.75">
      <c r="A43" s="143" t="s">
        <v>212</v>
      </c>
      <c r="B43" s="152" t="s">
        <v>24</v>
      </c>
      <c r="C43" s="152" t="s">
        <v>24</v>
      </c>
      <c r="D43" s="152" t="s">
        <v>24</v>
      </c>
      <c r="E43" s="152" t="s">
        <v>24</v>
      </c>
      <c r="F43" s="152" t="s">
        <v>24</v>
      </c>
      <c r="G43" s="152" t="s">
        <v>24</v>
      </c>
      <c r="H43" s="152">
        <v>46</v>
      </c>
      <c r="I43" s="152">
        <v>43</v>
      </c>
      <c r="J43" s="152" t="s">
        <v>24</v>
      </c>
      <c r="K43" s="152" t="s">
        <v>24</v>
      </c>
      <c r="L43" s="152" t="s">
        <v>24</v>
      </c>
      <c r="M43" s="152" t="s">
        <v>24</v>
      </c>
    </row>
    <row r="44" spans="1:16" ht="12.75">
      <c r="A44" s="39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O44" s="84"/>
      <c r="P44" s="84"/>
    </row>
    <row r="45" spans="1:16" ht="12.75">
      <c r="A45" s="64" t="s">
        <v>151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O45" s="84"/>
      <c r="P45" s="84"/>
    </row>
    <row r="46" spans="1:16" ht="12.75">
      <c r="A46" s="39" t="s">
        <v>47</v>
      </c>
      <c r="B46" s="152" t="s">
        <v>24</v>
      </c>
      <c r="C46" s="152" t="s">
        <v>24</v>
      </c>
      <c r="D46" s="152" t="s">
        <v>24</v>
      </c>
      <c r="E46" s="152" t="s">
        <v>24</v>
      </c>
      <c r="F46" s="152" t="s">
        <v>24</v>
      </c>
      <c r="G46" s="152" t="s">
        <v>24</v>
      </c>
      <c r="H46" s="152" t="s">
        <v>24</v>
      </c>
      <c r="I46" s="152" t="s">
        <v>24</v>
      </c>
      <c r="J46" s="152" t="s">
        <v>24</v>
      </c>
      <c r="K46" s="152" t="s">
        <v>24</v>
      </c>
      <c r="L46" s="152" t="s">
        <v>24</v>
      </c>
      <c r="M46" s="152">
        <v>2</v>
      </c>
      <c r="O46" s="84"/>
      <c r="P46" s="84"/>
    </row>
    <row r="47" spans="1:16" ht="12.75">
      <c r="A47" s="40" t="s">
        <v>41</v>
      </c>
      <c r="B47" s="152" t="s">
        <v>24</v>
      </c>
      <c r="C47" s="152" t="s">
        <v>24</v>
      </c>
      <c r="D47" s="152" t="s">
        <v>24</v>
      </c>
      <c r="E47" s="152" t="s">
        <v>24</v>
      </c>
      <c r="F47" s="152" t="s">
        <v>24</v>
      </c>
      <c r="G47" s="152" t="s">
        <v>24</v>
      </c>
      <c r="H47" s="152" t="s">
        <v>24</v>
      </c>
      <c r="I47" s="152" t="s">
        <v>24</v>
      </c>
      <c r="J47" s="152" t="s">
        <v>24</v>
      </c>
      <c r="K47" s="152" t="s">
        <v>24</v>
      </c>
      <c r="L47" s="152">
        <v>22</v>
      </c>
      <c r="M47" s="152">
        <v>25</v>
      </c>
      <c r="O47" s="84"/>
      <c r="P47" s="84"/>
    </row>
    <row r="48" spans="1:16" ht="12.75">
      <c r="A48" s="40" t="s">
        <v>42</v>
      </c>
      <c r="B48" s="152" t="s">
        <v>24</v>
      </c>
      <c r="C48" s="152" t="s">
        <v>24</v>
      </c>
      <c r="D48" s="152" t="s">
        <v>24</v>
      </c>
      <c r="E48" s="152" t="s">
        <v>24</v>
      </c>
      <c r="F48" s="152" t="s">
        <v>24</v>
      </c>
      <c r="G48" s="152" t="s">
        <v>24</v>
      </c>
      <c r="H48" s="152" t="s">
        <v>24</v>
      </c>
      <c r="I48" s="152" t="s">
        <v>24</v>
      </c>
      <c r="J48" s="152" t="s">
        <v>24</v>
      </c>
      <c r="K48" s="152" t="s">
        <v>24</v>
      </c>
      <c r="L48" s="152">
        <v>31</v>
      </c>
      <c r="M48" s="152">
        <v>55</v>
      </c>
      <c r="O48" s="84"/>
      <c r="P48" s="84"/>
    </row>
    <row r="49" spans="1:16" ht="12.75">
      <c r="A49" s="40" t="s">
        <v>43</v>
      </c>
      <c r="B49" s="152" t="s">
        <v>24</v>
      </c>
      <c r="C49" s="152" t="s">
        <v>24</v>
      </c>
      <c r="D49" s="152" t="s">
        <v>24</v>
      </c>
      <c r="E49" s="152" t="s">
        <v>24</v>
      </c>
      <c r="F49" s="152" t="s">
        <v>24</v>
      </c>
      <c r="G49" s="152" t="s">
        <v>24</v>
      </c>
      <c r="H49" s="152">
        <v>1139</v>
      </c>
      <c r="I49" s="152">
        <v>796</v>
      </c>
      <c r="J49" s="152" t="s">
        <v>24</v>
      </c>
      <c r="K49" s="152" t="s">
        <v>24</v>
      </c>
      <c r="L49" s="152">
        <v>2463</v>
      </c>
      <c r="M49" s="152">
        <v>3100</v>
      </c>
      <c r="O49" s="84"/>
      <c r="P49" s="84"/>
    </row>
    <row r="50" spans="1:16" ht="12.75">
      <c r="A50" s="40" t="s">
        <v>44</v>
      </c>
      <c r="B50" s="152" t="s">
        <v>24</v>
      </c>
      <c r="C50" s="152" t="s">
        <v>24</v>
      </c>
      <c r="D50" s="152" t="s">
        <v>24</v>
      </c>
      <c r="E50" s="152" t="s">
        <v>24</v>
      </c>
      <c r="F50" s="152" t="s">
        <v>24</v>
      </c>
      <c r="G50" s="152" t="s">
        <v>24</v>
      </c>
      <c r="H50" s="152" t="s">
        <v>24</v>
      </c>
      <c r="I50" s="152" t="s">
        <v>24</v>
      </c>
      <c r="J50" s="152" t="s">
        <v>24</v>
      </c>
      <c r="K50" s="152" t="s">
        <v>24</v>
      </c>
      <c r="L50" s="152">
        <v>22</v>
      </c>
      <c r="M50" s="152">
        <v>35</v>
      </c>
      <c r="O50" s="84"/>
      <c r="P50" s="84"/>
    </row>
    <row r="51" spans="1:16" ht="12.75">
      <c r="A51" s="40" t="s">
        <v>45</v>
      </c>
      <c r="B51" s="152" t="s">
        <v>24</v>
      </c>
      <c r="C51" s="152" t="s">
        <v>24</v>
      </c>
      <c r="D51" s="152" t="s">
        <v>24</v>
      </c>
      <c r="E51" s="152" t="s">
        <v>24</v>
      </c>
      <c r="F51" s="152" t="s">
        <v>24</v>
      </c>
      <c r="G51" s="152" t="s">
        <v>24</v>
      </c>
      <c r="H51" s="152" t="s">
        <v>24</v>
      </c>
      <c r="I51" s="152" t="s">
        <v>24</v>
      </c>
      <c r="J51" s="152" t="s">
        <v>24</v>
      </c>
      <c r="K51" s="152" t="s">
        <v>24</v>
      </c>
      <c r="L51" s="152">
        <v>1</v>
      </c>
      <c r="M51" s="152">
        <v>1</v>
      </c>
      <c r="O51" s="84"/>
      <c r="P51" s="84"/>
    </row>
    <row r="52" spans="1:16" ht="13.5" thickBot="1">
      <c r="A52" s="42" t="s">
        <v>46</v>
      </c>
      <c r="B52" s="154" t="s">
        <v>24</v>
      </c>
      <c r="C52" s="154" t="s">
        <v>24</v>
      </c>
      <c r="D52" s="154" t="s">
        <v>24</v>
      </c>
      <c r="E52" s="154" t="s">
        <v>24</v>
      </c>
      <c r="F52" s="154">
        <v>17</v>
      </c>
      <c r="G52" s="154">
        <v>35</v>
      </c>
      <c r="H52" s="154">
        <v>683</v>
      </c>
      <c r="I52" s="154">
        <v>512</v>
      </c>
      <c r="J52" s="154" t="s">
        <v>24</v>
      </c>
      <c r="K52" s="154" t="s">
        <v>24</v>
      </c>
      <c r="L52" s="154">
        <v>245</v>
      </c>
      <c r="M52" s="154">
        <v>255</v>
      </c>
      <c r="O52" s="84"/>
      <c r="P52" s="84"/>
    </row>
    <row r="53" spans="1:20" s="11" customFormat="1" ht="12.75">
      <c r="A53" s="124" t="s">
        <v>177</v>
      </c>
      <c r="D53" s="125"/>
      <c r="E53" s="125"/>
      <c r="F53" s="125"/>
      <c r="G53" s="125"/>
      <c r="H53" s="43"/>
      <c r="I53" s="43"/>
      <c r="L53" s="125"/>
      <c r="M53" s="125"/>
      <c r="N53" s="125"/>
      <c r="O53" s="43"/>
      <c r="Q53" s="126"/>
      <c r="R53" s="127"/>
      <c r="S53" s="128"/>
      <c r="T53" s="128"/>
    </row>
  </sheetData>
  <mergeCells count="9">
    <mergeCell ref="A1:G1"/>
    <mergeCell ref="A5:A7"/>
    <mergeCell ref="B5:C7"/>
    <mergeCell ref="L5:M7"/>
    <mergeCell ref="A3:L3"/>
    <mergeCell ref="D5:E7"/>
    <mergeCell ref="F5:G7"/>
    <mergeCell ref="H5:I7"/>
    <mergeCell ref="J5:K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5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G32"/>
  <sheetViews>
    <sheetView showGridLines="0" zoomScale="75" zoomScaleNormal="75" workbookViewId="0" topLeftCell="A1">
      <selection activeCell="D27" sqref="D27"/>
    </sheetView>
  </sheetViews>
  <sheetFormatPr defaultColWidth="11.421875" defaultRowHeight="12.75"/>
  <cols>
    <col min="1" max="1" width="16.7109375" style="4" customWidth="1"/>
    <col min="2" max="5" width="17.7109375" style="4" customWidth="1"/>
    <col min="6" max="16384" width="11.421875" style="4" customWidth="1"/>
  </cols>
  <sheetData>
    <row r="1" spans="1:5" s="2" customFormat="1" ht="18">
      <c r="A1" s="192" t="s">
        <v>0</v>
      </c>
      <c r="B1" s="192"/>
      <c r="C1" s="192"/>
      <c r="D1" s="192"/>
      <c r="E1" s="192"/>
    </row>
    <row r="2" spans="1:5" ht="12.75">
      <c r="A2" s="234" t="s">
        <v>233</v>
      </c>
      <c r="B2" s="3"/>
      <c r="C2" s="3"/>
      <c r="D2" s="3"/>
      <c r="E2" s="3"/>
    </row>
    <row r="3" spans="1:6" s="5" customFormat="1" ht="15">
      <c r="A3" s="193" t="s">
        <v>180</v>
      </c>
      <c r="B3" s="193"/>
      <c r="C3" s="193"/>
      <c r="D3" s="193"/>
      <c r="E3" s="193"/>
      <c r="F3" s="144"/>
    </row>
    <row r="4" s="5" customFormat="1" ht="15" thickBot="1">
      <c r="F4" s="144"/>
    </row>
    <row r="5" spans="1:6" ht="13.5" thickBot="1">
      <c r="A5" s="97" t="s">
        <v>1</v>
      </c>
      <c r="B5" s="98" t="s">
        <v>2</v>
      </c>
      <c r="C5" s="98" t="s">
        <v>3</v>
      </c>
      <c r="D5" s="98" t="s">
        <v>4</v>
      </c>
      <c r="E5" s="99" t="s">
        <v>5</v>
      </c>
      <c r="F5" s="11"/>
    </row>
    <row r="6" spans="1:7" ht="12.75">
      <c r="A6" s="9">
        <v>1990</v>
      </c>
      <c r="B6" s="18">
        <v>6442.1</v>
      </c>
      <c r="C6" s="18">
        <v>5649.8</v>
      </c>
      <c r="D6" s="18">
        <v>319.7</v>
      </c>
      <c r="E6" s="18">
        <v>472.6</v>
      </c>
      <c r="F6" s="43"/>
      <c r="G6" s="84"/>
    </row>
    <row r="7" spans="1:7" ht="12.75">
      <c r="A7" s="9">
        <v>1991</v>
      </c>
      <c r="B7" s="18">
        <v>7070.3</v>
      </c>
      <c r="C7" s="18">
        <v>6473.2</v>
      </c>
      <c r="D7" s="18">
        <v>306.6</v>
      </c>
      <c r="E7" s="18">
        <v>290.5</v>
      </c>
      <c r="F7" s="43"/>
      <c r="G7" s="84"/>
    </row>
    <row r="8" spans="1:7" ht="12.75">
      <c r="A8" s="9">
        <v>1992</v>
      </c>
      <c r="B8" s="18">
        <v>6657.3</v>
      </c>
      <c r="C8" s="18">
        <v>5998.1</v>
      </c>
      <c r="D8" s="18">
        <v>305.5</v>
      </c>
      <c r="E8" s="18">
        <v>353.7</v>
      </c>
      <c r="F8" s="43"/>
      <c r="G8" s="84"/>
    </row>
    <row r="9" spans="1:7" ht="12.75">
      <c r="A9" s="9">
        <v>1993</v>
      </c>
      <c r="B9" s="18">
        <v>6701.800784132702</v>
      </c>
      <c r="C9" s="18">
        <v>5974.010366483629</v>
      </c>
      <c r="D9" s="18">
        <v>334.2824176490729</v>
      </c>
      <c r="E9" s="18">
        <v>393.50800000000004</v>
      </c>
      <c r="F9" s="43"/>
      <c r="G9" s="84"/>
    </row>
    <row r="10" spans="1:7" ht="12.75">
      <c r="A10" s="9">
        <v>1994</v>
      </c>
      <c r="B10" s="18">
        <v>6523.537</v>
      </c>
      <c r="C10" s="18">
        <v>5852.456</v>
      </c>
      <c r="D10" s="18">
        <v>294.3</v>
      </c>
      <c r="E10" s="18">
        <v>376.781</v>
      </c>
      <c r="F10" s="43"/>
      <c r="G10" s="84"/>
    </row>
    <row r="11" spans="1:7" ht="12.75">
      <c r="A11" s="9">
        <v>1995</v>
      </c>
      <c r="B11" s="18">
        <v>6558.621999999999</v>
      </c>
      <c r="C11" s="18">
        <v>6016.5</v>
      </c>
      <c r="D11" s="18">
        <v>226.12</v>
      </c>
      <c r="E11" s="18">
        <v>316.00199999999995</v>
      </c>
      <c r="F11" s="43"/>
      <c r="G11" s="84"/>
    </row>
    <row r="12" spans="1:7" ht="12.75">
      <c r="A12" s="9">
        <v>1996</v>
      </c>
      <c r="B12" s="18">
        <v>6578.9</v>
      </c>
      <c r="C12" s="18">
        <v>5917.5</v>
      </c>
      <c r="D12" s="18">
        <v>303.4</v>
      </c>
      <c r="E12" s="18">
        <v>358</v>
      </c>
      <c r="F12" s="43"/>
      <c r="G12" s="84"/>
    </row>
    <row r="13" spans="1:7" ht="12.75">
      <c r="A13" s="9">
        <v>1997</v>
      </c>
      <c r="B13" s="18">
        <v>6545.3</v>
      </c>
      <c r="C13" s="18">
        <v>5837.2</v>
      </c>
      <c r="D13" s="18">
        <v>326.4</v>
      </c>
      <c r="E13" s="18">
        <v>381.7</v>
      </c>
      <c r="F13" s="43"/>
      <c r="G13" s="84"/>
    </row>
    <row r="14" spans="1:7" ht="12.75">
      <c r="A14" s="9">
        <v>1998</v>
      </c>
      <c r="B14" s="18">
        <v>6643.1089999999995</v>
      </c>
      <c r="C14" s="18">
        <v>5912.998</v>
      </c>
      <c r="D14" s="18">
        <v>342.2</v>
      </c>
      <c r="E14" s="18">
        <v>387.911</v>
      </c>
      <c r="F14" s="43"/>
      <c r="G14" s="84"/>
    </row>
    <row r="15" spans="1:7" ht="12.75">
      <c r="A15" s="9">
        <v>1999</v>
      </c>
      <c r="B15" s="18">
        <v>6866.802</v>
      </c>
      <c r="C15" s="18">
        <v>6113.448</v>
      </c>
      <c r="D15" s="18">
        <v>349.26</v>
      </c>
      <c r="E15" s="18">
        <v>404</v>
      </c>
      <c r="F15" s="43"/>
      <c r="G15" s="84"/>
    </row>
    <row r="16" spans="1:7" ht="12.75">
      <c r="A16" s="9">
        <v>2000</v>
      </c>
      <c r="B16" s="18">
        <v>6937.2119999999995</v>
      </c>
      <c r="C16" s="18">
        <v>6106.628</v>
      </c>
      <c r="D16" s="18">
        <v>392.043</v>
      </c>
      <c r="E16" s="18">
        <v>438.541</v>
      </c>
      <c r="F16" s="43"/>
      <c r="G16" s="84"/>
    </row>
    <row r="17" spans="1:7" ht="12.75">
      <c r="A17" s="9">
        <v>2001</v>
      </c>
      <c r="B17" s="18">
        <v>7213.32250821905</v>
      </c>
      <c r="C17" s="18">
        <v>6330.40720821905</v>
      </c>
      <c r="D17" s="18">
        <v>394.1828</v>
      </c>
      <c r="E17" s="18">
        <v>488.7325</v>
      </c>
      <c r="F17" s="43"/>
      <c r="G17" s="84"/>
    </row>
    <row r="18" spans="1:7" ht="12.75">
      <c r="A18" s="9">
        <v>2002</v>
      </c>
      <c r="B18" s="18">
        <v>7337.44897747681</v>
      </c>
      <c r="C18" s="18">
        <v>6417.86249303717</v>
      </c>
      <c r="D18" s="18">
        <v>406.469722681434</v>
      </c>
      <c r="E18" s="18">
        <v>513.116761758202</v>
      </c>
      <c r="F18" s="43"/>
      <c r="G18" s="84"/>
    </row>
    <row r="19" spans="1:7" ht="12.75">
      <c r="A19" s="9">
        <v>2003</v>
      </c>
      <c r="B19" s="18">
        <v>7339.616</v>
      </c>
      <c r="C19" s="18">
        <v>6443.283</v>
      </c>
      <c r="D19" s="18">
        <v>411.3</v>
      </c>
      <c r="E19" s="18">
        <v>486.833</v>
      </c>
      <c r="F19" s="43"/>
      <c r="G19" s="84"/>
    </row>
    <row r="20" spans="1:7" ht="12.75">
      <c r="A20" s="9">
        <v>2004</v>
      </c>
      <c r="B20" s="18">
        <v>7273.547106653346</v>
      </c>
      <c r="C20" s="18">
        <v>6384.083903935626</v>
      </c>
      <c r="D20" s="18">
        <v>410.10349863729493</v>
      </c>
      <c r="E20" s="18">
        <v>479.35970408042516</v>
      </c>
      <c r="F20" s="43"/>
      <c r="G20" s="84"/>
    </row>
    <row r="21" spans="1:7" ht="12.75">
      <c r="A21" s="9">
        <v>2005</v>
      </c>
      <c r="B21" s="18">
        <v>7249.84267404626</v>
      </c>
      <c r="C21" s="18">
        <v>6370.202029275811</v>
      </c>
      <c r="D21" s="18">
        <v>407.764089558226</v>
      </c>
      <c r="E21" s="18">
        <v>471.876555212224</v>
      </c>
      <c r="F21" s="43"/>
      <c r="G21" s="84"/>
    </row>
    <row r="22" spans="1:7" ht="12.75">
      <c r="A22" s="9">
        <v>2006</v>
      </c>
      <c r="B22" s="18">
        <v>7107.749536269291</v>
      </c>
      <c r="C22" s="18">
        <v>6191.68209594598</v>
      </c>
      <c r="D22" s="18">
        <v>424.332056426503</v>
      </c>
      <c r="E22" s="18">
        <v>491.735383896808</v>
      </c>
      <c r="F22" s="43"/>
      <c r="G22" s="84"/>
    </row>
    <row r="23" spans="1:7" ht="13.5" thickBot="1">
      <c r="A23" s="9">
        <v>2007</v>
      </c>
      <c r="B23" s="18">
        <v>7061.1364125183045</v>
      </c>
      <c r="C23" s="18">
        <v>6158.179329864</v>
      </c>
      <c r="D23" s="18">
        <v>414.211046113757</v>
      </c>
      <c r="E23" s="18">
        <v>488.746036540548</v>
      </c>
      <c r="F23" s="43"/>
      <c r="G23" s="84"/>
    </row>
    <row r="24" spans="1:6" ht="12.75">
      <c r="A24" s="129"/>
      <c r="B24" s="129"/>
      <c r="C24" s="129"/>
      <c r="D24" s="129"/>
      <c r="E24" s="129"/>
      <c r="F24" s="11"/>
    </row>
    <row r="25" spans="1:7" ht="12.75">
      <c r="A25" s="11"/>
      <c r="B25" s="169"/>
      <c r="C25" s="169"/>
      <c r="D25" s="169"/>
      <c r="E25" s="169"/>
      <c r="F25" s="11"/>
      <c r="G25" s="11"/>
    </row>
    <row r="26" spans="1:7" ht="18">
      <c r="A26" s="178"/>
      <c r="B26" s="177"/>
      <c r="C26" s="11"/>
      <c r="D26" s="11"/>
      <c r="E26" s="11"/>
      <c r="F26" s="11"/>
      <c r="G26" s="11"/>
    </row>
    <row r="27" spans="1:7" ht="12.75">
      <c r="A27" s="11"/>
      <c r="B27" s="11"/>
      <c r="C27" s="11"/>
      <c r="D27" s="11"/>
      <c r="E27" s="11"/>
      <c r="F27" s="11"/>
      <c r="G27" s="11"/>
    </row>
    <row r="28" spans="1:7" ht="12.75">
      <c r="A28" s="11"/>
      <c r="B28" s="11"/>
      <c r="C28" s="11"/>
      <c r="D28" s="11"/>
      <c r="E28" s="11"/>
      <c r="F28" s="11"/>
      <c r="G28" s="11"/>
    </row>
    <row r="29" spans="1:7" ht="12.75">
      <c r="A29" s="11"/>
      <c r="B29" s="11"/>
      <c r="C29" s="11"/>
      <c r="D29" s="11"/>
      <c r="E29" s="11"/>
      <c r="F29" s="11"/>
      <c r="G29" s="11"/>
    </row>
    <row r="30" spans="1:7" ht="12.75">
      <c r="A30" s="11"/>
      <c r="B30" s="11"/>
      <c r="C30" s="11"/>
      <c r="D30" s="11"/>
      <c r="E30" s="11"/>
      <c r="F30" s="11"/>
      <c r="G30" s="11"/>
    </row>
    <row r="31" spans="1:7" ht="12.75">
      <c r="A31" s="11"/>
      <c r="B31" s="11"/>
      <c r="C31" s="11"/>
      <c r="D31" s="11"/>
      <c r="E31" s="11"/>
      <c r="F31" s="11"/>
      <c r="G31" s="11"/>
    </row>
    <row r="32" spans="1:7" ht="12.75">
      <c r="A32" s="11"/>
      <c r="B32" s="11"/>
      <c r="C32" s="11"/>
      <c r="D32" s="11"/>
      <c r="E32" s="11"/>
      <c r="F32" s="11"/>
      <c r="G32" s="11"/>
    </row>
  </sheetData>
  <mergeCells count="2">
    <mergeCell ref="A1:E1"/>
    <mergeCell ref="A3:E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63"/>
  <dimension ref="A1:N52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3.7109375" style="4" customWidth="1"/>
    <col min="2" max="6" width="13.7109375" style="4" customWidth="1"/>
    <col min="7" max="7" width="13.7109375" style="11" customWidth="1"/>
    <col min="8" max="8" width="9.421875" style="4" customWidth="1"/>
    <col min="9" max="10" width="11.421875" style="84" customWidth="1"/>
    <col min="11" max="16384" width="11.421875" style="4" customWidth="1"/>
  </cols>
  <sheetData>
    <row r="1" spans="1:10" s="2" customFormat="1" ht="18">
      <c r="A1" s="231" t="s">
        <v>0</v>
      </c>
      <c r="B1" s="231"/>
      <c r="C1" s="231"/>
      <c r="D1" s="231"/>
      <c r="E1" s="231"/>
      <c r="F1" s="231"/>
      <c r="G1" s="231"/>
      <c r="I1" s="85"/>
      <c r="J1" s="85"/>
    </row>
    <row r="2" ht="12.75">
      <c r="A2" s="233" t="s">
        <v>233</v>
      </c>
    </row>
    <row r="3" spans="1:10" s="5" customFormat="1" ht="15">
      <c r="A3" s="194" t="s">
        <v>229</v>
      </c>
      <c r="B3" s="194"/>
      <c r="C3" s="194"/>
      <c r="D3" s="194"/>
      <c r="E3" s="194"/>
      <c r="F3" s="194"/>
      <c r="G3" s="194"/>
      <c r="I3" s="86"/>
      <c r="J3" s="86"/>
    </row>
    <row r="4" spans="1:10" s="5" customFormat="1" ht="12.75" customHeight="1" thickBot="1">
      <c r="A4" s="34"/>
      <c r="B4" s="34"/>
      <c r="C4" s="34"/>
      <c r="D4" s="34"/>
      <c r="E4" s="34"/>
      <c r="F4" s="34"/>
      <c r="G4" s="44"/>
      <c r="I4" s="86"/>
      <c r="J4" s="86"/>
    </row>
    <row r="5" spans="1:7" ht="12.75">
      <c r="A5" s="225" t="s">
        <v>168</v>
      </c>
      <c r="B5" s="221" t="s">
        <v>33</v>
      </c>
      <c r="C5" s="221" t="s">
        <v>34</v>
      </c>
      <c r="D5" s="221" t="s">
        <v>35</v>
      </c>
      <c r="E5" s="221" t="s">
        <v>36</v>
      </c>
      <c r="F5" s="221" t="s">
        <v>27</v>
      </c>
      <c r="G5" s="221" t="s">
        <v>37</v>
      </c>
    </row>
    <row r="6" spans="1:8" ht="12.75">
      <c r="A6" s="226"/>
      <c r="B6" s="190"/>
      <c r="C6" s="190"/>
      <c r="D6" s="190"/>
      <c r="E6" s="190"/>
      <c r="F6" s="190"/>
      <c r="G6" s="190"/>
      <c r="H6" s="11"/>
    </row>
    <row r="7" spans="1:8" ht="13.5" thickBot="1">
      <c r="A7" s="227"/>
      <c r="B7" s="223"/>
      <c r="C7" s="223"/>
      <c r="D7" s="223"/>
      <c r="E7" s="223"/>
      <c r="F7" s="223"/>
      <c r="G7" s="223"/>
      <c r="H7" s="11"/>
    </row>
    <row r="8" spans="1:8" ht="12.75">
      <c r="A8" s="38" t="s">
        <v>38</v>
      </c>
      <c r="B8" s="153">
        <v>188668</v>
      </c>
      <c r="C8" s="153">
        <v>11013</v>
      </c>
      <c r="D8" s="153">
        <v>24432</v>
      </c>
      <c r="E8" s="153">
        <v>174706</v>
      </c>
      <c r="F8" s="153">
        <v>43352</v>
      </c>
      <c r="G8" s="153">
        <v>43201</v>
      </c>
      <c r="H8" s="11"/>
    </row>
    <row r="9" spans="1:8" ht="12.75">
      <c r="A9" s="39"/>
      <c r="B9" s="152"/>
      <c r="C9" s="152"/>
      <c r="D9" s="152"/>
      <c r="E9" s="152"/>
      <c r="F9" s="152"/>
      <c r="G9" s="152"/>
      <c r="H9" s="11"/>
    </row>
    <row r="10" spans="1:7" s="11" customFormat="1" ht="12.75">
      <c r="A10" s="64" t="s">
        <v>150</v>
      </c>
      <c r="B10" s="152"/>
      <c r="C10" s="152"/>
      <c r="D10" s="152"/>
      <c r="E10" s="152"/>
      <c r="F10" s="152"/>
      <c r="G10" s="152"/>
    </row>
    <row r="11" spans="1:7" s="11" customFormat="1" ht="12.75">
      <c r="A11" s="140" t="s">
        <v>39</v>
      </c>
      <c r="B11" s="153">
        <v>183449</v>
      </c>
      <c r="C11" s="153">
        <v>10377</v>
      </c>
      <c r="D11" s="153">
        <v>22462</v>
      </c>
      <c r="E11" s="153">
        <v>162195</v>
      </c>
      <c r="F11" s="153">
        <v>40928</v>
      </c>
      <c r="G11" s="153">
        <v>37255</v>
      </c>
    </row>
    <row r="12" spans="1:7" s="11" customFormat="1" ht="12.75">
      <c r="A12" s="141" t="s">
        <v>184</v>
      </c>
      <c r="B12" s="186">
        <v>4143</v>
      </c>
      <c r="C12" s="186">
        <v>117</v>
      </c>
      <c r="D12" s="186">
        <v>395</v>
      </c>
      <c r="E12" s="186">
        <v>2921</v>
      </c>
      <c r="F12" s="186">
        <v>411</v>
      </c>
      <c r="G12" s="11">
        <v>5795</v>
      </c>
    </row>
    <row r="13" spans="1:7" s="11" customFormat="1" ht="12.75">
      <c r="A13" s="141" t="s">
        <v>185</v>
      </c>
      <c r="B13" s="186">
        <v>80</v>
      </c>
      <c r="C13" s="186" t="s">
        <v>24</v>
      </c>
      <c r="D13" s="186">
        <v>42</v>
      </c>
      <c r="E13" s="186" t="s">
        <v>24</v>
      </c>
      <c r="F13" s="186" t="s">
        <v>24</v>
      </c>
      <c r="G13" s="11">
        <v>650</v>
      </c>
    </row>
    <row r="14" spans="1:7" s="11" customFormat="1" ht="12.75">
      <c r="A14" s="141" t="s">
        <v>186</v>
      </c>
      <c r="B14" s="186">
        <v>2882</v>
      </c>
      <c r="C14" s="186" t="s">
        <v>24</v>
      </c>
      <c r="D14" s="186">
        <v>352</v>
      </c>
      <c r="E14" s="186">
        <v>56</v>
      </c>
      <c r="F14" s="186">
        <v>11499</v>
      </c>
      <c r="G14" s="11">
        <v>334</v>
      </c>
    </row>
    <row r="15" spans="1:7" s="11" customFormat="1" ht="12.75">
      <c r="A15" s="141" t="s">
        <v>209</v>
      </c>
      <c r="B15" s="186">
        <v>59</v>
      </c>
      <c r="C15" s="186">
        <v>8</v>
      </c>
      <c r="D15" s="186" t="s">
        <v>24</v>
      </c>
      <c r="E15" s="186" t="s">
        <v>24</v>
      </c>
      <c r="F15" s="186" t="s">
        <v>24</v>
      </c>
      <c r="G15" s="11" t="s">
        <v>24</v>
      </c>
    </row>
    <row r="16" spans="1:7" s="11" customFormat="1" ht="12.75">
      <c r="A16" s="141" t="s">
        <v>187</v>
      </c>
      <c r="B16" s="186" t="s">
        <v>24</v>
      </c>
      <c r="C16" s="186" t="s">
        <v>24</v>
      </c>
      <c r="D16" s="186">
        <v>205</v>
      </c>
      <c r="E16" s="186">
        <v>195</v>
      </c>
      <c r="F16" s="186" t="s">
        <v>24</v>
      </c>
      <c r="G16" s="11">
        <v>1</v>
      </c>
    </row>
    <row r="17" spans="1:10" ht="12.75">
      <c r="A17" s="141" t="s">
        <v>188</v>
      </c>
      <c r="B17" s="186" t="s">
        <v>24</v>
      </c>
      <c r="C17" s="186" t="s">
        <v>24</v>
      </c>
      <c r="D17" s="186" t="s">
        <v>24</v>
      </c>
      <c r="E17" s="186">
        <v>1</v>
      </c>
      <c r="F17" s="186" t="s">
        <v>24</v>
      </c>
      <c r="G17" s="43">
        <v>159</v>
      </c>
      <c r="H17" s="43"/>
      <c r="J17" s="4"/>
    </row>
    <row r="18" spans="1:10" ht="12.75">
      <c r="A18" s="141" t="s">
        <v>189</v>
      </c>
      <c r="B18" s="186" t="s">
        <v>24</v>
      </c>
      <c r="C18" s="186" t="s">
        <v>24</v>
      </c>
      <c r="D18" s="186">
        <v>21</v>
      </c>
      <c r="E18" s="186" t="s">
        <v>24</v>
      </c>
      <c r="F18" s="186">
        <v>2</v>
      </c>
      <c r="G18" s="43">
        <v>41</v>
      </c>
      <c r="H18" s="43"/>
      <c r="J18" s="4"/>
    </row>
    <row r="19" spans="1:10" ht="12.75">
      <c r="A19" s="141" t="s">
        <v>190</v>
      </c>
      <c r="B19" s="186" t="s">
        <v>24</v>
      </c>
      <c r="C19" s="186" t="s">
        <v>24</v>
      </c>
      <c r="D19" s="186" t="s">
        <v>24</v>
      </c>
      <c r="E19" s="186" t="s">
        <v>24</v>
      </c>
      <c r="F19" s="186" t="s">
        <v>24</v>
      </c>
      <c r="G19" s="43">
        <v>2</v>
      </c>
      <c r="H19" s="43"/>
      <c r="J19" s="4"/>
    </row>
    <row r="20" spans="1:10" ht="12.75">
      <c r="A20" s="141" t="s">
        <v>191</v>
      </c>
      <c r="B20" s="186" t="s">
        <v>24</v>
      </c>
      <c r="C20" s="186" t="s">
        <v>24</v>
      </c>
      <c r="D20" s="186" t="s">
        <v>24</v>
      </c>
      <c r="E20" s="186" t="s">
        <v>24</v>
      </c>
      <c r="F20" s="186" t="s">
        <v>24</v>
      </c>
      <c r="G20" s="43" t="s">
        <v>24</v>
      </c>
      <c r="H20" s="43"/>
      <c r="J20" s="4"/>
    </row>
    <row r="21" spans="1:10" ht="12.75">
      <c r="A21" s="141" t="s">
        <v>192</v>
      </c>
      <c r="B21" s="186" t="s">
        <v>24</v>
      </c>
      <c r="C21" s="186" t="s">
        <v>24</v>
      </c>
      <c r="D21" s="186" t="s">
        <v>24</v>
      </c>
      <c r="E21" s="186" t="s">
        <v>24</v>
      </c>
      <c r="F21" s="186" t="s">
        <v>24</v>
      </c>
      <c r="G21" s="43">
        <v>72</v>
      </c>
      <c r="H21" s="43"/>
      <c r="J21" s="4"/>
    </row>
    <row r="22" spans="1:10" ht="12.75">
      <c r="A22" s="141" t="s">
        <v>193</v>
      </c>
      <c r="B22" s="186">
        <v>59187</v>
      </c>
      <c r="C22" s="186">
        <v>4981</v>
      </c>
      <c r="D22" s="186">
        <v>13345</v>
      </c>
      <c r="E22" s="186">
        <v>53012</v>
      </c>
      <c r="F22" s="186">
        <v>18631</v>
      </c>
      <c r="G22" s="43">
        <v>5698</v>
      </c>
      <c r="H22" s="43"/>
      <c r="J22" s="4"/>
    </row>
    <row r="23" spans="1:10" ht="12.75">
      <c r="A23" s="141" t="s">
        <v>194</v>
      </c>
      <c r="B23" s="186">
        <v>8434</v>
      </c>
      <c r="C23" s="186">
        <v>111</v>
      </c>
      <c r="D23" s="186">
        <v>38</v>
      </c>
      <c r="E23" s="186">
        <v>924</v>
      </c>
      <c r="F23" s="186">
        <v>96</v>
      </c>
      <c r="G23" s="43">
        <v>937</v>
      </c>
      <c r="H23" s="43"/>
      <c r="J23" s="4"/>
    </row>
    <row r="24" spans="1:10" ht="12.75">
      <c r="A24" s="141" t="s">
        <v>195</v>
      </c>
      <c r="B24" s="186">
        <v>325</v>
      </c>
      <c r="C24" s="186">
        <v>539</v>
      </c>
      <c r="D24" s="186">
        <v>181</v>
      </c>
      <c r="E24" s="186">
        <v>8978</v>
      </c>
      <c r="F24" s="186">
        <v>4863</v>
      </c>
      <c r="G24" s="43">
        <v>356</v>
      </c>
      <c r="H24" s="43"/>
      <c r="J24" s="4"/>
    </row>
    <row r="25" spans="1:10" ht="12.75">
      <c r="A25" s="141" t="s">
        <v>196</v>
      </c>
      <c r="B25" s="186">
        <v>35</v>
      </c>
      <c r="C25" s="186">
        <v>93</v>
      </c>
      <c r="D25" s="186" t="s">
        <v>24</v>
      </c>
      <c r="E25" s="186">
        <v>1</v>
      </c>
      <c r="F25" s="186" t="s">
        <v>24</v>
      </c>
      <c r="G25" s="43">
        <v>71</v>
      </c>
      <c r="H25" s="43"/>
      <c r="J25" s="4"/>
    </row>
    <row r="26" spans="1:10" ht="12.75">
      <c r="A26" s="141" t="s">
        <v>197</v>
      </c>
      <c r="B26" s="186" t="s">
        <v>24</v>
      </c>
      <c r="C26" s="186">
        <v>1</v>
      </c>
      <c r="D26" s="186" t="s">
        <v>24</v>
      </c>
      <c r="E26" s="186">
        <v>29</v>
      </c>
      <c r="F26" s="186" t="s">
        <v>24</v>
      </c>
      <c r="G26" s="43">
        <v>21</v>
      </c>
      <c r="H26" s="43"/>
      <c r="J26" s="4"/>
    </row>
    <row r="27" spans="1:10" ht="12.75">
      <c r="A27" s="141" t="s">
        <v>198</v>
      </c>
      <c r="B27" s="186">
        <v>3571</v>
      </c>
      <c r="C27" s="186">
        <v>734</v>
      </c>
      <c r="D27" s="186">
        <v>2309</v>
      </c>
      <c r="E27" s="186">
        <v>18970</v>
      </c>
      <c r="F27" s="186">
        <v>2562</v>
      </c>
      <c r="G27" s="43">
        <v>3616</v>
      </c>
      <c r="H27" s="43"/>
      <c r="J27" s="4"/>
    </row>
    <row r="28" spans="1:10" ht="12.75">
      <c r="A28" s="141" t="s">
        <v>199</v>
      </c>
      <c r="B28" s="186" t="s">
        <v>24</v>
      </c>
      <c r="C28" s="186" t="s">
        <v>24</v>
      </c>
      <c r="D28" s="186" t="s">
        <v>24</v>
      </c>
      <c r="E28" s="186" t="s">
        <v>24</v>
      </c>
      <c r="F28" s="186" t="s">
        <v>24</v>
      </c>
      <c r="G28" s="43">
        <v>14</v>
      </c>
      <c r="H28" s="43"/>
      <c r="J28" s="4"/>
    </row>
    <row r="29" spans="1:10" ht="12.75">
      <c r="A29" s="141" t="s">
        <v>200</v>
      </c>
      <c r="B29" s="186">
        <v>2</v>
      </c>
      <c r="C29" s="186" t="s">
        <v>24</v>
      </c>
      <c r="D29" s="186" t="s">
        <v>24</v>
      </c>
      <c r="E29" s="186">
        <v>62</v>
      </c>
      <c r="F29" s="186" t="s">
        <v>24</v>
      </c>
      <c r="G29" s="43">
        <v>1</v>
      </c>
      <c r="H29" s="43"/>
      <c r="J29" s="4"/>
    </row>
    <row r="30" spans="1:10" ht="12.75">
      <c r="A30" s="141" t="s">
        <v>201</v>
      </c>
      <c r="B30" s="186" t="s">
        <v>24</v>
      </c>
      <c r="C30" s="186" t="s">
        <v>24</v>
      </c>
      <c r="D30" s="186" t="s">
        <v>24</v>
      </c>
      <c r="E30" s="186">
        <v>88</v>
      </c>
      <c r="F30" s="186" t="s">
        <v>24</v>
      </c>
      <c r="G30" s="43">
        <v>7</v>
      </c>
      <c r="H30" s="43"/>
      <c r="J30" s="4"/>
    </row>
    <row r="31" spans="1:10" ht="12.75">
      <c r="A31" s="141" t="s">
        <v>202</v>
      </c>
      <c r="B31" s="186">
        <v>3</v>
      </c>
      <c r="C31" s="186">
        <v>3</v>
      </c>
      <c r="D31" s="186" t="s">
        <v>24</v>
      </c>
      <c r="E31" s="186">
        <v>133</v>
      </c>
      <c r="F31" s="186" t="s">
        <v>24</v>
      </c>
      <c r="G31" s="43">
        <v>27</v>
      </c>
      <c r="H31" s="43"/>
      <c r="J31" s="4"/>
    </row>
    <row r="32" spans="1:10" ht="12.75">
      <c r="A32" s="141" t="s">
        <v>203</v>
      </c>
      <c r="B32" s="186" t="s">
        <v>24</v>
      </c>
      <c r="C32" s="186" t="s">
        <v>24</v>
      </c>
      <c r="D32" s="186" t="s">
        <v>24</v>
      </c>
      <c r="E32" s="186">
        <v>232</v>
      </c>
      <c r="F32" s="186" t="s">
        <v>24</v>
      </c>
      <c r="G32" s="43">
        <v>9</v>
      </c>
      <c r="H32" s="43"/>
      <c r="J32" s="4"/>
    </row>
    <row r="33" spans="1:7" s="11" customFormat="1" ht="12.75">
      <c r="A33" s="141" t="s">
        <v>204</v>
      </c>
      <c r="B33" s="186">
        <v>97204</v>
      </c>
      <c r="C33" s="186">
        <v>3736</v>
      </c>
      <c r="D33" s="186">
        <v>5010</v>
      </c>
      <c r="E33" s="186">
        <v>71623</v>
      </c>
      <c r="F33" s="186">
        <v>2864</v>
      </c>
      <c r="G33" s="11">
        <v>18641</v>
      </c>
    </row>
    <row r="34" spans="1:7" s="11" customFormat="1" ht="12.75">
      <c r="A34" s="141" t="s">
        <v>205</v>
      </c>
      <c r="B34" s="186">
        <v>6781</v>
      </c>
      <c r="C34" s="186">
        <v>8</v>
      </c>
      <c r="D34" s="186">
        <v>564</v>
      </c>
      <c r="E34" s="186">
        <v>4958</v>
      </c>
      <c r="F34" s="186" t="s">
        <v>24</v>
      </c>
      <c r="G34" s="11">
        <v>675</v>
      </c>
    </row>
    <row r="35" spans="1:7" s="11" customFormat="1" ht="12.75">
      <c r="A35" s="141" t="s">
        <v>206</v>
      </c>
      <c r="B35" s="186" t="s">
        <v>24</v>
      </c>
      <c r="C35" s="186" t="s">
        <v>24</v>
      </c>
      <c r="D35" s="186" t="s">
        <v>24</v>
      </c>
      <c r="E35" s="186" t="s">
        <v>24</v>
      </c>
      <c r="F35" s="186" t="s">
        <v>24</v>
      </c>
      <c r="G35" s="11">
        <v>4</v>
      </c>
    </row>
    <row r="36" spans="1:7" s="11" customFormat="1" ht="12.75">
      <c r="A36" s="141" t="s">
        <v>211</v>
      </c>
      <c r="B36" s="186" t="s">
        <v>24</v>
      </c>
      <c r="C36" s="186">
        <v>3</v>
      </c>
      <c r="D36" s="186" t="s">
        <v>24</v>
      </c>
      <c r="E36" s="186" t="s">
        <v>24</v>
      </c>
      <c r="F36" s="186" t="s">
        <v>24</v>
      </c>
      <c r="G36" s="11">
        <v>1</v>
      </c>
    </row>
    <row r="37" spans="1:7" s="11" customFormat="1" ht="12.75">
      <c r="A37" s="141" t="s">
        <v>207</v>
      </c>
      <c r="B37" s="186">
        <v>743</v>
      </c>
      <c r="C37" s="186">
        <v>43</v>
      </c>
      <c r="D37" s="186" t="s">
        <v>24</v>
      </c>
      <c r="E37" s="186">
        <v>12</v>
      </c>
      <c r="F37" s="186" t="s">
        <v>24</v>
      </c>
      <c r="G37" s="11">
        <v>123</v>
      </c>
    </row>
    <row r="38" spans="1:6" s="11" customFormat="1" ht="12.75">
      <c r="A38" s="41" t="s">
        <v>40</v>
      </c>
      <c r="B38" s="186"/>
      <c r="C38" s="186"/>
      <c r="D38" s="186"/>
      <c r="E38" s="186"/>
      <c r="F38" s="186"/>
    </row>
    <row r="39" spans="1:6" s="11" customFormat="1" ht="12.75">
      <c r="A39" s="142" t="s">
        <v>48</v>
      </c>
      <c r="B39" s="186"/>
      <c r="C39" s="186"/>
      <c r="D39" s="186"/>
      <c r="E39" s="186"/>
      <c r="F39" s="186"/>
    </row>
    <row r="40" spans="1:7" s="11" customFormat="1" ht="12.75">
      <c r="A40" s="141" t="s">
        <v>208</v>
      </c>
      <c r="B40" s="186" t="s">
        <v>24</v>
      </c>
      <c r="C40" s="186" t="s">
        <v>24</v>
      </c>
      <c r="D40" s="186" t="s">
        <v>24</v>
      </c>
      <c r="E40" s="186" t="s">
        <v>24</v>
      </c>
      <c r="F40" s="186" t="s">
        <v>24</v>
      </c>
      <c r="G40" s="187" t="s">
        <v>24</v>
      </c>
    </row>
    <row r="41" spans="1:7" s="11" customFormat="1" ht="12.75">
      <c r="A41" s="143" t="s">
        <v>210</v>
      </c>
      <c r="B41" s="186" t="s">
        <v>24</v>
      </c>
      <c r="C41" s="186" t="s">
        <v>24</v>
      </c>
      <c r="D41" s="186" t="s">
        <v>24</v>
      </c>
      <c r="E41" s="186" t="s">
        <v>24</v>
      </c>
      <c r="F41" s="186" t="s">
        <v>24</v>
      </c>
      <c r="G41" s="187" t="s">
        <v>24</v>
      </c>
    </row>
    <row r="42" spans="1:7" s="11" customFormat="1" ht="12.75">
      <c r="A42" s="143" t="s">
        <v>212</v>
      </c>
      <c r="B42" s="186" t="s">
        <v>24</v>
      </c>
      <c r="C42" s="186" t="s">
        <v>24</v>
      </c>
      <c r="D42" s="186" t="s">
        <v>24</v>
      </c>
      <c r="E42" s="186">
        <v>21</v>
      </c>
      <c r="F42" s="186" t="s">
        <v>24</v>
      </c>
      <c r="G42" s="11">
        <v>4</v>
      </c>
    </row>
    <row r="43" spans="1:7" ht="12.75">
      <c r="A43" s="39"/>
      <c r="B43" s="152"/>
      <c r="C43" s="152"/>
      <c r="D43" s="152"/>
      <c r="E43" s="152"/>
      <c r="F43" s="152"/>
      <c r="G43" s="152"/>
    </row>
    <row r="44" spans="1:7" ht="12.75">
      <c r="A44" s="64" t="s">
        <v>151</v>
      </c>
      <c r="B44" s="152"/>
      <c r="C44" s="152"/>
      <c r="D44" s="152"/>
      <c r="E44" s="152"/>
      <c r="F44" s="152"/>
      <c r="G44" s="152"/>
    </row>
    <row r="45" spans="1:7" ht="12.75">
      <c r="A45" s="39" t="s">
        <v>47</v>
      </c>
      <c r="B45" s="152" t="s">
        <v>24</v>
      </c>
      <c r="C45" s="152" t="s">
        <v>24</v>
      </c>
      <c r="D45" s="152" t="s">
        <v>24</v>
      </c>
      <c r="E45" s="152" t="s">
        <v>24</v>
      </c>
      <c r="F45" s="152" t="s">
        <v>24</v>
      </c>
      <c r="G45" s="152">
        <v>2</v>
      </c>
    </row>
    <row r="46" spans="1:7" ht="12.75">
      <c r="A46" s="40" t="s">
        <v>41</v>
      </c>
      <c r="B46" s="152" t="s">
        <v>24</v>
      </c>
      <c r="C46" s="152" t="s">
        <v>24</v>
      </c>
      <c r="D46" s="152" t="s">
        <v>24</v>
      </c>
      <c r="E46" s="152" t="s">
        <v>24</v>
      </c>
      <c r="F46" s="152" t="s">
        <v>24</v>
      </c>
      <c r="G46" s="152">
        <v>28</v>
      </c>
    </row>
    <row r="47" spans="1:7" ht="12.75">
      <c r="A47" s="40" t="s">
        <v>42</v>
      </c>
      <c r="B47" s="152" t="s">
        <v>24</v>
      </c>
      <c r="C47" s="152" t="s">
        <v>24</v>
      </c>
      <c r="D47" s="152" t="s">
        <v>24</v>
      </c>
      <c r="E47" s="152" t="s">
        <v>24</v>
      </c>
      <c r="F47" s="152" t="s">
        <v>24</v>
      </c>
      <c r="G47" s="152">
        <v>52</v>
      </c>
    </row>
    <row r="48" spans="1:7" ht="12.75">
      <c r="A48" s="40" t="s">
        <v>43</v>
      </c>
      <c r="B48" s="152" t="s">
        <v>24</v>
      </c>
      <c r="C48" s="152" t="s">
        <v>24</v>
      </c>
      <c r="D48" s="152" t="s">
        <v>24</v>
      </c>
      <c r="E48" s="152">
        <v>601</v>
      </c>
      <c r="F48" s="152">
        <v>2</v>
      </c>
      <c r="G48" s="152">
        <v>3230</v>
      </c>
    </row>
    <row r="49" spans="1:7" ht="12.75">
      <c r="A49" s="40" t="s">
        <v>44</v>
      </c>
      <c r="B49" s="152" t="s">
        <v>24</v>
      </c>
      <c r="C49" s="152" t="s">
        <v>24</v>
      </c>
      <c r="D49" s="152" t="s">
        <v>24</v>
      </c>
      <c r="E49" s="152" t="s">
        <v>24</v>
      </c>
      <c r="F49" s="152" t="s">
        <v>24</v>
      </c>
      <c r="G49" s="152">
        <v>40</v>
      </c>
    </row>
    <row r="50" spans="1:7" ht="12.75">
      <c r="A50" s="40" t="s">
        <v>45</v>
      </c>
      <c r="B50" s="152" t="s">
        <v>24</v>
      </c>
      <c r="C50" s="152" t="s">
        <v>24</v>
      </c>
      <c r="D50" s="152" t="s">
        <v>24</v>
      </c>
      <c r="E50" s="152" t="s">
        <v>24</v>
      </c>
      <c r="F50" s="152" t="s">
        <v>24</v>
      </c>
      <c r="G50" s="152">
        <v>2</v>
      </c>
    </row>
    <row r="51" spans="1:7" ht="13.5" thickBot="1">
      <c r="A51" s="42" t="s">
        <v>46</v>
      </c>
      <c r="B51" s="154" t="s">
        <v>24</v>
      </c>
      <c r="C51" s="154">
        <v>1</v>
      </c>
      <c r="D51" s="156">
        <v>33</v>
      </c>
      <c r="E51" s="154">
        <v>811</v>
      </c>
      <c r="F51" s="156" t="s">
        <v>24</v>
      </c>
      <c r="G51" s="154">
        <v>255</v>
      </c>
    </row>
    <row r="52" spans="1:14" s="11" customFormat="1" ht="12.75">
      <c r="A52" s="124" t="s">
        <v>177</v>
      </c>
      <c r="C52" s="125"/>
      <c r="D52" s="125"/>
      <c r="E52" s="43"/>
      <c r="G52" s="125"/>
      <c r="H52" s="125"/>
      <c r="I52" s="43"/>
      <c r="K52" s="126"/>
      <c r="L52" s="127"/>
      <c r="M52" s="128"/>
      <c r="N52" s="128"/>
    </row>
  </sheetData>
  <mergeCells count="9">
    <mergeCell ref="F5:F7"/>
    <mergeCell ref="A5:A7"/>
    <mergeCell ref="G5:G7"/>
    <mergeCell ref="A1:G1"/>
    <mergeCell ref="A3:G3"/>
    <mergeCell ref="B5:B7"/>
    <mergeCell ref="C5:C7"/>
    <mergeCell ref="D5:D7"/>
    <mergeCell ref="E5:E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54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8"/>
  <dimension ref="A1:J35"/>
  <sheetViews>
    <sheetView showGridLines="0" zoomScale="75" zoomScaleNormal="75" workbookViewId="0" topLeftCell="A1">
      <selection activeCell="B14" sqref="B14"/>
    </sheetView>
  </sheetViews>
  <sheetFormatPr defaultColWidth="11.421875" defaultRowHeight="12.75"/>
  <cols>
    <col min="1" max="1" width="31.8515625" style="4" customWidth="1"/>
    <col min="2" max="2" width="11.8515625" style="4" bestFit="1" customWidth="1"/>
    <col min="3" max="3" width="12.00390625" style="4" bestFit="1" customWidth="1"/>
    <col min="4" max="10" width="11.57421875" style="4" bestFit="1" customWidth="1"/>
    <col min="11" max="16384" width="11.421875" style="4" customWidth="1"/>
  </cols>
  <sheetData>
    <row r="1" spans="1:10" s="2" customFormat="1" ht="18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ht="12.75">
      <c r="A2" s="233" t="s">
        <v>233</v>
      </c>
    </row>
    <row r="3" spans="1:10" s="5" customFormat="1" ht="15">
      <c r="A3" s="193" t="s">
        <v>178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s="5" customFormat="1" ht="15">
      <c r="A4" s="193" t="s">
        <v>111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0" ht="15" customHeight="1">
      <c r="A5" s="194" t="s">
        <v>213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10" ht="12.7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195" t="s">
        <v>116</v>
      </c>
      <c r="B7" s="101" t="s">
        <v>149</v>
      </c>
      <c r="C7" s="101" t="s">
        <v>49</v>
      </c>
      <c r="D7" s="198" t="s">
        <v>114</v>
      </c>
      <c r="E7" s="102"/>
      <c r="F7" s="102"/>
      <c r="G7" s="102"/>
      <c r="H7" s="198" t="s">
        <v>27</v>
      </c>
      <c r="I7" s="198" t="s">
        <v>115</v>
      </c>
      <c r="J7" s="103"/>
    </row>
    <row r="8" spans="1:10" ht="12.75">
      <c r="A8" s="196"/>
      <c r="B8" s="6" t="s">
        <v>112</v>
      </c>
      <c r="C8" s="6" t="s">
        <v>113</v>
      </c>
      <c r="D8" s="199"/>
      <c r="E8" s="6" t="s">
        <v>50</v>
      </c>
      <c r="F8" s="6" t="s">
        <v>50</v>
      </c>
      <c r="G8" s="6" t="s">
        <v>50</v>
      </c>
      <c r="H8" s="199"/>
      <c r="I8" s="199" t="s">
        <v>115</v>
      </c>
      <c r="J8" s="56" t="s">
        <v>115</v>
      </c>
    </row>
    <row r="9" spans="1:10" ht="12.75">
      <c r="A9" s="196"/>
      <c r="B9" s="6" t="s">
        <v>117</v>
      </c>
      <c r="C9" s="6" t="s">
        <v>118</v>
      </c>
      <c r="D9" s="199"/>
      <c r="E9" s="6" t="s">
        <v>119</v>
      </c>
      <c r="F9" s="6" t="s">
        <v>120</v>
      </c>
      <c r="G9" s="6" t="s">
        <v>121</v>
      </c>
      <c r="H9" s="199"/>
      <c r="I9" s="199"/>
      <c r="J9" s="56" t="s">
        <v>122</v>
      </c>
    </row>
    <row r="10" spans="1:10" ht="13.5" thickBot="1">
      <c r="A10" s="197"/>
      <c r="B10" s="6" t="s">
        <v>123</v>
      </c>
      <c r="C10" s="6" t="s">
        <v>124</v>
      </c>
      <c r="D10" s="200"/>
      <c r="E10" s="39"/>
      <c r="F10" s="6" t="s">
        <v>125</v>
      </c>
      <c r="G10" s="6" t="s">
        <v>125</v>
      </c>
      <c r="H10" s="200"/>
      <c r="I10" s="200"/>
      <c r="J10" s="11"/>
    </row>
    <row r="11" spans="1:10" s="60" customFormat="1" ht="12.75">
      <c r="A11" s="38" t="s">
        <v>152</v>
      </c>
      <c r="B11" s="57">
        <v>5323.2</v>
      </c>
      <c r="C11" s="57">
        <v>4268.2</v>
      </c>
      <c r="D11" s="57">
        <v>66.6</v>
      </c>
      <c r="E11" s="57">
        <v>65.3</v>
      </c>
      <c r="F11" s="58">
        <v>6.5</v>
      </c>
      <c r="G11" s="57">
        <v>11.1</v>
      </c>
      <c r="H11" s="57">
        <v>48.8</v>
      </c>
      <c r="I11" s="57">
        <v>324.1</v>
      </c>
      <c r="J11" s="59">
        <v>21.9</v>
      </c>
    </row>
    <row r="12" spans="1:10" ht="12.75">
      <c r="A12" s="39"/>
      <c r="B12" s="61"/>
      <c r="C12" s="61"/>
      <c r="D12" s="61"/>
      <c r="E12" s="61"/>
      <c r="F12" s="62"/>
      <c r="G12" s="61"/>
      <c r="H12" s="61"/>
      <c r="I12" s="61"/>
      <c r="J12" s="63"/>
    </row>
    <row r="13" spans="1:10" s="60" customFormat="1" ht="12.75">
      <c r="A13" s="64" t="s">
        <v>153</v>
      </c>
      <c r="B13" s="65">
        <v>394.4</v>
      </c>
      <c r="C13" s="65">
        <v>226</v>
      </c>
      <c r="D13" s="65">
        <v>8.8</v>
      </c>
      <c r="E13" s="65">
        <v>18.9</v>
      </c>
      <c r="F13" s="66">
        <v>20.1</v>
      </c>
      <c r="G13" s="65">
        <v>9.4</v>
      </c>
      <c r="H13" s="65">
        <v>12.4</v>
      </c>
      <c r="I13" s="65">
        <v>160</v>
      </c>
      <c r="J13" s="67">
        <v>22.6</v>
      </c>
    </row>
    <row r="14" spans="1:10" ht="12.75">
      <c r="A14" s="9" t="s">
        <v>126</v>
      </c>
      <c r="B14" s="61">
        <v>391.8</v>
      </c>
      <c r="C14" s="61">
        <v>226</v>
      </c>
      <c r="D14" s="61">
        <v>8.8</v>
      </c>
      <c r="E14" s="61">
        <v>18.9</v>
      </c>
      <c r="F14" s="62">
        <v>20</v>
      </c>
      <c r="G14" s="61">
        <v>9.4</v>
      </c>
      <c r="H14" s="61">
        <v>12.3</v>
      </c>
      <c r="I14" s="61">
        <v>157.5</v>
      </c>
      <c r="J14" s="63">
        <v>22.2</v>
      </c>
    </row>
    <row r="15" spans="1:10" ht="12.75">
      <c r="A15" s="39"/>
      <c r="B15" s="61"/>
      <c r="C15" s="61"/>
      <c r="D15" s="61"/>
      <c r="E15" s="61"/>
      <c r="F15" s="62"/>
      <c r="G15" s="61"/>
      <c r="H15" s="61"/>
      <c r="I15" s="61"/>
      <c r="J15" s="63"/>
    </row>
    <row r="16" spans="1:10" s="60" customFormat="1" ht="12.75">
      <c r="A16" s="64" t="s">
        <v>154</v>
      </c>
      <c r="B16" s="65">
        <v>227.7</v>
      </c>
      <c r="C16" s="65">
        <v>99.7</v>
      </c>
      <c r="D16" s="65">
        <v>3.5</v>
      </c>
      <c r="E16" s="65">
        <v>14.3</v>
      </c>
      <c r="F16" s="66">
        <v>13.1</v>
      </c>
      <c r="G16" s="65">
        <v>1.4</v>
      </c>
      <c r="H16" s="65">
        <v>21.4</v>
      </c>
      <c r="I16" s="65">
        <v>47.4</v>
      </c>
      <c r="J16" s="67">
        <v>4</v>
      </c>
    </row>
    <row r="17" spans="1:10" ht="12.75">
      <c r="A17" s="9" t="s">
        <v>127</v>
      </c>
      <c r="B17" s="61">
        <v>210.9</v>
      </c>
      <c r="C17" s="61">
        <v>94</v>
      </c>
      <c r="D17" s="61">
        <v>3.2</v>
      </c>
      <c r="E17" s="61">
        <v>7.6</v>
      </c>
      <c r="F17" s="62">
        <v>8</v>
      </c>
      <c r="G17" s="61">
        <v>1.4</v>
      </c>
      <c r="H17" s="61">
        <v>6.5</v>
      </c>
      <c r="I17" s="61">
        <v>42.9</v>
      </c>
      <c r="J17" s="63">
        <v>3.7</v>
      </c>
    </row>
    <row r="18" spans="1:10" ht="12.75">
      <c r="A18" s="39"/>
      <c r="B18" s="61"/>
      <c r="C18" s="61"/>
      <c r="D18" s="61"/>
      <c r="E18" s="61"/>
      <c r="F18" s="62"/>
      <c r="G18" s="61"/>
      <c r="H18" s="61"/>
      <c r="I18" s="61"/>
      <c r="J18" s="63"/>
    </row>
    <row r="19" spans="1:10" s="60" customFormat="1" ht="12.75">
      <c r="A19" s="64" t="s">
        <v>155</v>
      </c>
      <c r="B19" s="65">
        <v>0</v>
      </c>
      <c r="C19" s="65">
        <v>0</v>
      </c>
      <c r="D19" s="65">
        <v>0</v>
      </c>
      <c r="E19" s="65">
        <v>0</v>
      </c>
      <c r="F19" s="66">
        <v>0</v>
      </c>
      <c r="G19" s="65">
        <v>1.6</v>
      </c>
      <c r="H19" s="65">
        <v>55</v>
      </c>
      <c r="I19" s="65">
        <v>0</v>
      </c>
      <c r="J19" s="67">
        <v>0</v>
      </c>
    </row>
    <row r="20" spans="1:10" ht="12.75">
      <c r="A20" s="39"/>
      <c r="B20" s="61"/>
      <c r="C20" s="61"/>
      <c r="D20" s="61"/>
      <c r="E20" s="61"/>
      <c r="F20" s="62"/>
      <c r="G20" s="61"/>
      <c r="H20" s="61"/>
      <c r="I20" s="61"/>
      <c r="J20" s="63"/>
    </row>
    <row r="21" spans="1:10" s="60" customFormat="1" ht="12.75">
      <c r="A21" s="64" t="s">
        <v>156</v>
      </c>
      <c r="B21" s="65">
        <v>0</v>
      </c>
      <c r="C21" s="65">
        <v>0</v>
      </c>
      <c r="D21" s="65">
        <v>0</v>
      </c>
      <c r="E21" s="65">
        <v>0</v>
      </c>
      <c r="F21" s="66">
        <v>0</v>
      </c>
      <c r="G21" s="65">
        <v>0.5</v>
      </c>
      <c r="H21" s="65">
        <v>50.4</v>
      </c>
      <c r="I21" s="65">
        <v>0</v>
      </c>
      <c r="J21" s="67">
        <v>0</v>
      </c>
    </row>
    <row r="22" spans="1:10" ht="12.75">
      <c r="A22" s="39"/>
      <c r="B22" s="61"/>
      <c r="C22" s="61"/>
      <c r="D22" s="61"/>
      <c r="E22" s="61"/>
      <c r="F22" s="62"/>
      <c r="G22" s="61"/>
      <c r="H22" s="61"/>
      <c r="I22" s="61"/>
      <c r="J22" s="63"/>
    </row>
    <row r="23" spans="1:10" s="60" customFormat="1" ht="12.75">
      <c r="A23" s="64" t="s">
        <v>157</v>
      </c>
      <c r="B23" s="65">
        <v>0</v>
      </c>
      <c r="C23" s="65">
        <v>0</v>
      </c>
      <c r="D23" s="65">
        <v>0</v>
      </c>
      <c r="E23" s="65">
        <v>0</v>
      </c>
      <c r="F23" s="66">
        <v>0</v>
      </c>
      <c r="G23" s="65">
        <v>-1.1</v>
      </c>
      <c r="H23" s="65">
        <v>-4.6</v>
      </c>
      <c r="I23" s="65">
        <v>0</v>
      </c>
      <c r="J23" s="67">
        <v>0</v>
      </c>
    </row>
    <row r="24" spans="1:10" ht="12.75">
      <c r="A24" s="39"/>
      <c r="B24" s="61"/>
      <c r="C24" s="61"/>
      <c r="D24" s="61"/>
      <c r="E24" s="61"/>
      <c r="F24" s="62"/>
      <c r="G24" s="61"/>
      <c r="H24" s="61"/>
      <c r="I24" s="61"/>
      <c r="J24" s="63"/>
    </row>
    <row r="25" spans="1:10" s="60" customFormat="1" ht="12.75">
      <c r="A25" s="64" t="s">
        <v>158</v>
      </c>
      <c r="B25" s="65">
        <v>5489.9</v>
      </c>
      <c r="C25" s="65">
        <v>4394.5</v>
      </c>
      <c r="D25" s="65">
        <v>72</v>
      </c>
      <c r="E25" s="65">
        <v>69.9</v>
      </c>
      <c r="F25" s="65">
        <v>13.5</v>
      </c>
      <c r="G25" s="65">
        <v>20.2</v>
      </c>
      <c r="H25" s="65">
        <v>44.3</v>
      </c>
      <c r="I25" s="65">
        <v>436.8</v>
      </c>
      <c r="J25" s="68">
        <v>40.5</v>
      </c>
    </row>
    <row r="26" spans="1:10" ht="12.75">
      <c r="A26" s="9" t="s">
        <v>128</v>
      </c>
      <c r="B26" s="61" t="s">
        <v>24</v>
      </c>
      <c r="C26" s="61" t="s">
        <v>24</v>
      </c>
      <c r="D26" s="61" t="s">
        <v>24</v>
      </c>
      <c r="E26" s="61" t="s">
        <v>24</v>
      </c>
      <c r="F26" s="62" t="s">
        <v>24</v>
      </c>
      <c r="G26" s="62" t="s">
        <v>24</v>
      </c>
      <c r="H26" s="62" t="s">
        <v>24</v>
      </c>
      <c r="I26" s="61">
        <v>9.5</v>
      </c>
      <c r="J26" s="63" t="s">
        <v>24</v>
      </c>
    </row>
    <row r="27" spans="1:10" ht="12.75">
      <c r="A27" s="9" t="s">
        <v>129</v>
      </c>
      <c r="B27" s="61" t="s">
        <v>24</v>
      </c>
      <c r="C27" s="61" t="s">
        <v>24</v>
      </c>
      <c r="D27" s="61" t="s">
        <v>24</v>
      </c>
      <c r="E27" s="61" t="s">
        <v>24</v>
      </c>
      <c r="F27" s="62" t="s">
        <v>24</v>
      </c>
      <c r="G27" s="61">
        <v>0.9</v>
      </c>
      <c r="H27" s="62" t="s">
        <v>24</v>
      </c>
      <c r="I27" s="62" t="s">
        <v>24</v>
      </c>
      <c r="J27" s="63" t="s">
        <v>24</v>
      </c>
    </row>
    <row r="28" spans="1:10" ht="13.5" thickBot="1">
      <c r="A28" s="10" t="s">
        <v>130</v>
      </c>
      <c r="B28" s="69">
        <v>5489.9</v>
      </c>
      <c r="C28" s="69">
        <v>4394.5</v>
      </c>
      <c r="D28" s="69">
        <v>72</v>
      </c>
      <c r="E28" s="69">
        <v>69.9</v>
      </c>
      <c r="F28" s="69">
        <v>13.5</v>
      </c>
      <c r="G28" s="69">
        <v>19.3</v>
      </c>
      <c r="H28" s="69">
        <v>44.3</v>
      </c>
      <c r="I28" s="69">
        <v>427.2</v>
      </c>
      <c r="J28" s="70">
        <v>40.5</v>
      </c>
    </row>
    <row r="29" spans="1:10" ht="15">
      <c r="A29" s="11"/>
      <c r="B29" s="193"/>
      <c r="C29" s="193"/>
      <c r="D29" s="193"/>
      <c r="E29" s="193"/>
      <c r="F29" s="193"/>
      <c r="G29" s="193"/>
      <c r="H29" s="193"/>
      <c r="I29" s="193"/>
      <c r="J29" s="71"/>
    </row>
    <row r="30" spans="1:10" ht="12.75">
      <c r="A30" s="11"/>
      <c r="B30" s="71"/>
      <c r="C30" s="71"/>
      <c r="D30" s="71"/>
      <c r="E30" s="71"/>
      <c r="F30" s="71"/>
      <c r="G30" s="72"/>
      <c r="H30" s="71"/>
      <c r="I30" s="71"/>
      <c r="J30" s="71"/>
    </row>
    <row r="31" spans="1:10" ht="12.75">
      <c r="A31" s="11"/>
      <c r="B31" s="71"/>
      <c r="C31" s="71"/>
      <c r="D31" s="71"/>
      <c r="E31" s="71"/>
      <c r="F31" s="71"/>
      <c r="G31" s="72"/>
      <c r="H31" s="71"/>
      <c r="I31" s="71"/>
      <c r="J31" s="71"/>
    </row>
    <row r="32" spans="1:10" ht="12.75">
      <c r="A32" s="11"/>
      <c r="B32" s="71"/>
      <c r="C32" s="71"/>
      <c r="D32" s="71"/>
      <c r="E32" s="71"/>
      <c r="F32" s="71"/>
      <c r="G32" s="72"/>
      <c r="H32" s="71"/>
      <c r="I32" s="71"/>
      <c r="J32" s="71"/>
    </row>
    <row r="33" spans="1:10" ht="12.75">
      <c r="A33" s="11"/>
      <c r="B33" s="71"/>
      <c r="C33" s="71"/>
      <c r="D33" s="71"/>
      <c r="E33" s="71"/>
      <c r="F33" s="71"/>
      <c r="G33" s="72"/>
      <c r="H33" s="71"/>
      <c r="I33" s="71"/>
      <c r="J33" s="71"/>
    </row>
    <row r="34" spans="1:10" ht="12.75">
      <c r="A34" s="11"/>
      <c r="B34" s="71"/>
      <c r="C34" s="71"/>
      <c r="D34" s="71"/>
      <c r="E34" s="71"/>
      <c r="F34" s="71"/>
      <c r="G34" s="72"/>
      <c r="H34" s="71"/>
      <c r="I34" s="71"/>
      <c r="J34" s="71"/>
    </row>
    <row r="35" spans="1:10" ht="12.75">
      <c r="A35" s="11"/>
      <c r="B35" s="71"/>
      <c r="C35" s="71"/>
      <c r="D35" s="71"/>
      <c r="E35" s="71"/>
      <c r="F35" s="71"/>
      <c r="G35" s="72"/>
      <c r="H35" s="71"/>
      <c r="I35" s="71"/>
      <c r="J35" s="71"/>
    </row>
  </sheetData>
  <mergeCells count="9">
    <mergeCell ref="B29:I29"/>
    <mergeCell ref="A4:J4"/>
    <mergeCell ref="A5:J5"/>
    <mergeCell ref="A1:J1"/>
    <mergeCell ref="A3:J3"/>
    <mergeCell ref="A7:A10"/>
    <mergeCell ref="D7:D10"/>
    <mergeCell ref="H7:H10"/>
    <mergeCell ref="I7:I10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24"/>
  <dimension ref="A1:F87"/>
  <sheetViews>
    <sheetView showGridLines="0" zoomScale="75" zoomScaleNormal="75" workbookViewId="0" topLeftCell="A1">
      <selection activeCell="I34" sqref="I34"/>
    </sheetView>
  </sheetViews>
  <sheetFormatPr defaultColWidth="11.421875" defaultRowHeight="12.75"/>
  <cols>
    <col min="1" max="1" width="28.57421875" style="48" customWidth="1"/>
    <col min="2" max="2" width="22.00390625" style="48" customWidth="1"/>
    <col min="3" max="4" width="18.7109375" style="48" customWidth="1"/>
    <col min="5" max="5" width="21.28125" style="48" customWidth="1"/>
    <col min="6" max="16384" width="11.421875" style="48" customWidth="1"/>
  </cols>
  <sheetData>
    <row r="1" spans="1:5" s="46" customFormat="1" ht="18">
      <c r="A1" s="202" t="s">
        <v>0</v>
      </c>
      <c r="B1" s="202"/>
      <c r="C1" s="202"/>
      <c r="D1" s="202"/>
      <c r="E1" s="202"/>
    </row>
    <row r="2" ht="12.75">
      <c r="A2" s="235" t="s">
        <v>233</v>
      </c>
    </row>
    <row r="3" spans="1:5" s="47" customFormat="1" ht="15">
      <c r="A3" s="201" t="s">
        <v>222</v>
      </c>
      <c r="B3" s="201"/>
      <c r="C3" s="201"/>
      <c r="D3" s="201"/>
      <c r="E3" s="201"/>
    </row>
    <row r="4" s="47" customFormat="1" ht="15" thickBot="1"/>
    <row r="5" spans="1:5" ht="12.75">
      <c r="A5" s="104" t="s">
        <v>174</v>
      </c>
      <c r="B5" s="105" t="s">
        <v>49</v>
      </c>
      <c r="C5" s="105" t="s">
        <v>49</v>
      </c>
      <c r="D5" s="105" t="s">
        <v>49</v>
      </c>
      <c r="E5" s="106" t="s">
        <v>50</v>
      </c>
    </row>
    <row r="6" spans="1:5" ht="13.5" thickBot="1">
      <c r="A6" s="49" t="s">
        <v>175</v>
      </c>
      <c r="B6" s="122" t="s">
        <v>51</v>
      </c>
      <c r="C6" s="122" t="s">
        <v>52</v>
      </c>
      <c r="D6" s="122" t="s">
        <v>53</v>
      </c>
      <c r="E6" s="130" t="s">
        <v>14</v>
      </c>
    </row>
    <row r="7" spans="1:6" ht="12.75">
      <c r="A7" s="52" t="s">
        <v>54</v>
      </c>
      <c r="B7" s="18">
        <v>959372.6296782874</v>
      </c>
      <c r="C7" s="65">
        <v>0</v>
      </c>
      <c r="D7" s="65">
        <v>0</v>
      </c>
      <c r="E7" s="18">
        <v>959372.6296782874</v>
      </c>
      <c r="F7" s="53"/>
    </row>
    <row r="8" spans="1:6" ht="12.75">
      <c r="A8" s="54" t="s">
        <v>55</v>
      </c>
      <c r="B8" s="18">
        <v>1030497.8350374174</v>
      </c>
      <c r="C8" s="65">
        <v>0</v>
      </c>
      <c r="D8" s="65">
        <v>0</v>
      </c>
      <c r="E8" s="18">
        <v>1030497.8350374174</v>
      </c>
      <c r="F8" s="53"/>
    </row>
    <row r="9" spans="1:6" ht="12.75">
      <c r="A9" s="54" t="s">
        <v>56</v>
      </c>
      <c r="B9" s="18">
        <v>26149.72992350256</v>
      </c>
      <c r="C9" s="65">
        <v>0</v>
      </c>
      <c r="D9" s="65">
        <v>0</v>
      </c>
      <c r="E9" s="18">
        <v>26149.72992350256</v>
      </c>
      <c r="F9" s="53"/>
    </row>
    <row r="10" spans="1:6" ht="12.75">
      <c r="A10" s="54" t="s">
        <v>57</v>
      </c>
      <c r="B10" s="18">
        <v>258777.16714596216</v>
      </c>
      <c r="C10" s="65">
        <v>0</v>
      </c>
      <c r="D10" s="65">
        <v>0</v>
      </c>
      <c r="E10" s="18">
        <v>258777.16714596216</v>
      </c>
      <c r="F10" s="53"/>
    </row>
    <row r="11" spans="1:6" ht="12.75">
      <c r="A11" s="55" t="s">
        <v>58</v>
      </c>
      <c r="B11" s="146">
        <v>2274797.3617851697</v>
      </c>
      <c r="C11" s="65">
        <v>0</v>
      </c>
      <c r="D11" s="65">
        <v>0</v>
      </c>
      <c r="E11" s="146">
        <v>2274797.3617851697</v>
      </c>
      <c r="F11" s="53"/>
    </row>
    <row r="12" spans="1:6" ht="12.75">
      <c r="A12" s="54"/>
      <c r="B12" s="146"/>
      <c r="C12" s="146"/>
      <c r="D12" s="146"/>
      <c r="E12" s="146"/>
      <c r="F12" s="53"/>
    </row>
    <row r="13" spans="1:6" ht="12.75">
      <c r="A13" s="55" t="s">
        <v>59</v>
      </c>
      <c r="B13" s="146">
        <v>609548.7</v>
      </c>
      <c r="C13" s="146">
        <v>80</v>
      </c>
      <c r="D13" s="146">
        <v>600</v>
      </c>
      <c r="E13" s="146">
        <v>610228.7</v>
      </c>
      <c r="F13" s="53"/>
    </row>
    <row r="14" spans="1:6" ht="12.75">
      <c r="A14" s="54"/>
      <c r="B14" s="146"/>
      <c r="C14" s="146"/>
      <c r="D14" s="146"/>
      <c r="E14" s="146"/>
      <c r="F14" s="53"/>
    </row>
    <row r="15" spans="1:6" ht="12.75">
      <c r="A15" s="55" t="s">
        <v>60</v>
      </c>
      <c r="B15" s="146">
        <v>481609.61781778705</v>
      </c>
      <c r="C15" s="146">
        <v>109.68234993923899</v>
      </c>
      <c r="D15" s="146">
        <v>25.35083071276543</v>
      </c>
      <c r="E15" s="146">
        <v>481744.65099843906</v>
      </c>
      <c r="F15" s="53"/>
    </row>
    <row r="16" spans="1:6" ht="12.75">
      <c r="A16" s="54"/>
      <c r="B16" s="18"/>
      <c r="C16" s="18"/>
      <c r="D16" s="18"/>
      <c r="E16" s="18"/>
      <c r="F16" s="53"/>
    </row>
    <row r="17" spans="1:6" ht="12.75">
      <c r="A17" s="54" t="s">
        <v>61</v>
      </c>
      <c r="B17" s="18">
        <v>51256.61634634443</v>
      </c>
      <c r="C17" s="18">
        <v>1715.4892232711004</v>
      </c>
      <c r="D17" s="18">
        <v>296.90351254798543</v>
      </c>
      <c r="E17" s="18">
        <v>53269.00908216352</v>
      </c>
      <c r="F17" s="53"/>
    </row>
    <row r="18" spans="1:6" ht="12.75">
      <c r="A18" s="54" t="s">
        <v>62</v>
      </c>
      <c r="B18" s="18">
        <v>89070.46527165815</v>
      </c>
      <c r="C18" s="18">
        <v>4733.7535905249315</v>
      </c>
      <c r="D18" s="18">
        <v>10.83</v>
      </c>
      <c r="E18" s="18">
        <v>93815.04886218307</v>
      </c>
      <c r="F18" s="53"/>
    </row>
    <row r="19" spans="1:6" ht="12.75">
      <c r="A19" s="54" t="s">
        <v>63</v>
      </c>
      <c r="B19" s="18">
        <v>77224.403311953</v>
      </c>
      <c r="C19" s="18">
        <v>1845.243633609286</v>
      </c>
      <c r="D19" s="18">
        <v>25.9</v>
      </c>
      <c r="E19" s="18">
        <v>79095.54694556228</v>
      </c>
      <c r="F19" s="53"/>
    </row>
    <row r="20" spans="1:6" ht="12.75">
      <c r="A20" s="55" t="s">
        <v>145</v>
      </c>
      <c r="B20" s="146">
        <v>217551.4849299556</v>
      </c>
      <c r="C20" s="146">
        <v>8294.486447405317</v>
      </c>
      <c r="D20" s="146">
        <v>333.6335125479854</v>
      </c>
      <c r="E20" s="146">
        <v>226179.60488990892</v>
      </c>
      <c r="F20" s="53"/>
    </row>
    <row r="21" spans="1:6" ht="12.75">
      <c r="A21" s="54"/>
      <c r="B21" s="146"/>
      <c r="C21" s="146"/>
      <c r="D21" s="146"/>
      <c r="E21" s="146"/>
      <c r="F21" s="53"/>
    </row>
    <row r="22" spans="1:6" ht="12.75">
      <c r="A22" s="55" t="s">
        <v>64</v>
      </c>
      <c r="B22" s="146">
        <v>170416.32213105407</v>
      </c>
      <c r="C22" s="146">
        <v>7647.159085867161</v>
      </c>
      <c r="D22" s="146">
        <v>168.73471249710315</v>
      </c>
      <c r="E22" s="146">
        <v>178232.21592941834</v>
      </c>
      <c r="F22" s="53"/>
    </row>
    <row r="23" spans="1:6" ht="12.75">
      <c r="A23" s="54"/>
      <c r="B23" s="146"/>
      <c r="C23" s="146"/>
      <c r="D23" s="146"/>
      <c r="E23" s="146"/>
      <c r="F23" s="53"/>
    </row>
    <row r="24" spans="1:6" ht="12.75">
      <c r="A24" s="55" t="s">
        <v>65</v>
      </c>
      <c r="B24" s="146">
        <v>13204.972999999998</v>
      </c>
      <c r="C24" s="146">
        <v>486.502</v>
      </c>
      <c r="D24" s="146">
        <v>1084.2805000000003</v>
      </c>
      <c r="E24" s="146">
        <v>14775.7555</v>
      </c>
      <c r="F24" s="53"/>
    </row>
    <row r="25" spans="1:6" ht="12.75">
      <c r="A25" s="54"/>
      <c r="B25" s="18"/>
      <c r="C25" s="18"/>
      <c r="D25" s="18"/>
      <c r="E25" s="18"/>
      <c r="F25" s="53"/>
    </row>
    <row r="26" spans="1:6" ht="12.75">
      <c r="A26" s="54" t="s">
        <v>66</v>
      </c>
      <c r="B26" s="18">
        <v>40128.07116772538</v>
      </c>
      <c r="C26" s="18">
        <v>556.0989858876201</v>
      </c>
      <c r="D26" s="18">
        <v>287.55</v>
      </c>
      <c r="E26" s="18">
        <v>40971.720153613</v>
      </c>
      <c r="F26" s="53"/>
    </row>
    <row r="27" spans="1:6" ht="12.75">
      <c r="A27" s="54" t="s">
        <v>67</v>
      </c>
      <c r="B27" s="18">
        <v>2462.119250646515</v>
      </c>
      <c r="C27" s="18">
        <v>895.8538014687754</v>
      </c>
      <c r="D27" s="18">
        <v>477.41421175745506</v>
      </c>
      <c r="E27" s="18">
        <v>3835.3872638727457</v>
      </c>
      <c r="F27" s="53"/>
    </row>
    <row r="28" spans="1:6" ht="12.75">
      <c r="A28" s="54" t="s">
        <v>68</v>
      </c>
      <c r="B28" s="18">
        <v>18975.810714051186</v>
      </c>
      <c r="C28" s="18">
        <v>182.96420116543806</v>
      </c>
      <c r="D28" s="18">
        <v>1481.0891184963289</v>
      </c>
      <c r="E28" s="18">
        <v>20639.864033712955</v>
      </c>
      <c r="F28" s="53"/>
    </row>
    <row r="29" spans="1:6" ht="12.75">
      <c r="A29" s="55" t="s">
        <v>146</v>
      </c>
      <c r="B29" s="146">
        <v>61566.00113242308</v>
      </c>
      <c r="C29" s="146">
        <v>1634.9169885218334</v>
      </c>
      <c r="D29" s="146">
        <v>2246.053330253784</v>
      </c>
      <c r="E29" s="146">
        <v>65446.9714511987</v>
      </c>
      <c r="F29" s="53"/>
    </row>
    <row r="30" spans="1:6" ht="12.75">
      <c r="A30" s="54"/>
      <c r="B30" s="18"/>
      <c r="C30" s="18"/>
      <c r="D30" s="18"/>
      <c r="E30" s="18"/>
      <c r="F30" s="53"/>
    </row>
    <row r="31" spans="1:6" ht="12.75">
      <c r="A31" s="54" t="s">
        <v>69</v>
      </c>
      <c r="B31" s="18">
        <v>152767.05791655314</v>
      </c>
      <c r="C31" s="65">
        <v>0</v>
      </c>
      <c r="D31" s="18">
        <v>3831.697415645878</v>
      </c>
      <c r="E31" s="18">
        <v>156598.755332199</v>
      </c>
      <c r="F31" s="53"/>
    </row>
    <row r="32" spans="1:6" ht="12.75">
      <c r="A32" s="54" t="s">
        <v>70</v>
      </c>
      <c r="B32" s="18">
        <v>249593.17958390195</v>
      </c>
      <c r="C32" s="18">
        <v>64.8</v>
      </c>
      <c r="D32" s="18">
        <v>267.6</v>
      </c>
      <c r="E32" s="18">
        <v>249925.57958390194</v>
      </c>
      <c r="F32" s="53"/>
    </row>
    <row r="33" spans="1:6" ht="12.75">
      <c r="A33" s="54" t="s">
        <v>71</v>
      </c>
      <c r="B33" s="18">
        <v>178143.18195794433</v>
      </c>
      <c r="C33" s="65">
        <v>0</v>
      </c>
      <c r="D33" s="18">
        <v>1479.0484334637513</v>
      </c>
      <c r="E33" s="18">
        <v>179622.23039140808</v>
      </c>
      <c r="F33" s="53"/>
    </row>
    <row r="34" spans="1:6" ht="12.75">
      <c r="A34" s="54" t="s">
        <v>72</v>
      </c>
      <c r="B34" s="18">
        <v>2034.470285976001</v>
      </c>
      <c r="C34" s="65">
        <v>0</v>
      </c>
      <c r="D34" s="18">
        <v>1040.2531541926753</v>
      </c>
      <c r="E34" s="18">
        <v>3074.7234401686765</v>
      </c>
      <c r="F34" s="53"/>
    </row>
    <row r="35" spans="1:6" ht="12.75">
      <c r="A35" s="55" t="s">
        <v>73</v>
      </c>
      <c r="B35" s="146">
        <v>582537.8897443754</v>
      </c>
      <c r="C35" s="146">
        <v>64.8</v>
      </c>
      <c r="D35" s="146">
        <v>6618.599003302305</v>
      </c>
      <c r="E35" s="146">
        <v>589221.2887476777</v>
      </c>
      <c r="F35" s="53"/>
    </row>
    <row r="36" spans="1:6" ht="12.75">
      <c r="A36" s="54"/>
      <c r="B36" s="146"/>
      <c r="C36" s="146"/>
      <c r="D36" s="146"/>
      <c r="E36" s="146"/>
      <c r="F36" s="53"/>
    </row>
    <row r="37" spans="1:6" ht="12.75">
      <c r="A37" s="55" t="s">
        <v>74</v>
      </c>
      <c r="B37" s="146">
        <v>66430.77303764754</v>
      </c>
      <c r="C37" s="146">
        <v>80.5190238461704</v>
      </c>
      <c r="D37" s="146">
        <v>141.5297176890131</v>
      </c>
      <c r="E37" s="146">
        <v>66652.82177918272</v>
      </c>
      <c r="F37" s="53"/>
    </row>
    <row r="38" spans="1:6" ht="12.75">
      <c r="A38" s="54"/>
      <c r="B38" s="18"/>
      <c r="C38" s="18"/>
      <c r="D38" s="18"/>
      <c r="E38" s="18"/>
      <c r="F38" s="53"/>
    </row>
    <row r="39" spans="1:6" ht="12.75">
      <c r="A39" s="54" t="s">
        <v>75</v>
      </c>
      <c r="B39" s="18">
        <v>135095.543135487</v>
      </c>
      <c r="C39" s="18">
        <v>6361.722127724278</v>
      </c>
      <c r="D39" s="18">
        <v>13199.566113657924</v>
      </c>
      <c r="E39" s="18">
        <v>154656.8313768692</v>
      </c>
      <c r="F39" s="53"/>
    </row>
    <row r="40" spans="1:6" ht="12.75">
      <c r="A40" s="54" t="s">
        <v>76</v>
      </c>
      <c r="B40" s="18">
        <v>76415.88911495473</v>
      </c>
      <c r="C40" s="18">
        <v>21516.851123302808</v>
      </c>
      <c r="D40" s="18">
        <v>332.8271078184701</v>
      </c>
      <c r="E40" s="18">
        <v>98265.56734607602</v>
      </c>
      <c r="F40" s="53"/>
    </row>
    <row r="41" spans="1:6" ht="12.75">
      <c r="A41" s="54" t="s">
        <v>77</v>
      </c>
      <c r="B41" s="18">
        <v>221253.9796145248</v>
      </c>
      <c r="C41" s="18">
        <v>25334.18307931381</v>
      </c>
      <c r="D41" s="18">
        <v>4557.770545511568</v>
      </c>
      <c r="E41" s="18">
        <v>251145.93323935018</v>
      </c>
      <c r="F41" s="53"/>
    </row>
    <row r="42" spans="1:6" ht="12.75">
      <c r="A42" s="54" t="s">
        <v>78</v>
      </c>
      <c r="B42" s="18">
        <v>117726.17649575889</v>
      </c>
      <c r="C42" s="18">
        <v>36658.20798287522</v>
      </c>
      <c r="D42" s="18">
        <v>552.9472896277833</v>
      </c>
      <c r="E42" s="18">
        <v>154937.33176826188</v>
      </c>
      <c r="F42" s="53"/>
    </row>
    <row r="43" spans="1:6" ht="12.75">
      <c r="A43" s="54" t="s">
        <v>79</v>
      </c>
      <c r="B43" s="18">
        <v>44454.701032262434</v>
      </c>
      <c r="C43" s="18">
        <v>25823.482379200657</v>
      </c>
      <c r="D43" s="18">
        <v>2171.516187817385</v>
      </c>
      <c r="E43" s="18">
        <v>72449.69959928047</v>
      </c>
      <c r="F43" s="53"/>
    </row>
    <row r="44" spans="1:6" ht="12.75">
      <c r="A44" s="54" t="s">
        <v>80</v>
      </c>
      <c r="B44" s="18">
        <v>77702.00393325537</v>
      </c>
      <c r="C44" s="18">
        <v>9435.60053075632</v>
      </c>
      <c r="D44" s="18">
        <v>1125.6292842013324</v>
      </c>
      <c r="E44" s="18">
        <v>88263.23374821302</v>
      </c>
      <c r="F44" s="53"/>
    </row>
    <row r="45" spans="1:6" ht="12.75">
      <c r="A45" s="54" t="s">
        <v>81</v>
      </c>
      <c r="B45" s="18">
        <v>3902.2970565515557</v>
      </c>
      <c r="C45" s="18">
        <v>354.00119770921685</v>
      </c>
      <c r="D45" s="18">
        <v>77.54836473271304</v>
      </c>
      <c r="E45" s="18">
        <v>4333.846618993485</v>
      </c>
      <c r="F45" s="53"/>
    </row>
    <row r="46" spans="1:6" ht="12.75">
      <c r="A46" s="54" t="s">
        <v>82</v>
      </c>
      <c r="B46" s="18">
        <v>72559.47215890874</v>
      </c>
      <c r="C46" s="18">
        <v>68516.64194689222</v>
      </c>
      <c r="D46" s="18">
        <v>589.5966321817998</v>
      </c>
      <c r="E46" s="18">
        <v>141665.7107379828</v>
      </c>
      <c r="F46" s="53"/>
    </row>
    <row r="47" spans="1:6" ht="12.75">
      <c r="A47" s="54" t="s">
        <v>83</v>
      </c>
      <c r="B47" s="18">
        <v>104844.24262937787</v>
      </c>
      <c r="C47" s="18">
        <v>77143.48218236075</v>
      </c>
      <c r="D47" s="18">
        <v>2663.234211892676</v>
      </c>
      <c r="E47" s="18">
        <v>184650.9590236313</v>
      </c>
      <c r="F47" s="53"/>
    </row>
    <row r="48" spans="1:6" ht="12.75">
      <c r="A48" s="55" t="s">
        <v>147</v>
      </c>
      <c r="B48" s="146">
        <v>853954.3051710813</v>
      </c>
      <c r="C48" s="146">
        <v>271144.1725501353</v>
      </c>
      <c r="D48" s="146">
        <v>25270.635737441655</v>
      </c>
      <c r="E48" s="146">
        <v>1150369.1134586583</v>
      </c>
      <c r="F48" s="53"/>
    </row>
    <row r="49" spans="1:6" ht="12.75">
      <c r="A49" s="54"/>
      <c r="B49" s="146"/>
      <c r="C49" s="146"/>
      <c r="D49" s="146"/>
      <c r="E49" s="146"/>
      <c r="F49" s="53"/>
    </row>
    <row r="50" spans="1:6" ht="12.75">
      <c r="A50" s="55" t="s">
        <v>84</v>
      </c>
      <c r="B50" s="146">
        <v>64229.427972846104</v>
      </c>
      <c r="C50" s="146">
        <v>13648.116840043847</v>
      </c>
      <c r="D50" s="146">
        <v>5088.920270829244</v>
      </c>
      <c r="E50" s="146">
        <v>82966.46508371919</v>
      </c>
      <c r="F50" s="53"/>
    </row>
    <row r="51" spans="1:6" ht="12.75">
      <c r="A51" s="54"/>
      <c r="B51" s="18"/>
      <c r="C51" s="18"/>
      <c r="D51" s="18"/>
      <c r="E51" s="18"/>
      <c r="F51" s="53"/>
    </row>
    <row r="52" spans="1:6" ht="12.75">
      <c r="A52" s="54" t="s">
        <v>85</v>
      </c>
      <c r="B52" s="18">
        <v>11389.081048579139</v>
      </c>
      <c r="C52" s="18">
        <v>10765.058945494302</v>
      </c>
      <c r="D52" s="18">
        <v>10590.523631082717</v>
      </c>
      <c r="E52" s="18">
        <v>32744.663625156158</v>
      </c>
      <c r="F52" s="53"/>
    </row>
    <row r="53" spans="1:6" ht="12.75">
      <c r="A53" s="54" t="s">
        <v>86</v>
      </c>
      <c r="B53" s="18">
        <v>16564.287653826417</v>
      </c>
      <c r="C53" s="18">
        <v>51231.23226761665</v>
      </c>
      <c r="D53" s="18">
        <v>29857.32107659352</v>
      </c>
      <c r="E53" s="18">
        <v>97652.8409980366</v>
      </c>
      <c r="F53" s="53"/>
    </row>
    <row r="54" spans="1:6" ht="12.75">
      <c r="A54" s="54" t="s">
        <v>87</v>
      </c>
      <c r="B54" s="18">
        <v>604.1849483085643</v>
      </c>
      <c r="C54" s="18">
        <v>25361.702112656454</v>
      </c>
      <c r="D54" s="18">
        <v>2956.431325258721</v>
      </c>
      <c r="E54" s="18">
        <v>28922.31838622374</v>
      </c>
      <c r="F54" s="53"/>
    </row>
    <row r="55" spans="1:6" ht="12.75">
      <c r="A55" s="54" t="s">
        <v>88</v>
      </c>
      <c r="B55" s="18">
        <v>4554.190607771064</v>
      </c>
      <c r="C55" s="18">
        <v>3379.8138959097087</v>
      </c>
      <c r="D55" s="18">
        <v>391.2572121003142</v>
      </c>
      <c r="E55" s="18">
        <v>8325.261715781087</v>
      </c>
      <c r="F55" s="53"/>
    </row>
    <row r="56" spans="1:6" ht="12.75">
      <c r="A56" s="54" t="s">
        <v>89</v>
      </c>
      <c r="B56" s="18">
        <v>137634.7481773586</v>
      </c>
      <c r="C56" s="18">
        <v>17258.960405626727</v>
      </c>
      <c r="D56" s="18">
        <v>14462.32828068474</v>
      </c>
      <c r="E56" s="18">
        <v>169356.03686367007</v>
      </c>
      <c r="F56" s="53"/>
    </row>
    <row r="57" spans="1:6" ht="12.75">
      <c r="A57" s="55" t="s">
        <v>90</v>
      </c>
      <c r="B57" s="146">
        <v>170746.49243584377</v>
      </c>
      <c r="C57" s="146">
        <v>107996.76762730385</v>
      </c>
      <c r="D57" s="146">
        <v>58257.86152572002</v>
      </c>
      <c r="E57" s="146">
        <v>337001.1215888677</v>
      </c>
      <c r="F57" s="53"/>
    </row>
    <row r="58" spans="1:6" ht="12.75">
      <c r="A58" s="54"/>
      <c r="B58" s="18"/>
      <c r="C58" s="18"/>
      <c r="D58" s="18"/>
      <c r="E58" s="18"/>
      <c r="F58" s="53"/>
    </row>
    <row r="59" spans="1:6" ht="12.75">
      <c r="A59" s="54" t="s">
        <v>91</v>
      </c>
      <c r="B59" s="18">
        <v>10390.105851633332</v>
      </c>
      <c r="C59" s="18">
        <v>328.9703736476574</v>
      </c>
      <c r="D59" s="18">
        <v>5675.814563244391</v>
      </c>
      <c r="E59" s="18">
        <v>16394.89078852538</v>
      </c>
      <c r="F59" s="53"/>
    </row>
    <row r="60" spans="1:6" ht="12.75">
      <c r="A60" s="54" t="s">
        <v>92</v>
      </c>
      <c r="B60" s="18">
        <v>1243.1590687740654</v>
      </c>
      <c r="C60" s="18">
        <v>239.00266215227703</v>
      </c>
      <c r="D60" s="18">
        <v>2678.691805055989</v>
      </c>
      <c r="E60" s="18">
        <v>4160.853535982331</v>
      </c>
      <c r="F60" s="53"/>
    </row>
    <row r="61" spans="1:6" ht="12.75">
      <c r="A61" s="54" t="s">
        <v>93</v>
      </c>
      <c r="B61" s="18">
        <v>29290.370227081872</v>
      </c>
      <c r="C61" s="18">
        <v>260.6662070035038</v>
      </c>
      <c r="D61" s="18">
        <v>2130.235658322913</v>
      </c>
      <c r="E61" s="18">
        <v>31681.27209240829</v>
      </c>
      <c r="F61" s="53"/>
    </row>
    <row r="62" spans="1:6" ht="12.75">
      <c r="A62" s="55" t="s">
        <v>94</v>
      </c>
      <c r="B62" s="146">
        <v>40923.63514748927</v>
      </c>
      <c r="C62" s="146">
        <v>828.6392428034383</v>
      </c>
      <c r="D62" s="146">
        <v>10484.742026623291</v>
      </c>
      <c r="E62" s="146">
        <v>52237.016416916</v>
      </c>
      <c r="F62" s="53"/>
    </row>
    <row r="63" spans="1:6" ht="12.75">
      <c r="A63" s="54"/>
      <c r="B63" s="146"/>
      <c r="C63" s="146"/>
      <c r="D63" s="146"/>
      <c r="E63" s="146"/>
      <c r="F63" s="53"/>
    </row>
    <row r="64" spans="1:6" ht="12.75">
      <c r="A64" s="55" t="s">
        <v>95</v>
      </c>
      <c r="B64" s="146">
        <v>28474</v>
      </c>
      <c r="C64" s="65">
        <v>0</v>
      </c>
      <c r="D64" s="146">
        <v>17765.568851966953</v>
      </c>
      <c r="E64" s="146">
        <v>46239.56885196695</v>
      </c>
      <c r="F64" s="53"/>
    </row>
    <row r="65" spans="1:6" ht="12.75">
      <c r="A65" s="54"/>
      <c r="B65" s="18"/>
      <c r="C65" s="18"/>
      <c r="D65" s="18"/>
      <c r="E65" s="18"/>
      <c r="F65" s="53"/>
    </row>
    <row r="66" spans="1:6" ht="12.75">
      <c r="A66" s="54" t="s">
        <v>96</v>
      </c>
      <c r="B66" s="18">
        <v>21714.929051466876</v>
      </c>
      <c r="C66" s="18">
        <v>3049.726968320099</v>
      </c>
      <c r="D66" s="18">
        <v>3350</v>
      </c>
      <c r="E66" s="18">
        <v>28114.656019786973</v>
      </c>
      <c r="F66" s="53"/>
    </row>
    <row r="67" spans="1:6" ht="12.75">
      <c r="A67" s="54" t="s">
        <v>97</v>
      </c>
      <c r="B67" s="18">
        <v>15385.973261779222</v>
      </c>
      <c r="C67" s="18">
        <v>3100.2694075617324</v>
      </c>
      <c r="D67" s="18">
        <v>23500</v>
      </c>
      <c r="E67" s="18">
        <v>41986.24266934095</v>
      </c>
      <c r="F67" s="53"/>
    </row>
    <row r="68" spans="1:6" ht="12.75">
      <c r="A68" s="55" t="s">
        <v>98</v>
      </c>
      <c r="B68" s="146">
        <v>37100.9023132461</v>
      </c>
      <c r="C68" s="146">
        <v>6149.996375881831</v>
      </c>
      <c r="D68" s="146">
        <v>26850</v>
      </c>
      <c r="E68" s="146">
        <v>70100.89868912793</v>
      </c>
      <c r="F68" s="53"/>
    </row>
    <row r="69" spans="1:6" ht="12.75">
      <c r="A69" s="54"/>
      <c r="B69" s="18"/>
      <c r="C69" s="18"/>
      <c r="D69" s="18"/>
      <c r="E69" s="18"/>
      <c r="F69" s="53"/>
    </row>
    <row r="70" spans="1:6" ht="12.75">
      <c r="A70" s="54" t="s">
        <v>99</v>
      </c>
      <c r="B70" s="18">
        <v>4152.487446993406</v>
      </c>
      <c r="C70" s="65">
        <v>0</v>
      </c>
      <c r="D70" s="18">
        <v>37704.51011412583</v>
      </c>
      <c r="E70" s="18">
        <v>41856.997561119235</v>
      </c>
      <c r="F70" s="53"/>
    </row>
    <row r="71" spans="1:6" ht="12.75">
      <c r="A71" s="54" t="s">
        <v>100</v>
      </c>
      <c r="B71" s="18">
        <v>82839.47225065588</v>
      </c>
      <c r="C71" s="18">
        <v>107.84172210128285</v>
      </c>
      <c r="D71" s="18">
        <v>17720.67984611667</v>
      </c>
      <c r="E71" s="18">
        <v>100667.99381887383</v>
      </c>
      <c r="F71" s="53"/>
    </row>
    <row r="72" spans="1:6" ht="12.75">
      <c r="A72" s="54" t="s">
        <v>101</v>
      </c>
      <c r="B72" s="18">
        <v>187928.44649024215</v>
      </c>
      <c r="C72" s="18">
        <v>12.639606654164412</v>
      </c>
      <c r="D72" s="18">
        <v>18634.342416762665</v>
      </c>
      <c r="E72" s="18">
        <v>206575.428513659</v>
      </c>
      <c r="F72" s="53"/>
    </row>
    <row r="73" spans="1:6" ht="12.75">
      <c r="A73" s="54" t="s">
        <v>102</v>
      </c>
      <c r="B73" s="18">
        <v>42160.49419327638</v>
      </c>
      <c r="C73" s="65">
        <v>16.032016</v>
      </c>
      <c r="D73" s="18">
        <v>28426.863969071313</v>
      </c>
      <c r="E73" s="18">
        <v>70603.39017834769</v>
      </c>
      <c r="F73" s="53"/>
    </row>
    <row r="74" spans="1:6" ht="12.75">
      <c r="A74" s="54" t="s">
        <v>103</v>
      </c>
      <c r="B74" s="18">
        <v>61.95144167751297</v>
      </c>
      <c r="C74" s="18">
        <v>1192</v>
      </c>
      <c r="D74" s="18">
        <v>9992.973003511781</v>
      </c>
      <c r="E74" s="18">
        <v>11246.924445189294</v>
      </c>
      <c r="F74" s="53"/>
    </row>
    <row r="75" spans="1:6" ht="12.75">
      <c r="A75" s="54" t="s">
        <v>104</v>
      </c>
      <c r="B75" s="18">
        <v>26132.433554864532</v>
      </c>
      <c r="C75" s="65">
        <v>0</v>
      </c>
      <c r="D75" s="18">
        <v>9704.01837143511</v>
      </c>
      <c r="E75" s="18">
        <v>35836.45192629964</v>
      </c>
      <c r="F75" s="53"/>
    </row>
    <row r="76" spans="1:6" ht="12.75">
      <c r="A76" s="54" t="s">
        <v>105</v>
      </c>
      <c r="B76" s="18">
        <v>23002.861713065296</v>
      </c>
      <c r="C76" s="65">
        <v>0</v>
      </c>
      <c r="D76" s="18">
        <v>62322.83181145889</v>
      </c>
      <c r="E76" s="18">
        <v>85325.69352452419</v>
      </c>
      <c r="F76" s="53"/>
    </row>
    <row r="77" spans="1:6" ht="12.75">
      <c r="A77" s="54" t="s">
        <v>106</v>
      </c>
      <c r="B77" s="18">
        <v>105367.06223628184</v>
      </c>
      <c r="C77" s="18">
        <v>0</v>
      </c>
      <c r="D77" s="18">
        <v>50703.74184474122</v>
      </c>
      <c r="E77" s="18">
        <v>156070.80408102306</v>
      </c>
      <c r="F77" s="53"/>
    </row>
    <row r="78" spans="1:6" ht="12.75">
      <c r="A78" s="55" t="s">
        <v>148</v>
      </c>
      <c r="B78" s="146">
        <v>471645.209327057</v>
      </c>
      <c r="C78" s="146">
        <v>1328.5133447554472</v>
      </c>
      <c r="D78" s="146">
        <v>235209.9613772235</v>
      </c>
      <c r="E78" s="146">
        <v>708183.6840490359</v>
      </c>
      <c r="F78" s="53"/>
    </row>
    <row r="79" spans="1:6" ht="12.75">
      <c r="A79" s="54"/>
      <c r="B79" s="18"/>
      <c r="C79" s="18"/>
      <c r="D79" s="18"/>
      <c r="E79" s="18"/>
      <c r="F79" s="53"/>
    </row>
    <row r="80" spans="1:6" ht="12.75">
      <c r="A80" s="54" t="s">
        <v>107</v>
      </c>
      <c r="B80" s="18">
        <v>34056</v>
      </c>
      <c r="C80" s="18">
        <v>3655.78455</v>
      </c>
      <c r="D80" s="18">
        <v>67261.51250000001</v>
      </c>
      <c r="E80" s="18">
        <v>104973.29705000001</v>
      </c>
      <c r="F80" s="53"/>
    </row>
    <row r="81" spans="1:6" ht="12.75">
      <c r="A81" s="54" t="s">
        <v>108</v>
      </c>
      <c r="B81" s="18">
        <v>12889</v>
      </c>
      <c r="C81" s="18">
        <v>1182</v>
      </c>
      <c r="D81" s="18">
        <v>34328</v>
      </c>
      <c r="E81" s="18">
        <v>48399</v>
      </c>
      <c r="F81" s="53"/>
    </row>
    <row r="82" spans="1:6" ht="12.75">
      <c r="A82" s="55" t="s">
        <v>109</v>
      </c>
      <c r="B82" s="146">
        <v>46945</v>
      </c>
      <c r="C82" s="146">
        <v>4837.78455</v>
      </c>
      <c r="D82" s="146">
        <v>101589.51250000001</v>
      </c>
      <c r="E82" s="146">
        <v>153372.29705</v>
      </c>
      <c r="F82" s="53"/>
    </row>
    <row r="83" spans="1:6" ht="12.75">
      <c r="A83" s="54"/>
      <c r="B83" s="146"/>
      <c r="C83" s="146"/>
      <c r="D83" s="146"/>
      <c r="E83" s="146"/>
      <c r="F83" s="53"/>
    </row>
    <row r="84" spans="1:6" ht="13.5" thickBot="1">
      <c r="A84" s="145" t="s">
        <v>110</v>
      </c>
      <c r="B84" s="147">
        <v>6191682.095945977</v>
      </c>
      <c r="C84" s="147">
        <v>424332.0564265034</v>
      </c>
      <c r="D84" s="147">
        <v>491735.3838968076</v>
      </c>
      <c r="E84" s="147">
        <v>7107749.536269288</v>
      </c>
      <c r="F84" s="53"/>
    </row>
    <row r="85" spans="1:5" ht="12.75">
      <c r="A85" s="53"/>
      <c r="B85" s="53"/>
      <c r="C85" s="53"/>
      <c r="D85" s="53"/>
      <c r="E85" s="53"/>
    </row>
    <row r="86" spans="1:5" ht="12.75">
      <c r="A86" s="53"/>
      <c r="B86" s="53"/>
      <c r="C86" s="53"/>
      <c r="D86" s="53"/>
      <c r="E86" s="53"/>
    </row>
    <row r="87" ht="18">
      <c r="A87" s="178"/>
    </row>
  </sheetData>
  <mergeCells count="2">
    <mergeCell ref="A3:E3"/>
    <mergeCell ref="A1:E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5"/>
  <dimension ref="A1:F87"/>
  <sheetViews>
    <sheetView showGridLines="0" zoomScale="75" zoomScaleNormal="75" workbookViewId="0" topLeftCell="A1">
      <selection activeCell="J19" sqref="J19"/>
    </sheetView>
  </sheetViews>
  <sheetFormatPr defaultColWidth="11.421875" defaultRowHeight="12.75"/>
  <cols>
    <col min="1" max="1" width="28.57421875" style="48" customWidth="1"/>
    <col min="2" max="2" width="22.00390625" style="48" customWidth="1"/>
    <col min="3" max="4" width="18.7109375" style="48" customWidth="1"/>
    <col min="5" max="5" width="21.28125" style="48" customWidth="1"/>
    <col min="6" max="16384" width="11.421875" style="48" customWidth="1"/>
  </cols>
  <sheetData>
    <row r="1" spans="1:5" s="46" customFormat="1" ht="18">
      <c r="A1" s="202" t="s">
        <v>0</v>
      </c>
      <c r="B1" s="202"/>
      <c r="C1" s="202"/>
      <c r="D1" s="202"/>
      <c r="E1" s="202"/>
    </row>
    <row r="2" ht="12.75">
      <c r="A2" s="235" t="s">
        <v>233</v>
      </c>
    </row>
    <row r="3" spans="1:5" s="47" customFormat="1" ht="15">
      <c r="A3" s="201" t="s">
        <v>227</v>
      </c>
      <c r="B3" s="201"/>
      <c r="C3" s="201"/>
      <c r="D3" s="201"/>
      <c r="E3" s="201"/>
    </row>
    <row r="4" s="47" customFormat="1" ht="15" thickBot="1"/>
    <row r="5" spans="1:5" ht="12.75">
      <c r="A5" s="104" t="s">
        <v>174</v>
      </c>
      <c r="B5" s="105" t="s">
        <v>49</v>
      </c>
      <c r="C5" s="105" t="s">
        <v>49</v>
      </c>
      <c r="D5" s="105" t="s">
        <v>49</v>
      </c>
      <c r="E5" s="106" t="s">
        <v>50</v>
      </c>
    </row>
    <row r="6" spans="1:5" ht="13.5" thickBot="1">
      <c r="A6" s="49" t="s">
        <v>175</v>
      </c>
      <c r="B6" s="122" t="s">
        <v>51</v>
      </c>
      <c r="C6" s="122" t="s">
        <v>52</v>
      </c>
      <c r="D6" s="122" t="s">
        <v>53</v>
      </c>
      <c r="E6" s="130" t="s">
        <v>14</v>
      </c>
    </row>
    <row r="7" spans="1:6" ht="12.75">
      <c r="A7" s="52" t="s">
        <v>54</v>
      </c>
      <c r="B7" s="18">
        <v>957262.1230511693</v>
      </c>
      <c r="C7" s="65">
        <v>0</v>
      </c>
      <c r="D7" s="65">
        <v>0</v>
      </c>
      <c r="E7" s="18">
        <v>957262.1230511693</v>
      </c>
      <c r="F7" s="53"/>
    </row>
    <row r="8" spans="1:6" ht="12.75">
      <c r="A8" s="54" t="s">
        <v>55</v>
      </c>
      <c r="B8" s="18">
        <v>1053514.2431104942</v>
      </c>
      <c r="C8" s="65">
        <v>0</v>
      </c>
      <c r="D8" s="65">
        <v>0</v>
      </c>
      <c r="E8" s="18">
        <v>1053514.2431104942</v>
      </c>
      <c r="F8" s="53"/>
    </row>
    <row r="9" spans="1:6" ht="12.75">
      <c r="A9" s="54" t="s">
        <v>56</v>
      </c>
      <c r="B9" s="18">
        <v>23979.794334651215</v>
      </c>
      <c r="C9" s="65">
        <v>0</v>
      </c>
      <c r="D9" s="65">
        <v>0</v>
      </c>
      <c r="E9" s="18">
        <v>23979.794334651215</v>
      </c>
      <c r="F9" s="53"/>
    </row>
    <row r="10" spans="1:6" ht="12.75">
      <c r="A10" s="54" t="s">
        <v>57</v>
      </c>
      <c r="B10" s="18">
        <v>266082.21360575105</v>
      </c>
      <c r="C10" s="65">
        <v>0</v>
      </c>
      <c r="D10" s="65">
        <v>0</v>
      </c>
      <c r="E10" s="18">
        <v>266082.21360575105</v>
      </c>
      <c r="F10" s="53"/>
    </row>
    <row r="11" spans="1:6" ht="12.75">
      <c r="A11" s="55" t="s">
        <v>58</v>
      </c>
      <c r="B11" s="146">
        <v>2300838.374102066</v>
      </c>
      <c r="C11" s="65">
        <v>0</v>
      </c>
      <c r="D11" s="65">
        <v>0</v>
      </c>
      <c r="E11" s="146">
        <v>2300838.374102066</v>
      </c>
      <c r="F11" s="53"/>
    </row>
    <row r="12" spans="1:6" ht="12.75">
      <c r="A12" s="54"/>
      <c r="B12" s="146"/>
      <c r="C12" s="146"/>
      <c r="D12" s="146"/>
      <c r="E12" s="146"/>
      <c r="F12" s="53"/>
    </row>
    <row r="13" spans="1:6" ht="12.75">
      <c r="A13" s="55" t="s">
        <v>59</v>
      </c>
      <c r="B13" s="146">
        <v>584560</v>
      </c>
      <c r="C13" s="146">
        <v>95</v>
      </c>
      <c r="D13" s="146">
        <v>1100</v>
      </c>
      <c r="E13" s="146">
        <v>585755</v>
      </c>
      <c r="F13" s="53"/>
    </row>
    <row r="14" spans="1:6" ht="12.75">
      <c r="A14" s="54"/>
      <c r="B14" s="146"/>
      <c r="C14" s="146"/>
      <c r="D14" s="146"/>
      <c r="E14" s="146"/>
      <c r="F14" s="53"/>
    </row>
    <row r="15" spans="1:6" ht="12.75">
      <c r="A15" s="55" t="s">
        <v>60</v>
      </c>
      <c r="B15" s="146">
        <v>460371.7248443514</v>
      </c>
      <c r="C15" s="146">
        <v>96.1299050196417</v>
      </c>
      <c r="D15" s="146">
        <v>25.566053079914113</v>
      </c>
      <c r="E15" s="146">
        <v>460493.420802451</v>
      </c>
      <c r="F15" s="53"/>
    </row>
    <row r="16" spans="1:6" ht="12.75">
      <c r="A16" s="54"/>
      <c r="B16" s="18"/>
      <c r="C16" s="18"/>
      <c r="D16" s="18"/>
      <c r="E16" s="18"/>
      <c r="F16" s="53"/>
    </row>
    <row r="17" spans="1:6" ht="12.75">
      <c r="A17" s="54" t="s">
        <v>61</v>
      </c>
      <c r="B17" s="18">
        <v>53630.44932970167</v>
      </c>
      <c r="C17" s="18">
        <v>1647.7321375937831</v>
      </c>
      <c r="D17" s="18">
        <v>272.7090370158589</v>
      </c>
      <c r="E17" s="18">
        <v>55550.89050431131</v>
      </c>
      <c r="F17" s="53"/>
    </row>
    <row r="18" spans="1:6" ht="12.75">
      <c r="A18" s="54" t="s">
        <v>62</v>
      </c>
      <c r="B18" s="18">
        <v>87350.23275422203</v>
      </c>
      <c r="C18" s="18">
        <v>4637.778810466034</v>
      </c>
      <c r="D18" s="18">
        <v>10.92</v>
      </c>
      <c r="E18" s="18">
        <v>91998.93156468806</v>
      </c>
      <c r="F18" s="53"/>
    </row>
    <row r="19" spans="1:6" ht="12.75">
      <c r="A19" s="54" t="s">
        <v>63</v>
      </c>
      <c r="B19" s="18">
        <v>75776.07846184986</v>
      </c>
      <c r="C19" s="18">
        <v>1790.3873168813302</v>
      </c>
      <c r="D19" s="18">
        <v>25</v>
      </c>
      <c r="E19" s="18">
        <v>77591.46577873119</v>
      </c>
      <c r="F19" s="53"/>
    </row>
    <row r="20" spans="1:6" ht="12.75">
      <c r="A20" s="55" t="s">
        <v>145</v>
      </c>
      <c r="B20" s="146">
        <v>216756.76054577355</v>
      </c>
      <c r="C20" s="146">
        <v>8075.898264941146</v>
      </c>
      <c r="D20" s="146">
        <v>308.6290370158589</v>
      </c>
      <c r="E20" s="146">
        <v>225141.28784773056</v>
      </c>
      <c r="F20" s="53"/>
    </row>
    <row r="21" spans="1:6" ht="12.75">
      <c r="A21" s="54"/>
      <c r="B21" s="146"/>
      <c r="C21" s="146"/>
      <c r="D21" s="146"/>
      <c r="E21" s="146"/>
      <c r="F21" s="53"/>
    </row>
    <row r="22" spans="1:6" ht="12.75">
      <c r="A22" s="55" t="s">
        <v>64</v>
      </c>
      <c r="B22" s="146">
        <v>169932.1042260716</v>
      </c>
      <c r="C22" s="146">
        <v>7084.63751784855</v>
      </c>
      <c r="D22" s="146">
        <v>27.47463786439849</v>
      </c>
      <c r="E22" s="146">
        <v>177044.21638178453</v>
      </c>
      <c r="F22" s="53"/>
    </row>
    <row r="23" spans="1:6" ht="12.75">
      <c r="A23" s="54"/>
      <c r="B23" s="146"/>
      <c r="C23" s="146"/>
      <c r="D23" s="146"/>
      <c r="E23" s="146"/>
      <c r="F23" s="53"/>
    </row>
    <row r="24" spans="1:6" ht="12.75">
      <c r="A24" s="55" t="s">
        <v>65</v>
      </c>
      <c r="B24" s="146">
        <v>14183.026</v>
      </c>
      <c r="C24" s="146">
        <v>583.2230000000001</v>
      </c>
      <c r="D24" s="146">
        <v>981.415</v>
      </c>
      <c r="E24" s="146">
        <v>15747.664</v>
      </c>
      <c r="F24" s="53"/>
    </row>
    <row r="25" spans="1:6" ht="12.75">
      <c r="A25" s="54"/>
      <c r="B25" s="18"/>
      <c r="C25" s="18"/>
      <c r="D25" s="18"/>
      <c r="E25" s="18"/>
      <c r="F25" s="53"/>
    </row>
    <row r="26" spans="1:6" ht="12.75">
      <c r="A26" s="54" t="s">
        <v>66</v>
      </c>
      <c r="B26" s="18">
        <v>46646.22005565391</v>
      </c>
      <c r="C26" s="18">
        <v>478.41982857369817</v>
      </c>
      <c r="D26" s="18">
        <v>296.82</v>
      </c>
      <c r="E26" s="18">
        <v>47421.45988422761</v>
      </c>
      <c r="F26" s="53"/>
    </row>
    <row r="27" spans="1:6" ht="12.75">
      <c r="A27" s="54" t="s">
        <v>67</v>
      </c>
      <c r="B27" s="18">
        <v>1827.7207557551963</v>
      </c>
      <c r="C27" s="18">
        <v>1104.2776735270065</v>
      </c>
      <c r="D27" s="18">
        <v>547.6470155558393</v>
      </c>
      <c r="E27" s="18">
        <v>3479.645444838042</v>
      </c>
      <c r="F27" s="53"/>
    </row>
    <row r="28" spans="1:6" ht="12.75">
      <c r="A28" s="54" t="s">
        <v>68</v>
      </c>
      <c r="B28" s="18">
        <v>18176.03807422334</v>
      </c>
      <c r="C28" s="18">
        <v>886.3864115736309</v>
      </c>
      <c r="D28" s="18">
        <v>645.1424676728495</v>
      </c>
      <c r="E28" s="18">
        <v>19707.56695346982</v>
      </c>
      <c r="F28" s="53"/>
    </row>
    <row r="29" spans="1:6" ht="12.75">
      <c r="A29" s="55" t="s">
        <v>146</v>
      </c>
      <c r="B29" s="146">
        <v>66649.97888563244</v>
      </c>
      <c r="C29" s="146">
        <v>2469.0839136743357</v>
      </c>
      <c r="D29" s="146">
        <v>1489.6094832286888</v>
      </c>
      <c r="E29" s="146">
        <v>70608.67228253547</v>
      </c>
      <c r="F29" s="53"/>
    </row>
    <row r="30" spans="1:6" ht="12.75">
      <c r="A30" s="54"/>
      <c r="B30" s="18"/>
      <c r="C30" s="18"/>
      <c r="D30" s="18"/>
      <c r="E30" s="18"/>
      <c r="F30" s="53"/>
    </row>
    <row r="31" spans="1:6" ht="12.75">
      <c r="A31" s="54" t="s">
        <v>69</v>
      </c>
      <c r="B31" s="18">
        <v>156441.59279056467</v>
      </c>
      <c r="C31" s="65">
        <v>0</v>
      </c>
      <c r="D31" s="18">
        <v>4338.280230018969</v>
      </c>
      <c r="E31" s="18">
        <v>160779.87302058365</v>
      </c>
      <c r="F31" s="53"/>
    </row>
    <row r="32" spans="1:6" ht="12.75">
      <c r="A32" s="54" t="s">
        <v>70</v>
      </c>
      <c r="B32" s="18">
        <v>230661.58930869005</v>
      </c>
      <c r="C32" s="18">
        <v>73.9</v>
      </c>
      <c r="D32" s="18">
        <v>247.4</v>
      </c>
      <c r="E32" s="18">
        <v>230982.88930869004</v>
      </c>
      <c r="F32" s="53"/>
    </row>
    <row r="33" spans="1:6" ht="12.75">
      <c r="A33" s="54" t="s">
        <v>71</v>
      </c>
      <c r="B33" s="18">
        <v>170693.2809969658</v>
      </c>
      <c r="C33" s="65">
        <v>0</v>
      </c>
      <c r="D33" s="18">
        <v>809.1638331372623</v>
      </c>
      <c r="E33" s="18">
        <v>171502.44483010305</v>
      </c>
      <c r="F33" s="53"/>
    </row>
    <row r="34" spans="1:6" ht="12.75">
      <c r="A34" s="54" t="s">
        <v>72</v>
      </c>
      <c r="B34" s="18">
        <v>2336.248142596842</v>
      </c>
      <c r="C34" s="65">
        <v>0</v>
      </c>
      <c r="D34" s="18">
        <v>1341.082746865394</v>
      </c>
      <c r="E34" s="18">
        <v>3677.330889462236</v>
      </c>
      <c r="F34" s="53"/>
    </row>
    <row r="35" spans="1:6" ht="12.75">
      <c r="A35" s="55" t="s">
        <v>73</v>
      </c>
      <c r="B35" s="146">
        <v>560132.7112388173</v>
      </c>
      <c r="C35" s="146">
        <v>73.9</v>
      </c>
      <c r="D35" s="146">
        <v>6735.926810021625</v>
      </c>
      <c r="E35" s="146">
        <v>566942.538048839</v>
      </c>
      <c r="F35" s="53"/>
    </row>
    <row r="36" spans="1:6" ht="12.75">
      <c r="A36" s="54"/>
      <c r="B36" s="146"/>
      <c r="C36" s="146"/>
      <c r="D36" s="146"/>
      <c r="E36" s="146"/>
      <c r="F36" s="53"/>
    </row>
    <row r="37" spans="1:6" ht="12.75">
      <c r="A37" s="55" t="s">
        <v>74</v>
      </c>
      <c r="B37" s="146">
        <v>69653.95340579603</v>
      </c>
      <c r="C37" s="146">
        <v>195</v>
      </c>
      <c r="D37" s="146">
        <v>253.8</v>
      </c>
      <c r="E37" s="146">
        <v>70102.75340579603</v>
      </c>
      <c r="F37" s="53"/>
    </row>
    <row r="38" spans="1:6" ht="12.75">
      <c r="A38" s="54"/>
      <c r="B38" s="18"/>
      <c r="C38" s="18"/>
      <c r="D38" s="18"/>
      <c r="E38" s="18"/>
      <c r="F38" s="53"/>
    </row>
    <row r="39" spans="1:6" ht="12.75">
      <c r="A39" s="54" t="s">
        <v>75</v>
      </c>
      <c r="B39" s="18">
        <v>141154.49068255618</v>
      </c>
      <c r="C39" s="18">
        <v>5152.463073595256</v>
      </c>
      <c r="D39" s="18">
        <v>13630.556615323203</v>
      </c>
      <c r="E39" s="18">
        <v>159937.51037147464</v>
      </c>
      <c r="F39" s="53"/>
    </row>
    <row r="40" spans="1:6" ht="12.75">
      <c r="A40" s="54" t="s">
        <v>76</v>
      </c>
      <c r="B40" s="18">
        <v>77760.29275850092</v>
      </c>
      <c r="C40" s="18">
        <v>15059.64695670943</v>
      </c>
      <c r="D40" s="18">
        <v>511.8314766447342</v>
      </c>
      <c r="E40" s="18">
        <v>93331.77119185508</v>
      </c>
      <c r="F40" s="53"/>
    </row>
    <row r="41" spans="1:6" ht="12.75">
      <c r="A41" s="54" t="s">
        <v>77</v>
      </c>
      <c r="B41" s="18">
        <v>221646.3940345283</v>
      </c>
      <c r="C41" s="18">
        <v>24588.572734072073</v>
      </c>
      <c r="D41" s="18">
        <v>5458.628678215674</v>
      </c>
      <c r="E41" s="18">
        <v>251693.59544681603</v>
      </c>
      <c r="F41" s="53"/>
    </row>
    <row r="42" spans="1:6" ht="12.75">
      <c r="A42" s="54" t="s">
        <v>78</v>
      </c>
      <c r="B42" s="18">
        <v>123825.33233522024</v>
      </c>
      <c r="C42" s="18">
        <v>33540.20923527479</v>
      </c>
      <c r="D42" s="18">
        <v>478.34103894903706</v>
      </c>
      <c r="E42" s="18">
        <v>157843.88260944406</v>
      </c>
      <c r="F42" s="53"/>
    </row>
    <row r="43" spans="1:6" ht="12.75">
      <c r="A43" s="54" t="s">
        <v>79</v>
      </c>
      <c r="B43" s="18">
        <v>48587.90765244575</v>
      </c>
      <c r="C43" s="18">
        <v>23553.89675342512</v>
      </c>
      <c r="D43" s="18">
        <v>2233.0337767612264</v>
      </c>
      <c r="E43" s="18">
        <v>74374.8381826321</v>
      </c>
      <c r="F43" s="53"/>
    </row>
    <row r="44" spans="1:6" ht="12.75">
      <c r="A44" s="54" t="s">
        <v>80</v>
      </c>
      <c r="B44" s="18">
        <v>81774.23374666841</v>
      </c>
      <c r="C44" s="18">
        <v>8269.982049800092</v>
      </c>
      <c r="D44" s="18">
        <v>1187.7959149064213</v>
      </c>
      <c r="E44" s="18">
        <v>91232.01171137493</v>
      </c>
      <c r="F44" s="53"/>
    </row>
    <row r="45" spans="1:6" ht="12.75">
      <c r="A45" s="54" t="s">
        <v>81</v>
      </c>
      <c r="B45" s="18">
        <v>2496.8452432376635</v>
      </c>
      <c r="C45" s="18">
        <v>228.05847655487833</v>
      </c>
      <c r="D45" s="18">
        <v>83.6000771023324</v>
      </c>
      <c r="E45" s="18">
        <v>2808.503796894874</v>
      </c>
      <c r="F45" s="53"/>
    </row>
    <row r="46" spans="1:6" ht="12.75">
      <c r="A46" s="54" t="s">
        <v>82</v>
      </c>
      <c r="B46" s="18">
        <v>67300.39093908486</v>
      </c>
      <c r="C46" s="18">
        <v>78189.77627049052</v>
      </c>
      <c r="D46" s="18">
        <v>602.0149140650977</v>
      </c>
      <c r="E46" s="18">
        <v>146092.18212364046</v>
      </c>
      <c r="F46" s="53"/>
    </row>
    <row r="47" spans="1:6" ht="12.75">
      <c r="A47" s="54" t="s">
        <v>83</v>
      </c>
      <c r="B47" s="18">
        <v>103690.39619847028</v>
      </c>
      <c r="C47" s="18">
        <v>73188.00885192004</v>
      </c>
      <c r="D47" s="18">
        <v>2687.102300645289</v>
      </c>
      <c r="E47" s="18">
        <v>179565.5073510356</v>
      </c>
      <c r="F47" s="53"/>
    </row>
    <row r="48" spans="1:6" ht="12.75">
      <c r="A48" s="55" t="s">
        <v>147</v>
      </c>
      <c r="B48" s="146">
        <v>868236.2835907125</v>
      </c>
      <c r="C48" s="146">
        <v>261770.61440184223</v>
      </c>
      <c r="D48" s="146">
        <v>26872.904792613015</v>
      </c>
      <c r="E48" s="146">
        <v>1156879.8027851677</v>
      </c>
      <c r="F48" s="53"/>
    </row>
    <row r="49" spans="1:6" ht="12.75">
      <c r="A49" s="54"/>
      <c r="B49" s="146"/>
      <c r="C49" s="146"/>
      <c r="D49" s="146"/>
      <c r="E49" s="146"/>
      <c r="F49" s="53"/>
    </row>
    <row r="50" spans="1:6" ht="12.75">
      <c r="A50" s="55" t="s">
        <v>84</v>
      </c>
      <c r="B50" s="146">
        <v>62955.91698805661</v>
      </c>
      <c r="C50" s="146">
        <v>7360.623529662023</v>
      </c>
      <c r="D50" s="146">
        <v>3968.046112463301</v>
      </c>
      <c r="E50" s="146">
        <v>74284.58663018193</v>
      </c>
      <c r="F50" s="53"/>
    </row>
    <row r="51" spans="1:6" ht="12.75">
      <c r="A51" s="54"/>
      <c r="B51" s="18"/>
      <c r="C51" s="18"/>
      <c r="D51" s="18"/>
      <c r="E51" s="18"/>
      <c r="F51" s="53"/>
    </row>
    <row r="52" spans="1:6" ht="12.75">
      <c r="A52" s="54" t="s">
        <v>85</v>
      </c>
      <c r="B52" s="18">
        <v>7965.412875214954</v>
      </c>
      <c r="C52" s="18">
        <v>12236</v>
      </c>
      <c r="D52" s="18">
        <v>10473.27826019711</v>
      </c>
      <c r="E52" s="18">
        <v>30674.691135412068</v>
      </c>
      <c r="F52" s="53"/>
    </row>
    <row r="53" spans="1:6" ht="12.75">
      <c r="A53" s="54" t="s">
        <v>86</v>
      </c>
      <c r="B53" s="18">
        <v>15289.547450880018</v>
      </c>
      <c r="C53" s="18">
        <v>53866.208670640415</v>
      </c>
      <c r="D53" s="18">
        <v>29426.575048493705</v>
      </c>
      <c r="E53" s="18">
        <v>98582.33117001413</v>
      </c>
      <c r="F53" s="53"/>
    </row>
    <row r="54" spans="1:6" ht="12.75">
      <c r="A54" s="54" t="s">
        <v>87</v>
      </c>
      <c r="B54" s="18">
        <v>603.7177433177533</v>
      </c>
      <c r="C54" s="18">
        <v>26182.647952444815</v>
      </c>
      <c r="D54" s="18">
        <v>3985.515381623736</v>
      </c>
      <c r="E54" s="18">
        <v>30771.881077386304</v>
      </c>
      <c r="F54" s="53"/>
    </row>
    <row r="55" spans="1:6" ht="12.75">
      <c r="A55" s="54" t="s">
        <v>88</v>
      </c>
      <c r="B55" s="18">
        <v>3950.8944463217204</v>
      </c>
      <c r="C55" s="18">
        <v>3416.1245194384614</v>
      </c>
      <c r="D55" s="18">
        <v>310.2394007852339</v>
      </c>
      <c r="E55" s="18">
        <v>7677.258366545416</v>
      </c>
      <c r="F55" s="53"/>
    </row>
    <row r="56" spans="1:6" ht="12.75">
      <c r="A56" s="54" t="s">
        <v>89</v>
      </c>
      <c r="B56" s="18">
        <v>147944.164722574</v>
      </c>
      <c r="C56" s="18">
        <v>16369.531599018776</v>
      </c>
      <c r="D56" s="18">
        <v>14841.867623889939</v>
      </c>
      <c r="E56" s="18">
        <v>179155.56394548272</v>
      </c>
      <c r="F56" s="53"/>
    </row>
    <row r="57" spans="1:6" ht="12.75">
      <c r="A57" s="55" t="s">
        <v>90</v>
      </c>
      <c r="B57" s="146">
        <v>175753.73723830844</v>
      </c>
      <c r="C57" s="146">
        <v>112070.5127415425</v>
      </c>
      <c r="D57" s="146">
        <v>59037.47571498972</v>
      </c>
      <c r="E57" s="146">
        <v>346861.72569484066</v>
      </c>
      <c r="F57" s="53"/>
    </row>
    <row r="58" spans="1:6" ht="12.75">
      <c r="A58" s="54"/>
      <c r="B58" s="18"/>
      <c r="C58" s="18"/>
      <c r="D58" s="18"/>
      <c r="E58" s="18"/>
      <c r="F58" s="53"/>
    </row>
    <row r="59" spans="1:6" ht="12.75">
      <c r="A59" s="54" t="s">
        <v>91</v>
      </c>
      <c r="B59" s="18">
        <v>8268.650558400386</v>
      </c>
      <c r="C59" s="18">
        <v>300.99204024640244</v>
      </c>
      <c r="D59" s="18">
        <v>5839.298564068314</v>
      </c>
      <c r="E59" s="18">
        <v>14408.941162715102</v>
      </c>
      <c r="F59" s="53"/>
    </row>
    <row r="60" spans="1:6" ht="12.75">
      <c r="A60" s="54" t="s">
        <v>92</v>
      </c>
      <c r="B60" s="18">
        <v>1280.4391973026588</v>
      </c>
      <c r="C60" s="18">
        <v>245.0979130836261</v>
      </c>
      <c r="D60" s="18">
        <v>2705.152933848334</v>
      </c>
      <c r="E60" s="18">
        <v>4230.69004423462</v>
      </c>
      <c r="F60" s="53"/>
    </row>
    <row r="61" spans="1:6" ht="12.75">
      <c r="A61" s="54" t="s">
        <v>93</v>
      </c>
      <c r="B61" s="18">
        <v>30992.90130730536</v>
      </c>
      <c r="C61" s="18">
        <v>240.0698678158776</v>
      </c>
      <c r="D61" s="18">
        <v>2694.364730070382</v>
      </c>
      <c r="E61" s="18">
        <v>33927.33590519162</v>
      </c>
      <c r="F61" s="53"/>
    </row>
    <row r="62" spans="1:6" ht="12.75">
      <c r="A62" s="55" t="s">
        <v>94</v>
      </c>
      <c r="B62" s="146">
        <v>40541.991063008405</v>
      </c>
      <c r="C62" s="146">
        <v>786.1598211459061</v>
      </c>
      <c r="D62" s="146">
        <v>11238.81622798703</v>
      </c>
      <c r="E62" s="146">
        <v>52566.96711214134</v>
      </c>
      <c r="F62" s="53"/>
    </row>
    <row r="63" spans="1:6" ht="12.75">
      <c r="A63" s="54"/>
      <c r="B63" s="146"/>
      <c r="C63" s="146"/>
      <c r="D63" s="146"/>
      <c r="E63" s="146"/>
      <c r="F63" s="53"/>
    </row>
    <row r="64" spans="1:6" ht="12.75">
      <c r="A64" s="55" t="s">
        <v>95</v>
      </c>
      <c r="B64" s="146">
        <v>30899.399715399468</v>
      </c>
      <c r="C64" s="65">
        <v>0</v>
      </c>
      <c r="D64" s="146">
        <v>26298.688714069107</v>
      </c>
      <c r="E64" s="146">
        <v>57198.088429468575</v>
      </c>
      <c r="F64" s="53"/>
    </row>
    <row r="65" spans="1:6" ht="12.75">
      <c r="A65" s="54"/>
      <c r="B65" s="18"/>
      <c r="C65" s="18"/>
      <c r="D65" s="18"/>
      <c r="E65" s="18"/>
      <c r="F65" s="53"/>
    </row>
    <row r="66" spans="1:6" ht="12.75">
      <c r="A66" s="54" t="s">
        <v>96</v>
      </c>
      <c r="B66" s="18">
        <v>19413.241263532294</v>
      </c>
      <c r="C66" s="18">
        <v>3148.21</v>
      </c>
      <c r="D66" s="18">
        <v>3322.865</v>
      </c>
      <c r="E66" s="18">
        <v>25884.316263532295</v>
      </c>
      <c r="F66" s="53"/>
    </row>
    <row r="67" spans="1:6" ht="12.75">
      <c r="A67" s="54" t="s">
        <v>97</v>
      </c>
      <c r="B67" s="18">
        <v>14809.096291276497</v>
      </c>
      <c r="C67" s="18">
        <v>3423</v>
      </c>
      <c r="D67" s="18">
        <v>22698.65</v>
      </c>
      <c r="E67" s="18">
        <v>40930.7462912765</v>
      </c>
      <c r="F67" s="53"/>
    </row>
    <row r="68" spans="1:6" ht="12.75">
      <c r="A68" s="55" t="s">
        <v>98</v>
      </c>
      <c r="B68" s="146">
        <v>34222.33755480879</v>
      </c>
      <c r="C68" s="146">
        <v>6571.21</v>
      </c>
      <c r="D68" s="146">
        <v>26021.515</v>
      </c>
      <c r="E68" s="146">
        <v>66815.0625548088</v>
      </c>
      <c r="F68" s="53"/>
    </row>
    <row r="69" spans="1:6" ht="12.75">
      <c r="A69" s="54"/>
      <c r="B69" s="18"/>
      <c r="C69" s="18"/>
      <c r="D69" s="18"/>
      <c r="E69" s="18"/>
      <c r="F69" s="53"/>
    </row>
    <row r="70" spans="1:6" ht="12.75">
      <c r="A70" s="54" t="s">
        <v>99</v>
      </c>
      <c r="B70" s="18">
        <v>4693.475650638873</v>
      </c>
      <c r="C70" s="65">
        <v>0</v>
      </c>
      <c r="D70" s="18">
        <v>38585.23321945391</v>
      </c>
      <c r="E70" s="18">
        <v>43278.708870092785</v>
      </c>
      <c r="F70" s="53"/>
    </row>
    <row r="71" spans="1:6" ht="12.75">
      <c r="A71" s="54" t="s">
        <v>100</v>
      </c>
      <c r="B71" s="18">
        <v>69459.13454009511</v>
      </c>
      <c r="C71" s="18">
        <v>123.79734208052659</v>
      </c>
      <c r="D71" s="18">
        <v>19024.818902625317</v>
      </c>
      <c r="E71" s="18">
        <v>88607.75078480094</v>
      </c>
      <c r="F71" s="53"/>
    </row>
    <row r="72" spans="1:6" ht="12.75">
      <c r="A72" s="54" t="s">
        <v>101</v>
      </c>
      <c r="B72" s="18">
        <v>253678.3827823329</v>
      </c>
      <c r="C72" s="18">
        <v>0</v>
      </c>
      <c r="D72" s="18">
        <v>14870.712719930163</v>
      </c>
      <c r="E72" s="18">
        <v>268549.09550226305</v>
      </c>
      <c r="F72" s="53"/>
    </row>
    <row r="73" spans="1:6" ht="12.75">
      <c r="A73" s="54" t="s">
        <v>102</v>
      </c>
      <c r="B73" s="18">
        <v>43977.09677577871</v>
      </c>
      <c r="C73" s="65">
        <v>22.435475999999998</v>
      </c>
      <c r="D73" s="18">
        <v>28400.028368239997</v>
      </c>
      <c r="E73" s="18">
        <v>72399.5606200187</v>
      </c>
      <c r="F73" s="53"/>
    </row>
    <row r="74" spans="1:6" ht="12.75">
      <c r="A74" s="54" t="s">
        <v>103</v>
      </c>
      <c r="B74" s="18">
        <v>43.85071988195353</v>
      </c>
      <c r="C74" s="18">
        <v>1287.482</v>
      </c>
      <c r="D74" s="18">
        <v>8878.230716978926</v>
      </c>
      <c r="E74" s="18">
        <v>10209.563436860879</v>
      </c>
      <c r="F74" s="53"/>
    </row>
    <row r="75" spans="1:6" ht="12.75">
      <c r="A75" s="54" t="s">
        <v>104</v>
      </c>
      <c r="B75" s="18">
        <v>24848.079086687754</v>
      </c>
      <c r="C75" s="65">
        <v>0</v>
      </c>
      <c r="D75" s="18">
        <v>6601.595956708028</v>
      </c>
      <c r="E75" s="18">
        <v>31449.675043395782</v>
      </c>
      <c r="F75" s="53"/>
    </row>
    <row r="76" spans="1:6" ht="12.75">
      <c r="A76" s="54" t="s">
        <v>105</v>
      </c>
      <c r="B76" s="18">
        <v>21384.595913018326</v>
      </c>
      <c r="C76" s="65">
        <v>0</v>
      </c>
      <c r="D76" s="18">
        <v>69732.61733687736</v>
      </c>
      <c r="E76" s="18">
        <v>91117.21324989569</v>
      </c>
      <c r="F76" s="53"/>
    </row>
    <row r="77" spans="1:6" ht="12.75">
      <c r="A77" s="54" t="s">
        <v>106</v>
      </c>
      <c r="B77" s="18">
        <v>42693.8149967612</v>
      </c>
      <c r="C77" s="18">
        <v>0</v>
      </c>
      <c r="D77" s="18">
        <v>47935.64423640198</v>
      </c>
      <c r="E77" s="18">
        <v>90629.45923316319</v>
      </c>
      <c r="F77" s="53"/>
    </row>
    <row r="78" spans="1:6" ht="12.75">
      <c r="A78" s="55" t="s">
        <v>148</v>
      </c>
      <c r="B78" s="146">
        <v>460778.4304651948</v>
      </c>
      <c r="C78" s="146">
        <v>1433.7148180805266</v>
      </c>
      <c r="D78" s="146">
        <v>234028.88145721567</v>
      </c>
      <c r="E78" s="146">
        <v>696241.026740491</v>
      </c>
      <c r="F78" s="53"/>
    </row>
    <row r="79" spans="1:6" ht="12.75">
      <c r="A79" s="54"/>
      <c r="B79" s="18"/>
      <c r="C79" s="18"/>
      <c r="D79" s="18"/>
      <c r="E79" s="18"/>
      <c r="F79" s="53"/>
    </row>
    <row r="80" spans="1:6" ht="12.75">
      <c r="A80" s="54" t="s">
        <v>107</v>
      </c>
      <c r="B80" s="18">
        <v>30963.6</v>
      </c>
      <c r="C80" s="18">
        <v>4994.3382</v>
      </c>
      <c r="D80" s="18">
        <v>55617.287500000006</v>
      </c>
      <c r="E80" s="18">
        <v>91575.22570000001</v>
      </c>
      <c r="F80" s="53"/>
    </row>
    <row r="81" spans="1:6" ht="12.75">
      <c r="A81" s="54" t="s">
        <v>108</v>
      </c>
      <c r="B81" s="18">
        <v>10749</v>
      </c>
      <c r="C81" s="18">
        <v>551</v>
      </c>
      <c r="D81" s="18">
        <v>34740</v>
      </c>
      <c r="E81" s="18">
        <v>46040</v>
      </c>
      <c r="F81" s="53"/>
    </row>
    <row r="82" spans="1:6" ht="12.75">
      <c r="A82" s="55" t="s">
        <v>109</v>
      </c>
      <c r="B82" s="146">
        <v>41712.6</v>
      </c>
      <c r="C82" s="146">
        <v>5545.3382</v>
      </c>
      <c r="D82" s="146">
        <v>90357.2875</v>
      </c>
      <c r="E82" s="146">
        <v>137615.2257</v>
      </c>
      <c r="F82" s="53"/>
    </row>
    <row r="83" spans="1:6" ht="12.75">
      <c r="A83" s="54"/>
      <c r="B83" s="146"/>
      <c r="C83" s="146"/>
      <c r="D83" s="146"/>
      <c r="E83" s="146"/>
      <c r="F83" s="53"/>
    </row>
    <row r="84" spans="1:6" ht="13.5" thickBot="1">
      <c r="A84" s="145" t="s">
        <v>110</v>
      </c>
      <c r="B84" s="147">
        <v>6158179.329863995</v>
      </c>
      <c r="C84" s="147">
        <v>414211.0461137569</v>
      </c>
      <c r="D84" s="147">
        <v>488746.0365405483</v>
      </c>
      <c r="E84" s="147">
        <v>7061136.4125183</v>
      </c>
      <c r="F84" s="53"/>
    </row>
    <row r="85" spans="1:5" ht="12.75">
      <c r="A85" s="53"/>
      <c r="B85" s="53"/>
      <c r="C85" s="53"/>
      <c r="D85" s="53"/>
      <c r="E85" s="53"/>
    </row>
    <row r="86" spans="1:5" ht="12.75">
      <c r="A86" s="53"/>
      <c r="B86" s="53"/>
      <c r="C86" s="53"/>
      <c r="D86" s="53"/>
      <c r="E86" s="53"/>
    </row>
    <row r="87" ht="18">
      <c r="A87" s="178"/>
    </row>
  </sheetData>
  <mergeCells count="2">
    <mergeCell ref="A3:E3"/>
    <mergeCell ref="A1:E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K36"/>
  <sheetViews>
    <sheetView showGridLines="0" zoomScale="75" zoomScaleNormal="75" workbookViewId="0" topLeftCell="A1">
      <selection activeCell="C34" sqref="C34"/>
    </sheetView>
  </sheetViews>
  <sheetFormatPr defaultColWidth="11.421875" defaultRowHeight="12.75"/>
  <cols>
    <col min="1" max="1" width="19.00390625" style="4" customWidth="1"/>
    <col min="2" max="8" width="16.7109375" style="4" customWidth="1"/>
    <col min="9" max="9" width="12.57421875" style="4" customWidth="1"/>
    <col min="10" max="10" width="16.7109375" style="4" customWidth="1"/>
    <col min="11" max="14" width="12.00390625" style="4" customWidth="1"/>
    <col min="15" max="16384" width="11.421875" style="4" customWidth="1"/>
  </cols>
  <sheetData>
    <row r="1" spans="1:8" s="2" customFormat="1" ht="18">
      <c r="A1" s="192" t="s">
        <v>0</v>
      </c>
      <c r="B1" s="192"/>
      <c r="C1" s="192"/>
      <c r="D1" s="192"/>
      <c r="E1" s="192"/>
      <c r="F1" s="192"/>
      <c r="G1" s="192"/>
      <c r="H1" s="192"/>
    </row>
    <row r="2" ht="12.75">
      <c r="A2" s="233" t="s">
        <v>233</v>
      </c>
    </row>
    <row r="3" spans="1:8" s="5" customFormat="1" ht="15">
      <c r="A3" s="193" t="s">
        <v>179</v>
      </c>
      <c r="B3" s="193"/>
      <c r="C3" s="193"/>
      <c r="D3" s="193"/>
      <c r="E3" s="193"/>
      <c r="F3" s="193"/>
      <c r="G3" s="193"/>
      <c r="H3" s="193"/>
    </row>
    <row r="4" spans="1:8" s="5" customFormat="1" ht="15.75" thickBot="1">
      <c r="A4" s="107"/>
      <c r="B4" s="108"/>
      <c r="C4" s="108"/>
      <c r="D4" s="108"/>
      <c r="E4" s="108"/>
      <c r="F4" s="108"/>
      <c r="G4" s="108"/>
      <c r="H4" s="108"/>
    </row>
    <row r="5" spans="1:8" ht="12.75">
      <c r="A5" s="203" t="s">
        <v>1</v>
      </c>
      <c r="B5" s="110" t="s">
        <v>6</v>
      </c>
      <c r="C5" s="111" t="s">
        <v>7</v>
      </c>
      <c r="D5" s="110" t="s">
        <v>8</v>
      </c>
      <c r="E5" s="110" t="s">
        <v>9</v>
      </c>
      <c r="F5" s="110" t="s">
        <v>9</v>
      </c>
      <c r="G5" s="112" t="s">
        <v>10</v>
      </c>
      <c r="H5" s="110" t="s">
        <v>11</v>
      </c>
    </row>
    <row r="6" spans="1:8" ht="12.75">
      <c r="A6" s="196"/>
      <c r="B6" s="13" t="s">
        <v>12</v>
      </c>
      <c r="C6" s="16" t="s">
        <v>13</v>
      </c>
      <c r="D6" s="13" t="s">
        <v>14</v>
      </c>
      <c r="E6" s="13" t="s">
        <v>15</v>
      </c>
      <c r="F6" s="13" t="s">
        <v>16</v>
      </c>
      <c r="G6" s="14" t="s">
        <v>17</v>
      </c>
      <c r="H6" s="14"/>
    </row>
    <row r="7" spans="1:8" ht="12.75">
      <c r="A7" s="196"/>
      <c r="B7" s="13" t="s">
        <v>20</v>
      </c>
      <c r="C7" s="13" t="s">
        <v>21</v>
      </c>
      <c r="D7" s="13" t="s">
        <v>163</v>
      </c>
      <c r="E7" s="13" t="s">
        <v>163</v>
      </c>
      <c r="F7" s="13" t="s">
        <v>163</v>
      </c>
      <c r="G7" s="14" t="s">
        <v>18</v>
      </c>
      <c r="H7" s="14" t="s">
        <v>19</v>
      </c>
    </row>
    <row r="8" spans="1:8" ht="13.5" thickBot="1">
      <c r="A8" s="197"/>
      <c r="B8" s="88"/>
      <c r="C8" s="100"/>
      <c r="D8" s="88"/>
      <c r="E8" s="88"/>
      <c r="F8" s="88"/>
      <c r="G8" s="89" t="s">
        <v>22</v>
      </c>
      <c r="H8" s="88"/>
    </row>
    <row r="9" spans="1:10" ht="14.25">
      <c r="A9" s="17" t="s">
        <v>159</v>
      </c>
      <c r="B9" s="18">
        <v>1588</v>
      </c>
      <c r="C9" s="18">
        <f aca="true" t="shared" si="0" ref="C9:C25">+D9*1000/B9</f>
        <v>3557.808564231738</v>
      </c>
      <c r="D9" s="19">
        <v>5649.8</v>
      </c>
      <c r="E9" s="19">
        <v>274.2</v>
      </c>
      <c r="F9" s="19">
        <v>5375.6</v>
      </c>
      <c r="G9" s="20">
        <v>22.8023992403207</v>
      </c>
      <c r="H9" s="18">
        <v>1288289.9522796387</v>
      </c>
      <c r="I9" s="123"/>
      <c r="J9" s="123"/>
    </row>
    <row r="10" spans="1:11" ht="14.25">
      <c r="A10" s="17" t="s">
        <v>160</v>
      </c>
      <c r="B10" s="18">
        <v>1566.5</v>
      </c>
      <c r="C10" s="18">
        <f t="shared" si="0"/>
        <v>4132.269390360677</v>
      </c>
      <c r="D10" s="19">
        <v>6473.2</v>
      </c>
      <c r="E10" s="19">
        <v>320.4</v>
      </c>
      <c r="F10" s="19">
        <v>6152.8</v>
      </c>
      <c r="G10" s="20">
        <v>21.660476241991514</v>
      </c>
      <c r="H10" s="18">
        <v>1402125.9480965945</v>
      </c>
      <c r="I10" s="123"/>
      <c r="J10" s="123"/>
      <c r="K10" s="171"/>
    </row>
    <row r="11" spans="1:11" ht="12.75">
      <c r="A11" s="17">
        <v>1992</v>
      </c>
      <c r="B11" s="18">
        <v>1483</v>
      </c>
      <c r="C11" s="18">
        <f t="shared" si="0"/>
        <v>4044.571813890762</v>
      </c>
      <c r="D11" s="19">
        <v>5998.1</v>
      </c>
      <c r="E11" s="19">
        <v>303.3</v>
      </c>
      <c r="F11" s="19">
        <v>5694.8</v>
      </c>
      <c r="G11" s="20">
        <v>21.67850660512303</v>
      </c>
      <c r="H11" s="18">
        <v>1300298.5046818843</v>
      </c>
      <c r="I11" s="123"/>
      <c r="J11" s="123"/>
      <c r="K11" s="170"/>
    </row>
    <row r="12" spans="1:11" ht="12.75">
      <c r="A12" s="17">
        <v>1993</v>
      </c>
      <c r="B12" s="18">
        <v>1407.5</v>
      </c>
      <c r="C12" s="18">
        <f t="shared" si="0"/>
        <v>4244.412338531885</v>
      </c>
      <c r="D12" s="19">
        <v>5974.010366483629</v>
      </c>
      <c r="E12" s="19">
        <v>273.6103664836293</v>
      </c>
      <c r="F12" s="19">
        <v>5700.4</v>
      </c>
      <c r="G12" s="20">
        <v>23.63179594437032</v>
      </c>
      <c r="H12" s="18">
        <v>1411765.9395029405</v>
      </c>
      <c r="I12" s="123"/>
      <c r="J12" s="123"/>
      <c r="K12" s="170"/>
    </row>
    <row r="13" spans="1:11" ht="12.75">
      <c r="A13" s="17">
        <v>1994</v>
      </c>
      <c r="B13" s="18">
        <v>1356.5</v>
      </c>
      <c r="C13" s="18">
        <f t="shared" si="0"/>
        <v>4314.379653520088</v>
      </c>
      <c r="D13" s="19">
        <v>5852.456</v>
      </c>
      <c r="E13" s="19">
        <v>244.7</v>
      </c>
      <c r="F13" s="19">
        <v>5607.756</v>
      </c>
      <c r="G13" s="20">
        <v>26.39044150349188</v>
      </c>
      <c r="H13" s="18">
        <v>1544488.9771976005</v>
      </c>
      <c r="I13" s="123"/>
      <c r="J13" s="123"/>
      <c r="K13" s="170"/>
    </row>
    <row r="14" spans="1:11" ht="12.75">
      <c r="A14" s="17">
        <v>1995</v>
      </c>
      <c r="B14" s="18">
        <v>1280</v>
      </c>
      <c r="C14" s="18">
        <f t="shared" si="0"/>
        <v>4700.390625</v>
      </c>
      <c r="D14" s="19">
        <v>6016.5</v>
      </c>
      <c r="E14" s="19">
        <v>244.7</v>
      </c>
      <c r="F14" s="19">
        <v>5771.8</v>
      </c>
      <c r="G14" s="20">
        <v>27.25589893380453</v>
      </c>
      <c r="H14" s="18">
        <v>1639851.1593523494</v>
      </c>
      <c r="I14" s="123"/>
      <c r="J14" s="123"/>
      <c r="K14" s="170"/>
    </row>
    <row r="15" spans="1:11" ht="12.75">
      <c r="A15" s="17">
        <v>1996</v>
      </c>
      <c r="B15" s="18">
        <v>1312</v>
      </c>
      <c r="C15" s="18">
        <f t="shared" si="0"/>
        <v>4510.289634146341</v>
      </c>
      <c r="D15" s="19">
        <v>5917.5</v>
      </c>
      <c r="E15" s="19">
        <v>248.9</v>
      </c>
      <c r="F15" s="21">
        <v>5668.6</v>
      </c>
      <c r="G15" s="22">
        <v>27.4422126861635</v>
      </c>
      <c r="H15" s="18">
        <v>1623892.9357037249</v>
      </c>
      <c r="I15" s="123"/>
      <c r="J15" s="123"/>
      <c r="K15" s="170"/>
    </row>
    <row r="16" spans="1:11" s="11" customFormat="1" ht="12.75">
      <c r="A16" s="17">
        <v>1997</v>
      </c>
      <c r="B16" s="18">
        <v>1291.5</v>
      </c>
      <c r="C16" s="18">
        <f t="shared" si="0"/>
        <v>4519.705768486257</v>
      </c>
      <c r="D16" s="19">
        <v>5837.2</v>
      </c>
      <c r="E16" s="21">
        <v>250.2</v>
      </c>
      <c r="F16" s="21">
        <v>5587</v>
      </c>
      <c r="G16" s="22">
        <v>27.874941401319827</v>
      </c>
      <c r="H16" s="18">
        <v>1627116.0794778408</v>
      </c>
      <c r="I16" s="123"/>
      <c r="J16" s="123"/>
      <c r="K16" s="170"/>
    </row>
    <row r="17" spans="1:11" s="11" customFormat="1" ht="12.75">
      <c r="A17" s="17">
        <v>1998</v>
      </c>
      <c r="B17" s="18">
        <v>1281.5</v>
      </c>
      <c r="C17" s="18">
        <f t="shared" si="0"/>
        <v>4614.122512680453</v>
      </c>
      <c r="D17" s="19">
        <v>5912.998</v>
      </c>
      <c r="E17" s="21">
        <v>218.083</v>
      </c>
      <c r="F17" s="21">
        <v>5694.915</v>
      </c>
      <c r="G17" s="22">
        <v>29.221208515139494</v>
      </c>
      <c r="H17" s="18">
        <v>1727849.4750760277</v>
      </c>
      <c r="I17" s="123"/>
      <c r="J17" s="123"/>
      <c r="K17" s="170"/>
    </row>
    <row r="18" spans="1:11" s="11" customFormat="1" ht="12.75">
      <c r="A18" s="17">
        <v>1999</v>
      </c>
      <c r="B18" s="18">
        <v>1219</v>
      </c>
      <c r="C18" s="18">
        <f t="shared" si="0"/>
        <v>5015.133716160787</v>
      </c>
      <c r="D18" s="19">
        <v>6113.448</v>
      </c>
      <c r="E18" s="21">
        <v>229.74</v>
      </c>
      <c r="F18" s="21">
        <f>+D18-E18</f>
        <v>5883.7080000000005</v>
      </c>
      <c r="G18" s="22">
        <v>28.3797915690022</v>
      </c>
      <c r="H18" s="18">
        <v>1734983.8000793338</v>
      </c>
      <c r="I18" s="123"/>
      <c r="J18" s="123"/>
      <c r="K18" s="170"/>
    </row>
    <row r="19" spans="1:11" s="11" customFormat="1" ht="12.75">
      <c r="A19" s="17">
        <v>2000</v>
      </c>
      <c r="B19" s="18">
        <v>1149</v>
      </c>
      <c r="C19" s="18">
        <f t="shared" si="0"/>
        <v>5314.732811140122</v>
      </c>
      <c r="D19" s="19">
        <v>6106.628</v>
      </c>
      <c r="E19" s="21">
        <v>199.989</v>
      </c>
      <c r="F19" s="21">
        <f aca="true" t="shared" si="1" ref="F19:F25">+D19-E19</f>
        <v>5906.639</v>
      </c>
      <c r="G19" s="22">
        <v>28.2</v>
      </c>
      <c r="H19" s="18">
        <v>1722069.096</v>
      </c>
      <c r="I19" s="123"/>
      <c r="J19" s="123"/>
      <c r="K19" s="170"/>
    </row>
    <row r="20" spans="1:11" s="11" customFormat="1" ht="12.75">
      <c r="A20" s="17">
        <v>2001</v>
      </c>
      <c r="B20" s="18">
        <v>1145.5</v>
      </c>
      <c r="C20" s="18">
        <f t="shared" si="0"/>
        <v>5526.32667675168</v>
      </c>
      <c r="D20" s="19">
        <v>6330.40720821905</v>
      </c>
      <c r="E20" s="21">
        <v>199.672</v>
      </c>
      <c r="F20" s="21">
        <f t="shared" si="1"/>
        <v>6130.73520821905</v>
      </c>
      <c r="G20" s="22">
        <v>31.6</v>
      </c>
      <c r="H20" s="18">
        <v>2000408.6777972197</v>
      </c>
      <c r="I20" s="123"/>
      <c r="J20" s="123"/>
      <c r="K20" s="170"/>
    </row>
    <row r="21" spans="1:11" s="11" customFormat="1" ht="12.75">
      <c r="A21" s="17">
        <v>2002</v>
      </c>
      <c r="B21" s="18">
        <v>1171.5</v>
      </c>
      <c r="C21" s="18">
        <f t="shared" si="0"/>
        <v>5478.329059357379</v>
      </c>
      <c r="D21" s="19">
        <v>6417.86249303717</v>
      </c>
      <c r="E21" s="21">
        <v>214.2752570225</v>
      </c>
      <c r="F21" s="21">
        <f t="shared" si="1"/>
        <v>6203.5872360146695</v>
      </c>
      <c r="G21" s="22">
        <v>29.5</v>
      </c>
      <c r="H21" s="18">
        <v>1893269.4354459653</v>
      </c>
      <c r="I21" s="123"/>
      <c r="J21" s="123"/>
      <c r="K21" s="170"/>
    </row>
    <row r="22" spans="1:11" s="11" customFormat="1" ht="12.75">
      <c r="A22" s="17">
        <v>2003</v>
      </c>
      <c r="B22" s="18">
        <v>1115.5</v>
      </c>
      <c r="C22" s="18">
        <f t="shared" si="0"/>
        <v>5776.138951142985</v>
      </c>
      <c r="D22" s="19">
        <v>6443.283</v>
      </c>
      <c r="E22" s="21">
        <v>209.1</v>
      </c>
      <c r="F22" s="21">
        <f t="shared" si="1"/>
        <v>6234.183</v>
      </c>
      <c r="G22" s="22">
        <v>31.19</v>
      </c>
      <c r="H22" s="18">
        <v>2009659.9677000004</v>
      </c>
      <c r="I22" s="123"/>
      <c r="J22" s="123"/>
      <c r="K22" s="170"/>
    </row>
    <row r="23" spans="1:11" ht="12.75">
      <c r="A23" s="26">
        <v>2004</v>
      </c>
      <c r="B23" s="131">
        <v>1062.5</v>
      </c>
      <c r="C23" s="18">
        <f t="shared" si="0"/>
        <v>6008.549556645298</v>
      </c>
      <c r="D23" s="172">
        <v>6384.08390393563</v>
      </c>
      <c r="E23" s="173">
        <v>247.60107441570412</v>
      </c>
      <c r="F23" s="21">
        <f t="shared" si="1"/>
        <v>6136.482829519926</v>
      </c>
      <c r="G23" s="31">
        <v>31.68</v>
      </c>
      <c r="H23" s="18">
        <v>2022477.7807668075</v>
      </c>
      <c r="I23" s="123"/>
      <c r="J23" s="123"/>
      <c r="K23" s="170"/>
    </row>
    <row r="24" spans="1:11" ht="12.75">
      <c r="A24" s="26">
        <v>2005</v>
      </c>
      <c r="B24" s="131">
        <v>1045.876183304307</v>
      </c>
      <c r="C24" s="18">
        <f t="shared" si="0"/>
        <v>6090.780276829712</v>
      </c>
      <c r="D24" s="172">
        <f>6370202.02927581/1000</f>
        <v>6370.202029275811</v>
      </c>
      <c r="E24" s="173">
        <v>278.7</v>
      </c>
      <c r="F24" s="21">
        <f t="shared" si="1"/>
        <v>6091.502029275811</v>
      </c>
      <c r="G24" s="31">
        <v>31.25</v>
      </c>
      <c r="H24" s="18">
        <v>1990688.1341486908</v>
      </c>
      <c r="I24" s="123"/>
      <c r="J24" s="123"/>
      <c r="K24" s="170"/>
    </row>
    <row r="25" spans="1:11" ht="13.5" thickBot="1">
      <c r="A25" s="174">
        <v>2006</v>
      </c>
      <c r="B25" s="137">
        <v>962</v>
      </c>
      <c r="C25" s="137">
        <f t="shared" si="0"/>
        <v>6436.259974995822</v>
      </c>
      <c r="D25" s="175">
        <f>6191682.09594598/1000</f>
        <v>6191.68209594598</v>
      </c>
      <c r="E25" s="176">
        <f>245477.023814738/1000</f>
        <v>245.477023814738</v>
      </c>
      <c r="F25" s="176">
        <f t="shared" si="1"/>
        <v>5946.205072131243</v>
      </c>
      <c r="G25" s="157">
        <v>30.51</v>
      </c>
      <c r="H25" s="136">
        <f>G25*D25*10</f>
        <v>1889082.2074731186</v>
      </c>
      <c r="I25" s="123"/>
      <c r="J25" s="123"/>
      <c r="K25" s="170"/>
    </row>
    <row r="26" spans="1:9" ht="14.25">
      <c r="A26" s="12" t="s">
        <v>161</v>
      </c>
      <c r="F26" s="182"/>
      <c r="I26" s="170"/>
    </row>
    <row r="27" spans="1:3" ht="14.25">
      <c r="A27" s="12" t="s">
        <v>169</v>
      </c>
      <c r="C27" s="83"/>
    </row>
    <row r="28" ht="12.75">
      <c r="B28" s="60"/>
    </row>
    <row r="29" spans="1:2" ht="18">
      <c r="A29" s="183"/>
      <c r="B29" s="180"/>
    </row>
    <row r="36" ht="12.75">
      <c r="D36" s="123"/>
    </row>
  </sheetData>
  <mergeCells count="3">
    <mergeCell ref="A1:H1"/>
    <mergeCell ref="A3:H3"/>
    <mergeCell ref="A5:A8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15"/>
  <dimension ref="A1:K89"/>
  <sheetViews>
    <sheetView showGridLines="0" zoomScale="75" zoomScaleNormal="75" workbookViewId="0" topLeftCell="A1">
      <selection activeCell="B8" sqref="B8"/>
    </sheetView>
  </sheetViews>
  <sheetFormatPr defaultColWidth="11.421875" defaultRowHeight="12.75"/>
  <cols>
    <col min="1" max="1" width="25.7109375" style="48" customWidth="1"/>
    <col min="2" max="6" width="16.7109375" style="48" customWidth="1"/>
    <col min="7" max="7" width="11.421875" style="53" customWidth="1"/>
    <col min="8" max="12" width="11.421875" style="48" customWidth="1"/>
    <col min="13" max="13" width="12.8515625" style="48" bestFit="1" customWidth="1"/>
    <col min="14" max="16" width="13.140625" style="48" customWidth="1"/>
    <col min="17" max="16384" width="11.421875" style="48" customWidth="1"/>
  </cols>
  <sheetData>
    <row r="1" spans="1:7" s="46" customFormat="1" ht="18">
      <c r="A1" s="202" t="s">
        <v>0</v>
      </c>
      <c r="B1" s="202"/>
      <c r="C1" s="202"/>
      <c r="D1" s="202"/>
      <c r="E1" s="202"/>
      <c r="F1" s="202"/>
      <c r="G1" s="76"/>
    </row>
    <row r="2" ht="12.75">
      <c r="A2" s="235" t="s">
        <v>233</v>
      </c>
    </row>
    <row r="3" spans="1:7" s="47" customFormat="1" ht="15">
      <c r="A3" s="201" t="s">
        <v>218</v>
      </c>
      <c r="B3" s="201"/>
      <c r="C3" s="201"/>
      <c r="D3" s="201"/>
      <c r="E3" s="201"/>
      <c r="F3" s="201"/>
      <c r="G3" s="73"/>
    </row>
    <row r="4" spans="1:7" s="47" customFormat="1" ht="15.75" thickBot="1">
      <c r="A4" s="77"/>
      <c r="B4" s="77"/>
      <c r="C4" s="73"/>
      <c r="D4" s="73"/>
      <c r="E4" s="73"/>
      <c r="F4" s="73"/>
      <c r="G4" s="73"/>
    </row>
    <row r="5" spans="1:6" ht="12.75">
      <c r="A5" s="113"/>
      <c r="B5" s="114"/>
      <c r="C5" s="204" t="s">
        <v>131</v>
      </c>
      <c r="D5" s="204"/>
      <c r="E5" s="205" t="s">
        <v>132</v>
      </c>
      <c r="F5" s="206"/>
    </row>
    <row r="6" spans="1:6" ht="12.75">
      <c r="A6" s="74" t="s">
        <v>137</v>
      </c>
      <c r="B6" s="50" t="s">
        <v>2</v>
      </c>
      <c r="C6" s="50" t="s">
        <v>133</v>
      </c>
      <c r="D6" s="50" t="s">
        <v>9</v>
      </c>
      <c r="E6" s="50" t="s">
        <v>134</v>
      </c>
      <c r="F6" s="51" t="s">
        <v>135</v>
      </c>
    </row>
    <row r="7" spans="1:6" ht="15" thickBot="1">
      <c r="A7" s="74" t="s">
        <v>138</v>
      </c>
      <c r="B7" s="122"/>
      <c r="C7" s="122" t="s">
        <v>136</v>
      </c>
      <c r="D7" s="122" t="s">
        <v>171</v>
      </c>
      <c r="E7" s="122" t="s">
        <v>172</v>
      </c>
      <c r="F7" s="130" t="s">
        <v>173</v>
      </c>
    </row>
    <row r="8" spans="1:6" ht="12.75">
      <c r="A8" s="78" t="s">
        <v>54</v>
      </c>
      <c r="B8" s="18">
        <v>959372.6296782874</v>
      </c>
      <c r="C8" s="18">
        <v>22784.086555388894</v>
      </c>
      <c r="D8" s="18">
        <v>42182.204692129715</v>
      </c>
      <c r="E8" s="18">
        <v>1112.8179702633533</v>
      </c>
      <c r="F8" s="18">
        <v>893293.5204605055</v>
      </c>
    </row>
    <row r="9" spans="1:6" ht="12.75">
      <c r="A9" s="79" t="s">
        <v>55</v>
      </c>
      <c r="B9" s="18">
        <v>1030497.8350374174</v>
      </c>
      <c r="C9" s="18">
        <v>26187.744314858155</v>
      </c>
      <c r="D9" s="18">
        <v>40580.35826351191</v>
      </c>
      <c r="E9" s="18">
        <v>959.4983447586616</v>
      </c>
      <c r="F9" s="18">
        <v>962770.2341142886</v>
      </c>
    </row>
    <row r="10" spans="1:6" ht="12.75">
      <c r="A10" s="79" t="s">
        <v>56</v>
      </c>
      <c r="B10" s="18">
        <v>26149.72992350256</v>
      </c>
      <c r="C10" s="18">
        <v>688.5834345176842</v>
      </c>
      <c r="D10" s="18">
        <v>2916.9159378874124</v>
      </c>
      <c r="E10" s="18">
        <v>486.97829652942426</v>
      </c>
      <c r="F10" s="18">
        <v>22057.25225456804</v>
      </c>
    </row>
    <row r="11" spans="1:6" ht="12.75">
      <c r="A11" s="79" t="s">
        <v>57</v>
      </c>
      <c r="B11" s="18">
        <v>258777.16714596216</v>
      </c>
      <c r="C11" s="18">
        <v>7682.6623220858455</v>
      </c>
      <c r="D11" s="18">
        <v>7996.019857023243</v>
      </c>
      <c r="E11" s="18">
        <v>691.0160452284263</v>
      </c>
      <c r="F11" s="18">
        <v>242407.46892162465</v>
      </c>
    </row>
    <row r="12" spans="1:6" ht="12.75">
      <c r="A12" s="80" t="s">
        <v>58</v>
      </c>
      <c r="B12" s="146">
        <v>2274797.3617851697</v>
      </c>
      <c r="C12" s="146">
        <v>57343.07662685058</v>
      </c>
      <c r="D12" s="146">
        <v>93675.49875055227</v>
      </c>
      <c r="E12" s="146">
        <v>3250.3106567798654</v>
      </c>
      <c r="F12" s="146">
        <v>2120528.475750987</v>
      </c>
    </row>
    <row r="13" spans="1:6" ht="12.75">
      <c r="A13" s="79"/>
      <c r="B13" s="18"/>
      <c r="C13" s="18"/>
      <c r="D13" s="18"/>
      <c r="E13" s="18"/>
      <c r="F13" s="18"/>
    </row>
    <row r="14" spans="1:6" ht="12.75">
      <c r="A14" s="80" t="s">
        <v>59</v>
      </c>
      <c r="B14" s="146">
        <v>609548.7</v>
      </c>
      <c r="C14" s="146">
        <v>18300</v>
      </c>
      <c r="D14" s="146">
        <v>10500</v>
      </c>
      <c r="E14" s="146">
        <v>700</v>
      </c>
      <c r="F14" s="146">
        <v>580048.7</v>
      </c>
    </row>
    <row r="15" spans="1:6" ht="12.75">
      <c r="A15" s="79"/>
      <c r="B15" s="146"/>
      <c r="C15" s="146"/>
      <c r="D15" s="146"/>
      <c r="E15" s="146"/>
      <c r="F15" s="146"/>
    </row>
    <row r="16" spans="1:6" ht="12.75">
      <c r="A16" s="80" t="s">
        <v>60</v>
      </c>
      <c r="B16" s="146">
        <v>481609.61781778705</v>
      </c>
      <c r="C16" s="146">
        <v>23559.600198401473</v>
      </c>
      <c r="D16" s="146">
        <v>5919.802878994553</v>
      </c>
      <c r="E16" s="146">
        <v>248.30345318587814</v>
      </c>
      <c r="F16" s="146">
        <v>451881.9112872051</v>
      </c>
    </row>
    <row r="17" spans="1:6" ht="12.75">
      <c r="A17" s="79"/>
      <c r="B17" s="18"/>
      <c r="C17" s="18"/>
      <c r="D17" s="18"/>
      <c r="E17" s="18"/>
      <c r="F17" s="18"/>
    </row>
    <row r="18" spans="1:6" ht="12.75">
      <c r="A18" s="79" t="s">
        <v>61</v>
      </c>
      <c r="B18" s="18">
        <v>51256.61634634443</v>
      </c>
      <c r="C18" s="18">
        <v>1249.4</v>
      </c>
      <c r="D18" s="18">
        <v>146.1375</v>
      </c>
      <c r="E18" s="18">
        <v>218.20607002438334</v>
      </c>
      <c r="F18" s="18">
        <v>49642.87277632005</v>
      </c>
    </row>
    <row r="19" spans="1:6" ht="12.75">
      <c r="A19" s="79" t="s">
        <v>62</v>
      </c>
      <c r="B19" s="18">
        <v>89070.46527165815</v>
      </c>
      <c r="C19" s="18">
        <v>2990.9</v>
      </c>
      <c r="D19" s="18">
        <v>979.9</v>
      </c>
      <c r="E19" s="18">
        <v>3551.174560332828</v>
      </c>
      <c r="F19" s="18">
        <v>81548.49071132531</v>
      </c>
    </row>
    <row r="20" spans="1:6" ht="12.75">
      <c r="A20" s="79" t="s">
        <v>63</v>
      </c>
      <c r="B20" s="18">
        <v>77224.403311953</v>
      </c>
      <c r="C20" s="18">
        <v>2472.7</v>
      </c>
      <c r="D20" s="18">
        <v>960.3</v>
      </c>
      <c r="E20" s="18">
        <v>1593.5626870671192</v>
      </c>
      <c r="F20" s="18">
        <v>72197.84062488588</v>
      </c>
    </row>
    <row r="21" spans="1:6" ht="12.75">
      <c r="A21" s="80" t="s">
        <v>145</v>
      </c>
      <c r="B21" s="146">
        <v>217551.4849299556</v>
      </c>
      <c r="C21" s="146">
        <v>6713</v>
      </c>
      <c r="D21" s="146">
        <v>2086.3375</v>
      </c>
      <c r="E21" s="146">
        <v>5362.94331742433</v>
      </c>
      <c r="F21" s="146">
        <v>203389.20411253127</v>
      </c>
    </row>
    <row r="22" spans="1:6" ht="12.75">
      <c r="A22" s="79"/>
      <c r="B22" s="146"/>
      <c r="C22" s="146"/>
      <c r="D22" s="146"/>
      <c r="E22" s="146"/>
      <c r="F22" s="146"/>
    </row>
    <row r="23" spans="1:6" ht="12.75">
      <c r="A23" s="80" t="s">
        <v>64</v>
      </c>
      <c r="B23" s="146">
        <v>170416.32213105407</v>
      </c>
      <c r="C23" s="146">
        <v>1032.31338</v>
      </c>
      <c r="D23" s="146">
        <v>344.10446</v>
      </c>
      <c r="E23" s="146">
        <v>1704.0312932565935</v>
      </c>
      <c r="F23" s="146">
        <v>167335.87299779747</v>
      </c>
    </row>
    <row r="24" spans="1:6" ht="12.75">
      <c r="A24" s="79"/>
      <c r="B24" s="146"/>
      <c r="C24" s="146"/>
      <c r="D24" s="146"/>
      <c r="E24" s="146"/>
      <c r="F24" s="146"/>
    </row>
    <row r="25" spans="1:6" ht="12.75">
      <c r="A25" s="80" t="s">
        <v>65</v>
      </c>
      <c r="B25" s="146">
        <v>13204.972999999998</v>
      </c>
      <c r="C25" s="146">
        <v>107.03899999999999</v>
      </c>
      <c r="D25" s="146">
        <v>14.849</v>
      </c>
      <c r="E25" s="146">
        <v>325.18</v>
      </c>
      <c r="F25" s="146">
        <v>12757.904999999999</v>
      </c>
    </row>
    <row r="26" spans="1:6" ht="12.75">
      <c r="A26" s="79"/>
      <c r="B26" s="18"/>
      <c r="C26" s="18"/>
      <c r="D26" s="18"/>
      <c r="E26" s="18"/>
      <c r="F26" s="18"/>
    </row>
    <row r="27" spans="1:6" ht="12.75">
      <c r="A27" s="79" t="s">
        <v>66</v>
      </c>
      <c r="B27" s="18">
        <v>40128.07116772538</v>
      </c>
      <c r="C27" s="18">
        <v>189.08</v>
      </c>
      <c r="D27" s="18">
        <v>62.1</v>
      </c>
      <c r="E27" s="18">
        <v>48.50052053840102</v>
      </c>
      <c r="F27" s="18">
        <v>39828.39064718698</v>
      </c>
    </row>
    <row r="28" spans="1:6" ht="12.75">
      <c r="A28" s="79" t="s">
        <v>67</v>
      </c>
      <c r="B28" s="18">
        <v>2462.119250646515</v>
      </c>
      <c r="C28" s="18">
        <v>65.93</v>
      </c>
      <c r="D28" s="18">
        <v>9.16</v>
      </c>
      <c r="E28" s="65">
        <v>531.4505816541995</v>
      </c>
      <c r="F28" s="18">
        <v>1855.5786689923154</v>
      </c>
    </row>
    <row r="29" spans="1:6" ht="12.75">
      <c r="A29" s="79" t="s">
        <v>68</v>
      </c>
      <c r="B29" s="18">
        <v>18975.810714051186</v>
      </c>
      <c r="C29" s="18">
        <v>666.57</v>
      </c>
      <c r="D29" s="18">
        <v>360.19</v>
      </c>
      <c r="E29" s="18">
        <v>564.2271759589597</v>
      </c>
      <c r="F29" s="18">
        <v>17384.823538092227</v>
      </c>
    </row>
    <row r="30" spans="1:6" ht="12.75">
      <c r="A30" s="80" t="s">
        <v>146</v>
      </c>
      <c r="B30" s="146">
        <v>61566.00113242308</v>
      </c>
      <c r="C30" s="146">
        <v>921.58</v>
      </c>
      <c r="D30" s="146">
        <v>431.45</v>
      </c>
      <c r="E30" s="146">
        <v>1144.1782781515603</v>
      </c>
      <c r="F30" s="146">
        <v>59068.79285427152</v>
      </c>
    </row>
    <row r="31" spans="1:6" ht="12.75">
      <c r="A31" s="79"/>
      <c r="B31" s="146"/>
      <c r="C31" s="146"/>
      <c r="D31" s="146"/>
      <c r="E31" s="146"/>
      <c r="F31" s="146"/>
    </row>
    <row r="32" spans="1:6" ht="12.75">
      <c r="A32" s="79" t="s">
        <v>69</v>
      </c>
      <c r="B32" s="18">
        <v>152767.05791655314</v>
      </c>
      <c r="C32" s="18">
        <v>2955.386572384654</v>
      </c>
      <c r="D32" s="18">
        <v>4503.718021461115</v>
      </c>
      <c r="E32" s="18">
        <v>3338.358874895824</v>
      </c>
      <c r="F32" s="18">
        <v>141969.59444781154</v>
      </c>
    </row>
    <row r="33" spans="1:6" ht="12.75">
      <c r="A33" s="79" t="s">
        <v>70</v>
      </c>
      <c r="B33" s="18">
        <v>249593.17958390195</v>
      </c>
      <c r="C33" s="18">
        <v>8244.393619356815</v>
      </c>
      <c r="D33" s="18">
        <v>824.4393619356816</v>
      </c>
      <c r="E33" s="18">
        <v>2552.9885611885948</v>
      </c>
      <c r="F33" s="18">
        <v>237971.35804142087</v>
      </c>
    </row>
    <row r="34" spans="1:6" ht="12.75">
      <c r="A34" s="79" t="s">
        <v>71</v>
      </c>
      <c r="B34" s="18">
        <v>178143.18195794433</v>
      </c>
      <c r="C34" s="18">
        <v>5198.833862700732</v>
      </c>
      <c r="D34" s="18">
        <v>5807.82241898451</v>
      </c>
      <c r="E34" s="18">
        <v>0</v>
      </c>
      <c r="F34" s="18">
        <v>167136.52567625907</v>
      </c>
    </row>
    <row r="35" spans="1:6" ht="12.75" customHeight="1">
      <c r="A35" s="79" t="s">
        <v>72</v>
      </c>
      <c r="B35" s="18">
        <v>2034.470285976001</v>
      </c>
      <c r="C35" s="18">
        <v>0</v>
      </c>
      <c r="D35" s="18">
        <v>0</v>
      </c>
      <c r="E35" s="65">
        <v>0</v>
      </c>
      <c r="F35" s="18">
        <v>2034.470285976001</v>
      </c>
    </row>
    <row r="36" spans="1:6" ht="12.75">
      <c r="A36" s="80" t="s">
        <v>73</v>
      </c>
      <c r="B36" s="146">
        <v>582537.8897443754</v>
      </c>
      <c r="C36" s="146">
        <v>16398.6140544422</v>
      </c>
      <c r="D36" s="146">
        <v>11135.979802381307</v>
      </c>
      <c r="E36" s="146">
        <v>5891.347436084419</v>
      </c>
      <c r="F36" s="146">
        <v>549111.9484514674</v>
      </c>
    </row>
    <row r="37" spans="1:6" ht="12.75">
      <c r="A37" s="79"/>
      <c r="B37" s="146"/>
      <c r="C37" s="146"/>
      <c r="D37" s="146"/>
      <c r="E37" s="146"/>
      <c r="F37" s="146"/>
    </row>
    <row r="38" spans="1:6" ht="12.75">
      <c r="A38" s="80" t="s">
        <v>74</v>
      </c>
      <c r="B38" s="146">
        <v>66430.77303764754</v>
      </c>
      <c r="C38" s="146">
        <v>7006.422332975999</v>
      </c>
      <c r="D38" s="146">
        <v>1167.737055496</v>
      </c>
      <c r="E38" s="146">
        <v>737.0412571099797</v>
      </c>
      <c r="F38" s="146">
        <v>57519.572392065566</v>
      </c>
    </row>
    <row r="39" spans="1:6" ht="12.75">
      <c r="A39" s="79"/>
      <c r="B39" s="18"/>
      <c r="C39" s="18"/>
      <c r="D39" s="18"/>
      <c r="E39" s="18"/>
      <c r="F39" s="18"/>
    </row>
    <row r="40" spans="1:6" ht="12.75">
      <c r="A40" s="79" t="s">
        <v>75</v>
      </c>
      <c r="B40" s="18">
        <v>135095.543135487</v>
      </c>
      <c r="C40" s="18">
        <v>10895.394020664851</v>
      </c>
      <c r="D40" s="18">
        <v>2482.4304991344857</v>
      </c>
      <c r="E40" s="18">
        <v>532.9890238005484</v>
      </c>
      <c r="F40" s="18">
        <v>121184.72959188711</v>
      </c>
    </row>
    <row r="41" spans="1:6" ht="12.75">
      <c r="A41" s="79" t="s">
        <v>76</v>
      </c>
      <c r="B41" s="18">
        <v>76415.88911495473</v>
      </c>
      <c r="C41" s="18">
        <v>7516.156842737889</v>
      </c>
      <c r="D41" s="18">
        <v>7259.404997694795</v>
      </c>
      <c r="E41" s="18">
        <v>1728.1909200739422</v>
      </c>
      <c r="F41" s="18">
        <v>59912.1363544481</v>
      </c>
    </row>
    <row r="42" spans="1:6" ht="12.75">
      <c r="A42" s="79" t="s">
        <v>77</v>
      </c>
      <c r="B42" s="18">
        <v>221253.9796145248</v>
      </c>
      <c r="C42" s="18">
        <v>15195.03453865166</v>
      </c>
      <c r="D42" s="18">
        <v>8778.723312442407</v>
      </c>
      <c r="E42" s="18">
        <v>1899.0642765213788</v>
      </c>
      <c r="F42" s="18">
        <v>195381.15748690936</v>
      </c>
    </row>
    <row r="43" spans="1:6" ht="12.75">
      <c r="A43" s="79" t="s">
        <v>78</v>
      </c>
      <c r="B43" s="18">
        <v>117726.17649575889</v>
      </c>
      <c r="C43" s="18">
        <v>6158.917644706764</v>
      </c>
      <c r="D43" s="18">
        <v>3924.9489723623437</v>
      </c>
      <c r="E43" s="18">
        <v>530.7320299683288</v>
      </c>
      <c r="F43" s="18">
        <v>107111.57784872146</v>
      </c>
    </row>
    <row r="44" spans="1:6" ht="12.75">
      <c r="A44" s="79" t="s">
        <v>79</v>
      </c>
      <c r="B44" s="18">
        <v>44454.701032262434</v>
      </c>
      <c r="C44" s="18">
        <v>3347.7946250496243</v>
      </c>
      <c r="D44" s="18">
        <v>1985.3605338781815</v>
      </c>
      <c r="E44" s="18">
        <v>1030.5549355136159</v>
      </c>
      <c r="F44" s="18">
        <v>38090.990937821014</v>
      </c>
    </row>
    <row r="45" spans="1:6" ht="12.75">
      <c r="A45" s="79" t="s">
        <v>80</v>
      </c>
      <c r="B45" s="18">
        <v>77702.00393325537</v>
      </c>
      <c r="C45" s="18">
        <v>4414.967888447496</v>
      </c>
      <c r="D45" s="18">
        <v>683.4357377978309</v>
      </c>
      <c r="E45" s="18">
        <v>20.807914251103224</v>
      </c>
      <c r="F45" s="18">
        <v>72582.79239275894</v>
      </c>
    </row>
    <row r="46" spans="1:6" ht="12.75">
      <c r="A46" s="79" t="s">
        <v>81</v>
      </c>
      <c r="B46" s="18">
        <v>3902.2970565515557</v>
      </c>
      <c r="C46" s="18">
        <v>147.18326025806078</v>
      </c>
      <c r="D46" s="18">
        <v>98.22463436637256</v>
      </c>
      <c r="E46" s="18">
        <v>8.460464363568116</v>
      </c>
      <c r="F46" s="18">
        <v>3648.428697563554</v>
      </c>
    </row>
    <row r="47" spans="1:6" ht="12.75">
      <c r="A47" s="79" t="s">
        <v>82</v>
      </c>
      <c r="B47" s="18">
        <v>72559.47215890874</v>
      </c>
      <c r="C47" s="18">
        <v>2910.628063584061</v>
      </c>
      <c r="D47" s="18">
        <v>1952.9807637111292</v>
      </c>
      <c r="E47" s="18">
        <v>2398.5427568129053</v>
      </c>
      <c r="F47" s="18">
        <v>65297.320574800644</v>
      </c>
    </row>
    <row r="48" spans="1:6" ht="12.75">
      <c r="A48" s="79" t="s">
        <v>83</v>
      </c>
      <c r="B48" s="18">
        <v>104844.24262937787</v>
      </c>
      <c r="C48" s="18">
        <v>3953.313384165168</v>
      </c>
      <c r="D48" s="18">
        <v>1764.2398535304253</v>
      </c>
      <c r="E48" s="18">
        <v>21.682843719134617</v>
      </c>
      <c r="F48" s="18">
        <v>99105.00654796314</v>
      </c>
    </row>
    <row r="49" spans="1:6" ht="12.75">
      <c r="A49" s="80" t="s">
        <v>147</v>
      </c>
      <c r="B49" s="146">
        <v>853954.3051710813</v>
      </c>
      <c r="C49" s="146">
        <v>54539.39026826557</v>
      </c>
      <c r="D49" s="146">
        <v>28929.749304917972</v>
      </c>
      <c r="E49" s="146">
        <v>8171.0251650245245</v>
      </c>
      <c r="F49" s="146">
        <v>762314.1404328734</v>
      </c>
    </row>
    <row r="50" spans="1:6" ht="12.75">
      <c r="A50" s="79"/>
      <c r="B50" s="146"/>
      <c r="C50" s="146"/>
      <c r="D50" s="146"/>
      <c r="E50" s="146"/>
      <c r="F50" s="146"/>
    </row>
    <row r="51" spans="1:6" ht="12.75">
      <c r="A51" s="80" t="s">
        <v>84</v>
      </c>
      <c r="B51" s="146">
        <v>64229.427972846104</v>
      </c>
      <c r="C51" s="65">
        <v>0</v>
      </c>
      <c r="D51" s="65">
        <v>0</v>
      </c>
      <c r="E51" s="146">
        <v>3597.4804045509186</v>
      </c>
      <c r="F51" s="146">
        <v>60631.94756829519</v>
      </c>
    </row>
    <row r="52" spans="1:6" ht="12.75">
      <c r="A52" s="79"/>
      <c r="B52" s="146"/>
      <c r="C52" s="146"/>
      <c r="D52" s="146"/>
      <c r="E52" s="146"/>
      <c r="F52" s="146"/>
    </row>
    <row r="53" spans="1:6" ht="12.75">
      <c r="A53" s="79" t="s">
        <v>85</v>
      </c>
      <c r="B53" s="18">
        <v>11389.081048579139</v>
      </c>
      <c r="C53" s="18">
        <v>229.38471900000002</v>
      </c>
      <c r="D53" s="18">
        <v>114.69235950000001</v>
      </c>
      <c r="E53" s="18">
        <v>1410.8463137718873</v>
      </c>
      <c r="F53" s="18">
        <v>9634.157656307252</v>
      </c>
    </row>
    <row r="54" spans="1:6" ht="12.75">
      <c r="A54" s="79" t="s">
        <v>86</v>
      </c>
      <c r="B54" s="18">
        <v>16564.287653826417</v>
      </c>
      <c r="C54" s="18">
        <v>329.76</v>
      </c>
      <c r="D54" s="18">
        <v>135.805</v>
      </c>
      <c r="E54" s="18">
        <v>109.20917232002526</v>
      </c>
      <c r="F54" s="18">
        <v>15989.51348150639</v>
      </c>
    </row>
    <row r="55" spans="1:6" ht="12.75">
      <c r="A55" s="79" t="s">
        <v>87</v>
      </c>
      <c r="B55" s="18">
        <v>604.1849483085643</v>
      </c>
      <c r="C55" s="18">
        <v>0</v>
      </c>
      <c r="D55" s="18">
        <v>0</v>
      </c>
      <c r="E55" s="18">
        <v>0</v>
      </c>
      <c r="F55" s="18">
        <v>603.8249483085643</v>
      </c>
    </row>
    <row r="56" spans="1:6" ht="12.75">
      <c r="A56" s="79" t="s">
        <v>88</v>
      </c>
      <c r="B56" s="18">
        <v>4554.190607771064</v>
      </c>
      <c r="C56" s="18">
        <v>1.2</v>
      </c>
      <c r="D56" s="18">
        <v>0</v>
      </c>
      <c r="E56" s="18">
        <v>0</v>
      </c>
      <c r="F56" s="18">
        <v>4552.990607771064</v>
      </c>
    </row>
    <row r="57" spans="1:6" ht="12.75">
      <c r="A57" s="79" t="s">
        <v>89</v>
      </c>
      <c r="B57" s="18">
        <v>137634.7481773586</v>
      </c>
      <c r="C57" s="18">
        <v>972.309</v>
      </c>
      <c r="D57" s="18">
        <v>1507.7179999999998</v>
      </c>
      <c r="E57" s="18">
        <v>6757.736207800528</v>
      </c>
      <c r="F57" s="18">
        <v>128396.98496955806</v>
      </c>
    </row>
    <row r="58" spans="1:6" ht="12.75">
      <c r="A58" s="80" t="s">
        <v>90</v>
      </c>
      <c r="B58" s="146">
        <v>170746.49243584377</v>
      </c>
      <c r="C58" s="146">
        <v>1532.653719</v>
      </c>
      <c r="D58" s="146">
        <v>1758.5753594999999</v>
      </c>
      <c r="E58" s="146">
        <v>8277.79169389244</v>
      </c>
      <c r="F58" s="146">
        <v>159177.47166345135</v>
      </c>
    </row>
    <row r="59" spans="1:6" ht="12.75">
      <c r="A59" s="79"/>
      <c r="B59" s="18"/>
      <c r="C59" s="18"/>
      <c r="D59" s="18"/>
      <c r="E59" s="18"/>
      <c r="F59" s="18"/>
    </row>
    <row r="60" spans="1:6" ht="12.75">
      <c r="A60" s="79" t="s">
        <v>91</v>
      </c>
      <c r="B60" s="18">
        <v>10390.105851633332</v>
      </c>
      <c r="C60" s="18">
        <v>397.5254931411279</v>
      </c>
      <c r="D60" s="18">
        <v>240.82223788308946</v>
      </c>
      <c r="E60" s="18">
        <v>258.66842459216673</v>
      </c>
      <c r="F60" s="18">
        <v>9493.089696016948</v>
      </c>
    </row>
    <row r="61" spans="1:9" ht="12.75">
      <c r="A61" s="79" t="s">
        <v>92</v>
      </c>
      <c r="B61" s="18">
        <v>1243.1590687740654</v>
      </c>
      <c r="C61" s="65">
        <v>0</v>
      </c>
      <c r="D61" s="18">
        <v>0</v>
      </c>
      <c r="E61" s="65">
        <v>0</v>
      </c>
      <c r="F61" s="18">
        <v>1243.1590687740654</v>
      </c>
      <c r="I61" s="53"/>
    </row>
    <row r="62" spans="1:9" ht="12.75">
      <c r="A62" s="79" t="s">
        <v>93</v>
      </c>
      <c r="B62" s="18">
        <v>29290.370227081872</v>
      </c>
      <c r="C62" s="18">
        <v>1506.7324495828857</v>
      </c>
      <c r="D62" s="18">
        <v>22.364912665606333</v>
      </c>
      <c r="E62" s="18">
        <v>0</v>
      </c>
      <c r="F62" s="18">
        <v>27761.27286483338</v>
      </c>
      <c r="I62" s="53"/>
    </row>
    <row r="63" spans="1:9" ht="12.75">
      <c r="A63" s="80" t="s">
        <v>94</v>
      </c>
      <c r="B63" s="146">
        <v>40923.63514748927</v>
      </c>
      <c r="C63" s="146">
        <v>1904.2579427240137</v>
      </c>
      <c r="D63" s="146">
        <v>263.1871505486958</v>
      </c>
      <c r="E63" s="146">
        <v>258.66842459216673</v>
      </c>
      <c r="F63" s="146">
        <v>38497.52162962439</v>
      </c>
      <c r="I63" s="53"/>
    </row>
    <row r="64" spans="1:9" ht="12.75">
      <c r="A64" s="79"/>
      <c r="B64" s="146"/>
      <c r="C64" s="146"/>
      <c r="D64" s="146"/>
      <c r="E64" s="146"/>
      <c r="F64" s="146"/>
      <c r="I64" s="53"/>
    </row>
    <row r="65" spans="1:9" ht="12.75">
      <c r="A65" s="80" t="s">
        <v>95</v>
      </c>
      <c r="B65" s="146">
        <v>28474</v>
      </c>
      <c r="C65" s="146">
        <v>5777</v>
      </c>
      <c r="D65" s="146">
        <v>1522</v>
      </c>
      <c r="E65" s="146">
        <v>3</v>
      </c>
      <c r="F65" s="146">
        <v>21172</v>
      </c>
      <c r="I65" s="53"/>
    </row>
    <row r="66" spans="1:11" ht="12.75">
      <c r="A66" s="79"/>
      <c r="B66" s="146"/>
      <c r="C66" s="146"/>
      <c r="D66" s="146"/>
      <c r="E66" s="146"/>
      <c r="F66" s="146"/>
      <c r="I66" s="53"/>
      <c r="K66" s="53"/>
    </row>
    <row r="67" spans="1:11" ht="12.75">
      <c r="A67" s="79" t="s">
        <v>96</v>
      </c>
      <c r="B67" s="18">
        <v>21714.929051466876</v>
      </c>
      <c r="C67" s="18">
        <v>1656.4951875693114</v>
      </c>
      <c r="D67" s="18">
        <v>1187.979011383663</v>
      </c>
      <c r="E67" s="18">
        <v>102.6783273382651</v>
      </c>
      <c r="F67" s="18">
        <v>18767.776525175635</v>
      </c>
      <c r="I67" s="53"/>
      <c r="K67" s="53"/>
    </row>
    <row r="68" spans="1:11" ht="12.75">
      <c r="A68" s="79" t="s">
        <v>97</v>
      </c>
      <c r="B68" s="18">
        <v>15385.973261779222</v>
      </c>
      <c r="C68" s="18">
        <v>1173.1267652741356</v>
      </c>
      <c r="D68" s="18">
        <v>842.0526515386234</v>
      </c>
      <c r="E68" s="18">
        <v>73.64062200256907</v>
      </c>
      <c r="F68" s="18">
        <v>13297.153222963892</v>
      </c>
      <c r="I68" s="53"/>
      <c r="K68" s="53"/>
    </row>
    <row r="69" spans="1:11" ht="12.75">
      <c r="A69" s="80" t="s">
        <v>98</v>
      </c>
      <c r="B69" s="146">
        <v>37100.9023132461</v>
      </c>
      <c r="C69" s="146">
        <v>2829.6219528434467</v>
      </c>
      <c r="D69" s="146">
        <v>2030.0316629222864</v>
      </c>
      <c r="E69" s="146">
        <v>176.3189493408342</v>
      </c>
      <c r="F69" s="146">
        <v>32064.929748139526</v>
      </c>
      <c r="I69" s="53"/>
      <c r="K69" s="53"/>
    </row>
    <row r="70" spans="1:11" ht="12.75">
      <c r="A70" s="79"/>
      <c r="B70" s="18"/>
      <c r="C70" s="18"/>
      <c r="D70" s="18"/>
      <c r="E70" s="18"/>
      <c r="F70" s="18"/>
      <c r="I70" s="53"/>
      <c r="K70" s="53"/>
    </row>
    <row r="71" spans="1:6" ht="12.75">
      <c r="A71" s="79" t="s">
        <v>99</v>
      </c>
      <c r="B71" s="18">
        <v>4152.487446993406</v>
      </c>
      <c r="C71" s="18">
        <v>112.19288038900515</v>
      </c>
      <c r="D71" s="18">
        <v>97.11259433272545</v>
      </c>
      <c r="E71" s="18">
        <v>919.4327987998257</v>
      </c>
      <c r="F71" s="18">
        <v>3023.749173471849</v>
      </c>
    </row>
    <row r="72" spans="1:6" ht="12.75">
      <c r="A72" s="79" t="s">
        <v>100</v>
      </c>
      <c r="B72" s="18">
        <v>82839.47225065588</v>
      </c>
      <c r="C72" s="18">
        <v>9751.186239615217</v>
      </c>
      <c r="D72" s="65">
        <v>0</v>
      </c>
      <c r="E72" s="65">
        <v>0</v>
      </c>
      <c r="F72" s="18">
        <v>73088.28601104066</v>
      </c>
    </row>
    <row r="73" spans="1:6" ht="12.75">
      <c r="A73" s="79" t="s">
        <v>101</v>
      </c>
      <c r="B73" s="18">
        <v>187928.44649024215</v>
      </c>
      <c r="C73" s="18">
        <v>4607.5333147574265</v>
      </c>
      <c r="D73" s="18">
        <v>5834.843648146988</v>
      </c>
      <c r="E73" s="18">
        <v>2854.5983461462934</v>
      </c>
      <c r="F73" s="18">
        <v>174631.47118119145</v>
      </c>
    </row>
    <row r="74" spans="1:6" ht="12.75">
      <c r="A74" s="79" t="s">
        <v>102</v>
      </c>
      <c r="B74" s="18">
        <v>42160.49419327638</v>
      </c>
      <c r="C74" s="18">
        <v>3089.637110834767</v>
      </c>
      <c r="D74" s="18">
        <v>0</v>
      </c>
      <c r="E74" s="18">
        <v>0</v>
      </c>
      <c r="F74" s="18">
        <v>39070.85708244162</v>
      </c>
    </row>
    <row r="75" spans="1:6" ht="12.75">
      <c r="A75" s="79" t="s">
        <v>103</v>
      </c>
      <c r="B75" s="18">
        <v>61.95144167751297</v>
      </c>
      <c r="C75" s="18">
        <v>43.718241451355304</v>
      </c>
      <c r="D75" s="18">
        <v>18.233200226157663</v>
      </c>
      <c r="E75" s="18">
        <v>0</v>
      </c>
      <c r="F75" s="18">
        <v>0</v>
      </c>
    </row>
    <row r="76" spans="1:6" ht="12.75">
      <c r="A76" s="79" t="s">
        <v>104</v>
      </c>
      <c r="B76" s="18">
        <v>26132.433554864532</v>
      </c>
      <c r="C76" s="18">
        <v>2081.364106482326</v>
      </c>
      <c r="D76" s="18">
        <v>1427.9125846797353</v>
      </c>
      <c r="E76" s="18">
        <v>1139.6326901710745</v>
      </c>
      <c r="F76" s="18">
        <v>21483.524173531398</v>
      </c>
    </row>
    <row r="77" spans="1:6" ht="12.75">
      <c r="A77" s="79" t="s">
        <v>105</v>
      </c>
      <c r="B77" s="18">
        <v>23002.861713065296</v>
      </c>
      <c r="C77" s="18">
        <v>1785.7386185932355</v>
      </c>
      <c r="D77" s="18">
        <v>2789.95943017413</v>
      </c>
      <c r="E77" s="18">
        <v>1962.5425748210173</v>
      </c>
      <c r="F77" s="18">
        <v>16464.621089476914</v>
      </c>
    </row>
    <row r="78" spans="1:6" ht="12.75">
      <c r="A78" s="79" t="s">
        <v>106</v>
      </c>
      <c r="B78" s="18">
        <v>105367.06223628184</v>
      </c>
      <c r="C78" s="18">
        <v>25092.963827111085</v>
      </c>
      <c r="D78" s="18">
        <v>1386.4738279197304</v>
      </c>
      <c r="E78" s="18">
        <v>6693.949372329806</v>
      </c>
      <c r="F78" s="18">
        <v>72193.67520892122</v>
      </c>
    </row>
    <row r="79" spans="1:6" ht="12.75">
      <c r="A79" s="80" t="s">
        <v>148</v>
      </c>
      <c r="B79" s="146">
        <v>471645.209327057</v>
      </c>
      <c r="C79" s="146">
        <v>46564.33433923441</v>
      </c>
      <c r="D79" s="146">
        <v>11554.535285479466</v>
      </c>
      <c r="E79" s="146">
        <v>13570.155782268015</v>
      </c>
      <c r="F79" s="146">
        <v>399956.18392007507</v>
      </c>
    </row>
    <row r="80" spans="1:6" ht="12.75">
      <c r="A80" s="79"/>
      <c r="B80" s="18"/>
      <c r="C80" s="18"/>
      <c r="D80" s="18"/>
      <c r="E80" s="18"/>
      <c r="F80" s="18"/>
    </row>
    <row r="81" spans="1:6" ht="12.75">
      <c r="A81" s="79" t="s">
        <v>107</v>
      </c>
      <c r="B81" s="18">
        <v>34056</v>
      </c>
      <c r="C81" s="18">
        <v>681.12</v>
      </c>
      <c r="D81" s="18">
        <v>340.56</v>
      </c>
      <c r="E81" s="18">
        <v>681.12</v>
      </c>
      <c r="F81" s="18">
        <v>32353.2</v>
      </c>
    </row>
    <row r="82" spans="1:6" ht="12.75">
      <c r="A82" s="79" t="s">
        <v>108</v>
      </c>
      <c r="B82" s="18">
        <v>12889</v>
      </c>
      <c r="C82" s="18">
        <v>267</v>
      </c>
      <c r="D82" s="18">
        <v>2040</v>
      </c>
      <c r="E82" s="18">
        <v>972</v>
      </c>
      <c r="F82" s="18">
        <v>9610</v>
      </c>
    </row>
    <row r="83" spans="1:6" ht="12.75">
      <c r="A83" s="80" t="s">
        <v>109</v>
      </c>
      <c r="B83" s="146">
        <v>46945</v>
      </c>
      <c r="C83" s="146">
        <v>948.12</v>
      </c>
      <c r="D83" s="146">
        <v>2380.56</v>
      </c>
      <c r="E83" s="146">
        <v>1653.12</v>
      </c>
      <c r="F83" s="146">
        <v>41963.2</v>
      </c>
    </row>
    <row r="84" spans="1:6" ht="12.75">
      <c r="A84" s="79"/>
      <c r="B84" s="18"/>
      <c r="C84" s="18"/>
      <c r="D84" s="18"/>
      <c r="E84" s="18"/>
      <c r="F84" s="18"/>
    </row>
    <row r="85" spans="1:6" ht="13.5" thickBot="1">
      <c r="A85" s="75" t="s">
        <v>110</v>
      </c>
      <c r="B85" s="147">
        <v>6191682.095945977</v>
      </c>
      <c r="C85" s="147">
        <v>245477.02381473768</v>
      </c>
      <c r="D85" s="147">
        <v>173714.39821079257</v>
      </c>
      <c r="E85" s="147">
        <v>55070.89611166153</v>
      </c>
      <c r="F85" s="147">
        <v>5717419.7778087845</v>
      </c>
    </row>
    <row r="86" spans="1:2" ht="12.75">
      <c r="A86" s="53" t="s">
        <v>139</v>
      </c>
      <c r="B86" s="53"/>
    </row>
    <row r="89" ht="18">
      <c r="A89" s="178"/>
    </row>
  </sheetData>
  <mergeCells count="4">
    <mergeCell ref="C5:D5"/>
    <mergeCell ref="E5:F5"/>
    <mergeCell ref="A1:F1"/>
    <mergeCell ref="A3:F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16"/>
  <dimension ref="A1:K89"/>
  <sheetViews>
    <sheetView showGridLines="0" zoomScale="75" zoomScaleNormal="75" workbookViewId="0" topLeftCell="A1">
      <selection activeCell="H5" sqref="H5"/>
    </sheetView>
  </sheetViews>
  <sheetFormatPr defaultColWidth="11.421875" defaultRowHeight="12.75"/>
  <cols>
    <col min="1" max="1" width="25.7109375" style="48" customWidth="1"/>
    <col min="2" max="6" width="16.7109375" style="48" customWidth="1"/>
    <col min="7" max="7" width="11.421875" style="53" customWidth="1"/>
    <col min="8" max="12" width="11.421875" style="48" customWidth="1"/>
    <col min="13" max="13" width="12.8515625" style="48" bestFit="1" customWidth="1"/>
    <col min="14" max="16" width="13.140625" style="48" customWidth="1"/>
    <col min="17" max="16384" width="11.421875" style="48" customWidth="1"/>
  </cols>
  <sheetData>
    <row r="1" spans="1:7" s="46" customFormat="1" ht="18">
      <c r="A1" s="202" t="s">
        <v>0</v>
      </c>
      <c r="B1" s="202"/>
      <c r="C1" s="202"/>
      <c r="D1" s="202"/>
      <c r="E1" s="202"/>
      <c r="F1" s="202"/>
      <c r="G1" s="76"/>
    </row>
    <row r="2" ht="12.75">
      <c r="A2" s="235" t="s">
        <v>233</v>
      </c>
    </row>
    <row r="3" spans="1:7" s="47" customFormat="1" ht="15">
      <c r="A3" s="201" t="s">
        <v>224</v>
      </c>
      <c r="B3" s="201"/>
      <c r="C3" s="201"/>
      <c r="D3" s="201"/>
      <c r="E3" s="201"/>
      <c r="F3" s="201"/>
      <c r="G3" s="73"/>
    </row>
    <row r="4" spans="1:7" s="47" customFormat="1" ht="15.75" thickBot="1">
      <c r="A4" s="77"/>
      <c r="B4" s="77"/>
      <c r="C4" s="73"/>
      <c r="D4" s="73"/>
      <c r="E4" s="73"/>
      <c r="F4" s="73"/>
      <c r="G4" s="73"/>
    </row>
    <row r="5" spans="1:6" ht="12.75">
      <c r="A5" s="113"/>
      <c r="B5" s="114"/>
      <c r="C5" s="204" t="s">
        <v>131</v>
      </c>
      <c r="D5" s="204"/>
      <c r="E5" s="205" t="s">
        <v>132</v>
      </c>
      <c r="F5" s="206"/>
    </row>
    <row r="6" spans="1:6" ht="12.75">
      <c r="A6" s="74" t="s">
        <v>137</v>
      </c>
      <c r="B6" s="50" t="s">
        <v>2</v>
      </c>
      <c r="C6" s="50" t="s">
        <v>133</v>
      </c>
      <c r="D6" s="50" t="s">
        <v>9</v>
      </c>
      <c r="E6" s="50" t="s">
        <v>134</v>
      </c>
      <c r="F6" s="51" t="s">
        <v>135</v>
      </c>
    </row>
    <row r="7" spans="1:6" ht="15" thickBot="1">
      <c r="A7" s="74" t="s">
        <v>138</v>
      </c>
      <c r="B7" s="122"/>
      <c r="C7" s="122" t="s">
        <v>136</v>
      </c>
      <c r="D7" s="122" t="s">
        <v>171</v>
      </c>
      <c r="E7" s="122" t="s">
        <v>172</v>
      </c>
      <c r="F7" s="130" t="s">
        <v>173</v>
      </c>
    </row>
    <row r="8" spans="1:6" ht="12.75">
      <c r="A8" s="78" t="s">
        <v>54</v>
      </c>
      <c r="B8" s="18">
        <v>957262.1230511693</v>
      </c>
      <c r="C8" s="18">
        <v>22818.029285039305</v>
      </c>
      <c r="D8" s="18">
        <v>13669.68976613</v>
      </c>
      <c r="E8" s="18">
        <v>3982.129</v>
      </c>
      <c r="F8" s="18">
        <v>916792.275</v>
      </c>
    </row>
    <row r="9" spans="1:6" ht="12.75">
      <c r="A9" s="79" t="s">
        <v>55</v>
      </c>
      <c r="B9" s="18">
        <v>1053514.2431104942</v>
      </c>
      <c r="C9" s="18">
        <v>26226.757664077682</v>
      </c>
      <c r="D9" s="18">
        <v>14339.426446416453</v>
      </c>
      <c r="E9" s="18">
        <v>541.58</v>
      </c>
      <c r="F9" s="18">
        <v>1012406.479</v>
      </c>
    </row>
    <row r="10" spans="1:6" ht="12.75">
      <c r="A10" s="79" t="s">
        <v>56</v>
      </c>
      <c r="B10" s="18">
        <v>23979.794334651215</v>
      </c>
      <c r="C10" s="18">
        <v>689.6092558207575</v>
      </c>
      <c r="D10" s="18">
        <v>1934.7370788304584</v>
      </c>
      <c r="E10" s="65" t="s">
        <v>223</v>
      </c>
      <c r="F10" s="18">
        <v>21355.448</v>
      </c>
    </row>
    <row r="11" spans="1:6" ht="12.75">
      <c r="A11" s="79" t="s">
        <v>57</v>
      </c>
      <c r="B11" s="18">
        <v>266082.21360575105</v>
      </c>
      <c r="C11" s="18">
        <v>7694.107614376147</v>
      </c>
      <c r="D11" s="18">
        <v>6373.8809913748955</v>
      </c>
      <c r="E11" s="18">
        <v>18.763</v>
      </c>
      <c r="F11" s="18">
        <v>251995.462</v>
      </c>
    </row>
    <row r="12" spans="1:6" ht="12.75">
      <c r="A12" s="80" t="s">
        <v>58</v>
      </c>
      <c r="B12" s="146">
        <v>2300838.374102066</v>
      </c>
      <c r="C12" s="146">
        <v>57428.50381931389</v>
      </c>
      <c r="D12" s="146">
        <v>36317.73428275181</v>
      </c>
      <c r="E12" s="146">
        <v>4542.472</v>
      </c>
      <c r="F12" s="146">
        <v>2202549.6640000003</v>
      </c>
    </row>
    <row r="13" spans="1:6" ht="12.75">
      <c r="A13" s="79"/>
      <c r="B13" s="18"/>
      <c r="C13" s="18"/>
      <c r="D13" s="18"/>
      <c r="E13" s="18"/>
      <c r="F13" s="18"/>
    </row>
    <row r="14" spans="1:6" ht="12.75">
      <c r="A14" s="80" t="s">
        <v>59</v>
      </c>
      <c r="B14" s="146">
        <v>584560</v>
      </c>
      <c r="C14" s="146">
        <v>17000</v>
      </c>
      <c r="D14" s="146">
        <v>9900</v>
      </c>
      <c r="E14" s="146">
        <v>550</v>
      </c>
      <c r="F14" s="146">
        <v>557110</v>
      </c>
    </row>
    <row r="15" spans="1:6" ht="12.75">
      <c r="A15" s="79"/>
      <c r="B15" s="146"/>
      <c r="C15" s="146"/>
      <c r="D15" s="146"/>
      <c r="E15" s="146"/>
      <c r="F15" s="146"/>
    </row>
    <row r="16" spans="1:6" ht="12.75">
      <c r="A16" s="80" t="s">
        <v>60</v>
      </c>
      <c r="B16" s="146">
        <v>460371.7248443514</v>
      </c>
      <c r="C16" s="146">
        <v>20845.1791</v>
      </c>
      <c r="D16" s="146">
        <v>5009.6842</v>
      </c>
      <c r="E16" s="146">
        <v>480.87502475741974</v>
      </c>
      <c r="F16" s="146">
        <v>434035.986519594</v>
      </c>
    </row>
    <row r="17" spans="1:6" ht="12.75">
      <c r="A17" s="79"/>
      <c r="B17" s="18"/>
      <c r="C17" s="18"/>
      <c r="D17" s="18"/>
      <c r="E17" s="18"/>
      <c r="F17" s="18"/>
    </row>
    <row r="18" spans="1:6" ht="12.75">
      <c r="A18" s="79" t="s">
        <v>61</v>
      </c>
      <c r="B18" s="18">
        <v>53630.44932970167</v>
      </c>
      <c r="C18" s="18">
        <v>1252</v>
      </c>
      <c r="D18" s="18">
        <v>143</v>
      </c>
      <c r="E18" s="18">
        <v>196.58610837402682</v>
      </c>
      <c r="F18" s="18">
        <v>52038.86322132764</v>
      </c>
    </row>
    <row r="19" spans="1:6" ht="12.75">
      <c r="A19" s="79" t="s">
        <v>62</v>
      </c>
      <c r="B19" s="18">
        <v>87350.23275422203</v>
      </c>
      <c r="C19" s="18">
        <v>2749.8</v>
      </c>
      <c r="D19" s="18">
        <v>950.1</v>
      </c>
      <c r="E19" s="18">
        <v>3251.7840671140275</v>
      </c>
      <c r="F19" s="18">
        <v>80398.548687108</v>
      </c>
    </row>
    <row r="20" spans="1:6" ht="12.75">
      <c r="A20" s="79" t="s">
        <v>63</v>
      </c>
      <c r="B20" s="18">
        <v>75776.07846184986</v>
      </c>
      <c r="C20" s="18">
        <v>2350.1</v>
      </c>
      <c r="D20" s="18">
        <v>945</v>
      </c>
      <c r="E20" s="18">
        <v>1285.5617271752799</v>
      </c>
      <c r="F20" s="18">
        <v>71195.41673467458</v>
      </c>
    </row>
    <row r="21" spans="1:6" ht="12.75">
      <c r="A21" s="80" t="s">
        <v>145</v>
      </c>
      <c r="B21" s="146">
        <v>216756.76054577355</v>
      </c>
      <c r="C21" s="146">
        <v>6351.9</v>
      </c>
      <c r="D21" s="146">
        <v>2038.1</v>
      </c>
      <c r="E21" s="146">
        <v>4733.931902663335</v>
      </c>
      <c r="F21" s="146">
        <v>203632.82864311023</v>
      </c>
    </row>
    <row r="22" spans="1:6" ht="12.75">
      <c r="A22" s="79"/>
      <c r="B22" s="146"/>
      <c r="C22" s="146"/>
      <c r="D22" s="146"/>
      <c r="E22" s="146"/>
      <c r="F22" s="146"/>
    </row>
    <row r="23" spans="1:6" ht="12.75">
      <c r="A23" s="80" t="s">
        <v>64</v>
      </c>
      <c r="B23" s="146">
        <v>169932.1042260716</v>
      </c>
      <c r="C23" s="146">
        <v>1009.898586</v>
      </c>
      <c r="D23" s="146">
        <v>336.63286200000005</v>
      </c>
      <c r="E23" s="146">
        <v>1699.4513384886247</v>
      </c>
      <c r="F23" s="146">
        <v>166886.12143958296</v>
      </c>
    </row>
    <row r="24" spans="1:6" ht="12.75">
      <c r="A24" s="79"/>
      <c r="B24" s="146"/>
      <c r="C24" s="146"/>
      <c r="D24" s="146"/>
      <c r="E24" s="146"/>
      <c r="F24" s="146"/>
    </row>
    <row r="25" spans="1:6" ht="12.75">
      <c r="A25" s="80" t="s">
        <v>65</v>
      </c>
      <c r="B25" s="146">
        <v>14183.026</v>
      </c>
      <c r="C25" s="146">
        <v>110.33</v>
      </c>
      <c r="D25" s="146">
        <v>13.81</v>
      </c>
      <c r="E25" s="146">
        <v>347.325</v>
      </c>
      <c r="F25" s="146">
        <v>13711.561</v>
      </c>
    </row>
    <row r="26" spans="1:6" ht="12.75">
      <c r="A26" s="79"/>
      <c r="B26" s="18"/>
      <c r="C26" s="18"/>
      <c r="D26" s="18"/>
      <c r="E26" s="18"/>
      <c r="F26" s="18"/>
    </row>
    <row r="27" spans="1:6" ht="12.75">
      <c r="A27" s="79" t="s">
        <v>66</v>
      </c>
      <c r="B27" s="18">
        <v>46646.22005565391</v>
      </c>
      <c r="C27" s="18">
        <v>299.7</v>
      </c>
      <c r="D27" s="18">
        <v>116.66</v>
      </c>
      <c r="E27" s="18">
        <v>28.113564715860235</v>
      </c>
      <c r="F27" s="18">
        <v>46201.74649093805</v>
      </c>
    </row>
    <row r="28" spans="1:6" ht="12.75">
      <c r="A28" s="79" t="s">
        <v>67</v>
      </c>
      <c r="B28" s="18">
        <v>1827.7207557551963</v>
      </c>
      <c r="C28" s="18">
        <v>45.71</v>
      </c>
      <c r="D28" s="18">
        <v>8.58</v>
      </c>
      <c r="E28" s="65" t="s">
        <v>223</v>
      </c>
      <c r="F28" s="18">
        <v>1773.4307557551963</v>
      </c>
    </row>
    <row r="29" spans="1:6" ht="12.75">
      <c r="A29" s="79" t="s">
        <v>68</v>
      </c>
      <c r="B29" s="18">
        <v>18176.03807422334</v>
      </c>
      <c r="C29" s="18">
        <v>581.09</v>
      </c>
      <c r="D29" s="18">
        <v>653.45</v>
      </c>
      <c r="E29" s="18">
        <v>81.8171931299634</v>
      </c>
      <c r="F29" s="18">
        <v>16859.680881093376</v>
      </c>
    </row>
    <row r="30" spans="1:6" ht="12.75">
      <c r="A30" s="80" t="s">
        <v>146</v>
      </c>
      <c r="B30" s="146">
        <v>66649.97888563244</v>
      </c>
      <c r="C30" s="146">
        <v>926.5</v>
      </c>
      <c r="D30" s="146">
        <v>778.69</v>
      </c>
      <c r="E30" s="146">
        <v>109.93075784582363</v>
      </c>
      <c r="F30" s="146">
        <v>64834.85812778662</v>
      </c>
    </row>
    <row r="31" spans="1:6" ht="12.75">
      <c r="A31" s="79"/>
      <c r="B31" s="146"/>
      <c r="C31" s="146"/>
      <c r="D31" s="146"/>
      <c r="E31" s="146"/>
      <c r="F31" s="146"/>
    </row>
    <row r="32" spans="1:6" ht="12.75">
      <c r="A32" s="79" t="s">
        <v>69</v>
      </c>
      <c r="B32" s="18">
        <v>156441.59279056467</v>
      </c>
      <c r="C32" s="18">
        <v>1552.5</v>
      </c>
      <c r="D32" s="18">
        <v>1322.4</v>
      </c>
      <c r="E32" s="18">
        <v>3334.8859039431713</v>
      </c>
      <c r="F32" s="18">
        <v>150231.8068866215</v>
      </c>
    </row>
    <row r="33" spans="1:6" ht="12.75">
      <c r="A33" s="79" t="s">
        <v>70</v>
      </c>
      <c r="B33" s="18">
        <v>230661.58930869005</v>
      </c>
      <c r="C33" s="18">
        <v>2460</v>
      </c>
      <c r="D33" s="18">
        <v>200</v>
      </c>
      <c r="E33" s="18">
        <v>1203.2555715948702</v>
      </c>
      <c r="F33" s="18">
        <v>226798.33373709518</v>
      </c>
    </row>
    <row r="34" spans="1:6" ht="12.75">
      <c r="A34" s="79" t="s">
        <v>71</v>
      </c>
      <c r="B34" s="18">
        <v>170693.2809969658</v>
      </c>
      <c r="C34" s="18">
        <v>1913.9985475000003</v>
      </c>
      <c r="D34" s="18">
        <v>2218.739182499999</v>
      </c>
      <c r="E34" s="65" t="s">
        <v>223</v>
      </c>
      <c r="F34" s="18">
        <v>166560.5432669658</v>
      </c>
    </row>
    <row r="35" spans="1:6" ht="12.75" customHeight="1">
      <c r="A35" s="79" t="s">
        <v>72</v>
      </c>
      <c r="B35" s="18">
        <v>2336.248142596842</v>
      </c>
      <c r="C35" s="65" t="s">
        <v>223</v>
      </c>
      <c r="D35" s="65" t="s">
        <v>223</v>
      </c>
      <c r="E35" s="65" t="s">
        <v>223</v>
      </c>
      <c r="F35" s="18">
        <v>2336.248142596842</v>
      </c>
    </row>
    <row r="36" spans="1:6" ht="12.75">
      <c r="A36" s="80" t="s">
        <v>73</v>
      </c>
      <c r="B36" s="146">
        <v>560132.7112388173</v>
      </c>
      <c r="C36" s="146">
        <v>5926.4985475</v>
      </c>
      <c r="D36" s="146">
        <v>3741.139182499999</v>
      </c>
      <c r="E36" s="146">
        <v>4538.141475538041</v>
      </c>
      <c r="F36" s="146">
        <v>545926.9320332792</v>
      </c>
    </row>
    <row r="37" spans="1:6" ht="12.75">
      <c r="A37" s="79"/>
      <c r="B37" s="146"/>
      <c r="C37" s="146"/>
      <c r="D37" s="146"/>
      <c r="E37" s="146"/>
      <c r="F37" s="146"/>
    </row>
    <row r="38" spans="1:6" ht="12.75">
      <c r="A38" s="80" t="s">
        <v>74</v>
      </c>
      <c r="B38" s="146">
        <v>69653.95340579603</v>
      </c>
      <c r="C38" s="146">
        <v>7016.860192685084</v>
      </c>
      <c r="D38" s="146">
        <v>1169.4766987808475</v>
      </c>
      <c r="E38" s="146">
        <v>777.6656847941787</v>
      </c>
      <c r="F38" s="146">
        <v>60689.95082953591</v>
      </c>
    </row>
    <row r="39" spans="1:6" ht="12.75">
      <c r="A39" s="79"/>
      <c r="B39" s="18"/>
      <c r="C39" s="18"/>
      <c r="D39" s="18"/>
      <c r="E39" s="18"/>
      <c r="F39" s="18"/>
    </row>
    <row r="40" spans="1:6" ht="12.75">
      <c r="A40" s="79" t="s">
        <v>75</v>
      </c>
      <c r="B40" s="18">
        <v>141154.49068255618</v>
      </c>
      <c r="C40" s="18">
        <v>20255.695511478814</v>
      </c>
      <c r="D40" s="18">
        <v>4470.41409667679</v>
      </c>
      <c r="E40" s="18">
        <v>585.4987649577607</v>
      </c>
      <c r="F40" s="18">
        <v>115842.88230944282</v>
      </c>
    </row>
    <row r="41" spans="1:6" ht="12.75">
      <c r="A41" s="79" t="s">
        <v>76</v>
      </c>
      <c r="B41" s="18">
        <v>77760.29275850092</v>
      </c>
      <c r="C41" s="18">
        <v>7923.394924333408</v>
      </c>
      <c r="D41" s="18">
        <v>7407.784242545915</v>
      </c>
      <c r="E41" s="18">
        <v>1415.120954929504</v>
      </c>
      <c r="F41" s="18">
        <v>61013.99263669209</v>
      </c>
    </row>
    <row r="42" spans="1:6" ht="12.75">
      <c r="A42" s="79" t="s">
        <v>77</v>
      </c>
      <c r="B42" s="18">
        <v>221646.3940345283</v>
      </c>
      <c r="C42" s="18">
        <v>17329.301052918745</v>
      </c>
      <c r="D42" s="18">
        <v>10014.166692880264</v>
      </c>
      <c r="E42" s="18">
        <v>1682.6008408276925</v>
      </c>
      <c r="F42" s="18">
        <v>192620.3254479016</v>
      </c>
    </row>
    <row r="43" spans="1:6" ht="12.75">
      <c r="A43" s="79" t="s">
        <v>78</v>
      </c>
      <c r="B43" s="18">
        <v>123825.33233522024</v>
      </c>
      <c r="C43" s="18">
        <v>8384.924753486415</v>
      </c>
      <c r="D43" s="18">
        <v>4941.437181916677</v>
      </c>
      <c r="E43" s="18">
        <v>556.387145208886</v>
      </c>
      <c r="F43" s="18">
        <v>109942.58325460827</v>
      </c>
    </row>
    <row r="44" spans="1:6" ht="12.75">
      <c r="A44" s="79" t="s">
        <v>79</v>
      </c>
      <c r="B44" s="18">
        <v>48587.90765244575</v>
      </c>
      <c r="C44" s="18">
        <v>3098.425806521441</v>
      </c>
      <c r="D44" s="18">
        <v>2891.3590452054195</v>
      </c>
      <c r="E44" s="18">
        <v>960.1360496069515</v>
      </c>
      <c r="F44" s="18">
        <v>41637.98675111194</v>
      </c>
    </row>
    <row r="45" spans="1:6" ht="12.75">
      <c r="A45" s="79" t="s">
        <v>80</v>
      </c>
      <c r="B45" s="18">
        <v>81774.23374666841</v>
      </c>
      <c r="C45" s="18">
        <v>6727.271325992106</v>
      </c>
      <c r="D45" s="18">
        <v>302.54904190052554</v>
      </c>
      <c r="E45" s="65" t="s">
        <v>223</v>
      </c>
      <c r="F45" s="18">
        <v>74744.41337877577</v>
      </c>
    </row>
    <row r="46" spans="1:6" ht="12.75">
      <c r="A46" s="79" t="s">
        <v>81</v>
      </c>
      <c r="B46" s="18">
        <v>2496.8452432376635</v>
      </c>
      <c r="C46" s="18">
        <v>158.13723551796983</v>
      </c>
      <c r="D46" s="18">
        <v>30.787225471579372</v>
      </c>
      <c r="E46" s="18">
        <v>0.7859694804005294</v>
      </c>
      <c r="F46" s="18">
        <v>2307.134812767714</v>
      </c>
    </row>
    <row r="47" spans="1:6" ht="12.75">
      <c r="A47" s="79" t="s">
        <v>82</v>
      </c>
      <c r="B47" s="18">
        <v>67300.39093908486</v>
      </c>
      <c r="C47" s="18">
        <v>3534.4621654036964</v>
      </c>
      <c r="D47" s="18">
        <v>2489.5269433585518</v>
      </c>
      <c r="E47" s="18">
        <v>2377.780174966145</v>
      </c>
      <c r="F47" s="18">
        <v>58898.62165535646</v>
      </c>
    </row>
    <row r="48" spans="1:6" ht="12.75">
      <c r="A48" s="79" t="s">
        <v>83</v>
      </c>
      <c r="B48" s="18">
        <v>103690.39619847028</v>
      </c>
      <c r="C48" s="18">
        <v>6166.657697780706</v>
      </c>
      <c r="D48" s="18">
        <v>1724.6482126956612</v>
      </c>
      <c r="E48" s="18">
        <v>6.9859745776289355</v>
      </c>
      <c r="F48" s="18">
        <v>95792.10431341628</v>
      </c>
    </row>
    <row r="49" spans="1:6" ht="12.75">
      <c r="A49" s="80" t="s">
        <v>147</v>
      </c>
      <c r="B49" s="146">
        <v>868236.2835907125</v>
      </c>
      <c r="C49" s="146">
        <v>73578.2704734333</v>
      </c>
      <c r="D49" s="146">
        <v>34272.672682651384</v>
      </c>
      <c r="E49" s="146">
        <v>7585.2958745549695</v>
      </c>
      <c r="F49" s="146">
        <v>752800.044560073</v>
      </c>
    </row>
    <row r="50" spans="1:6" ht="12.75">
      <c r="A50" s="79"/>
      <c r="B50" s="146"/>
      <c r="C50" s="146"/>
      <c r="D50" s="146"/>
      <c r="E50" s="146"/>
      <c r="F50" s="146"/>
    </row>
    <row r="51" spans="1:6" ht="12.75">
      <c r="A51" s="80" t="s">
        <v>84</v>
      </c>
      <c r="B51" s="146">
        <v>62955.91698805661</v>
      </c>
      <c r="C51" s="65" t="s">
        <v>223</v>
      </c>
      <c r="D51" s="65" t="s">
        <v>223</v>
      </c>
      <c r="E51" s="146">
        <v>2761.872969006779</v>
      </c>
      <c r="F51" s="146">
        <v>60194.044019049834</v>
      </c>
    </row>
    <row r="52" spans="1:6" ht="12.75">
      <c r="A52" s="79"/>
      <c r="B52" s="146"/>
      <c r="C52" s="146"/>
      <c r="D52" s="146"/>
      <c r="E52" s="146"/>
      <c r="F52" s="146"/>
    </row>
    <row r="53" spans="1:6" ht="12.75">
      <c r="A53" s="79" t="s">
        <v>85</v>
      </c>
      <c r="B53" s="18">
        <v>7965.412875214954</v>
      </c>
      <c r="C53" s="18">
        <v>158.401638</v>
      </c>
      <c r="D53" s="18">
        <v>79.200819</v>
      </c>
      <c r="E53" s="18">
        <v>1114.3291880051277</v>
      </c>
      <c r="F53" s="18">
        <v>6613.481230209826</v>
      </c>
    </row>
    <row r="54" spans="1:6" ht="12.75">
      <c r="A54" s="79" t="s">
        <v>86</v>
      </c>
      <c r="B54" s="18">
        <v>15289.547450880018</v>
      </c>
      <c r="C54" s="18">
        <v>291.4</v>
      </c>
      <c r="D54" s="18">
        <v>97.8</v>
      </c>
      <c r="E54" s="18">
        <v>118.69312340562352</v>
      </c>
      <c r="F54" s="18">
        <v>14781.654327474394</v>
      </c>
    </row>
    <row r="55" spans="1:6" ht="12.75">
      <c r="A55" s="79" t="s">
        <v>87</v>
      </c>
      <c r="B55" s="18">
        <v>603.7177433177533</v>
      </c>
      <c r="C55" s="18">
        <v>0.487035</v>
      </c>
      <c r="D55" s="18">
        <v>0.36</v>
      </c>
      <c r="E55" s="65" t="s">
        <v>223</v>
      </c>
      <c r="F55" s="18">
        <v>602.8707083177533</v>
      </c>
    </row>
    <row r="56" spans="1:6" ht="12.75">
      <c r="A56" s="79" t="s">
        <v>88</v>
      </c>
      <c r="B56" s="18">
        <v>3950.8944463217204</v>
      </c>
      <c r="C56" s="18">
        <v>2.35</v>
      </c>
      <c r="D56" s="65" t="s">
        <v>223</v>
      </c>
      <c r="E56" s="65" t="s">
        <v>223</v>
      </c>
      <c r="F56" s="18">
        <v>3948.5444463217204</v>
      </c>
    </row>
    <row r="57" spans="1:6" ht="12.75">
      <c r="A57" s="79" t="s">
        <v>89</v>
      </c>
      <c r="B57" s="18">
        <v>147944.164722574</v>
      </c>
      <c r="C57" s="18">
        <v>1065.054</v>
      </c>
      <c r="D57" s="18">
        <v>1876.991</v>
      </c>
      <c r="E57" s="18">
        <v>5856.76699094843</v>
      </c>
      <c r="F57" s="18">
        <v>139145.35273162558</v>
      </c>
    </row>
    <row r="58" spans="1:6" ht="12.75">
      <c r="A58" s="80" t="s">
        <v>90</v>
      </c>
      <c r="B58" s="146">
        <v>175753.73723830844</v>
      </c>
      <c r="C58" s="146">
        <v>1517.692673</v>
      </c>
      <c r="D58" s="146">
        <v>2054.351819</v>
      </c>
      <c r="E58" s="146">
        <v>7089.789302359181</v>
      </c>
      <c r="F58" s="146">
        <v>165091.90344394927</v>
      </c>
    </row>
    <row r="59" spans="1:6" ht="12.75">
      <c r="A59" s="79"/>
      <c r="B59" s="18"/>
      <c r="C59" s="18"/>
      <c r="D59" s="18"/>
      <c r="E59" s="18"/>
      <c r="F59" s="18"/>
    </row>
    <row r="60" spans="1:6" ht="12.75">
      <c r="A60" s="79" t="s">
        <v>91</v>
      </c>
      <c r="B60" s="18">
        <v>8268.650558400386</v>
      </c>
      <c r="C60" s="18">
        <v>385.67340020990736</v>
      </c>
      <c r="D60" s="18">
        <v>159.61323946699906</v>
      </c>
      <c r="E60" s="18">
        <v>207.08682738174375</v>
      </c>
      <c r="F60" s="18">
        <v>7516.277091341736</v>
      </c>
    </row>
    <row r="61" spans="1:9" ht="12.75">
      <c r="A61" s="79" t="s">
        <v>92</v>
      </c>
      <c r="B61" s="18">
        <v>1280.4391973026588</v>
      </c>
      <c r="C61" s="65" t="s">
        <v>223</v>
      </c>
      <c r="D61" s="65" t="s">
        <v>223</v>
      </c>
      <c r="E61" s="65" t="s">
        <v>223</v>
      </c>
      <c r="F61" s="18">
        <v>1280.4391973026588</v>
      </c>
      <c r="I61" s="53"/>
    </row>
    <row r="62" spans="1:9" ht="12.75">
      <c r="A62" s="79" t="s">
        <v>93</v>
      </c>
      <c r="B62" s="18">
        <v>30992.90130730536</v>
      </c>
      <c r="C62" s="18">
        <v>1622.4520852706244</v>
      </c>
      <c r="D62" s="18">
        <v>43.07177107438702</v>
      </c>
      <c r="E62" s="65" t="s">
        <v>223</v>
      </c>
      <c r="F62" s="18">
        <v>29327.37745096035</v>
      </c>
      <c r="I62" s="53"/>
    </row>
    <row r="63" spans="1:9" ht="12.75">
      <c r="A63" s="80" t="s">
        <v>94</v>
      </c>
      <c r="B63" s="146">
        <v>40541.991063008405</v>
      </c>
      <c r="C63" s="146">
        <v>2008.1254854805318</v>
      </c>
      <c r="D63" s="146">
        <v>202.68501054138608</v>
      </c>
      <c r="E63" s="146">
        <v>207.08682738174375</v>
      </c>
      <c r="F63" s="146">
        <v>38124.093739604745</v>
      </c>
      <c r="I63" s="53"/>
    </row>
    <row r="64" spans="1:9" ht="12.75">
      <c r="A64" s="79"/>
      <c r="B64" s="146"/>
      <c r="C64" s="146"/>
      <c r="D64" s="146"/>
      <c r="E64" s="146"/>
      <c r="F64" s="146"/>
      <c r="I64" s="53"/>
    </row>
    <row r="65" spans="1:9" ht="12.75">
      <c r="A65" s="80" t="s">
        <v>95</v>
      </c>
      <c r="B65" s="146">
        <v>30899.399715399468</v>
      </c>
      <c r="C65" s="146">
        <v>1208</v>
      </c>
      <c r="D65" s="146">
        <v>338</v>
      </c>
      <c r="E65" s="146">
        <v>6.941586339053526</v>
      </c>
      <c r="F65" s="146">
        <v>29346.458129060415</v>
      </c>
      <c r="I65" s="53"/>
    </row>
    <row r="66" spans="1:11" ht="12.75">
      <c r="A66" s="79"/>
      <c r="B66" s="146"/>
      <c r="C66" s="146"/>
      <c r="D66" s="146"/>
      <c r="E66" s="146"/>
      <c r="F66" s="146"/>
      <c r="I66" s="53"/>
      <c r="K66" s="53"/>
    </row>
    <row r="67" spans="1:11" ht="12.75">
      <c r="A67" s="79" t="s">
        <v>96</v>
      </c>
      <c r="B67" s="18">
        <v>19413.241263532294</v>
      </c>
      <c r="C67" s="18">
        <v>1501</v>
      </c>
      <c r="D67" s="18">
        <v>1078</v>
      </c>
      <c r="E67" s="18">
        <v>92.38009105736013</v>
      </c>
      <c r="F67" s="18">
        <v>16741.861172474935</v>
      </c>
      <c r="I67" s="53"/>
      <c r="K67" s="53"/>
    </row>
    <row r="68" spans="1:11" ht="12.75">
      <c r="A68" s="79" t="s">
        <v>97</v>
      </c>
      <c r="B68" s="18">
        <v>14809.096291276497</v>
      </c>
      <c r="C68" s="18">
        <v>1050</v>
      </c>
      <c r="D68" s="18">
        <v>800</v>
      </c>
      <c r="E68" s="18">
        <v>71.05185066395308</v>
      </c>
      <c r="F68" s="18">
        <v>12888.044440612544</v>
      </c>
      <c r="I68" s="53"/>
      <c r="K68" s="53"/>
    </row>
    <row r="69" spans="1:11" ht="12.75">
      <c r="A69" s="80" t="s">
        <v>98</v>
      </c>
      <c r="B69" s="146">
        <v>34222.33755480879</v>
      </c>
      <c r="C69" s="146">
        <v>2551</v>
      </c>
      <c r="D69" s="146">
        <v>1878</v>
      </c>
      <c r="E69" s="146">
        <v>163.4319417213132</v>
      </c>
      <c r="F69" s="146">
        <v>29629.90561308748</v>
      </c>
      <c r="I69" s="53"/>
      <c r="K69" s="53"/>
    </row>
    <row r="70" spans="1:11" ht="12.75">
      <c r="A70" s="79"/>
      <c r="B70" s="18"/>
      <c r="C70" s="18"/>
      <c r="D70" s="18"/>
      <c r="E70" s="18"/>
      <c r="F70" s="18"/>
      <c r="I70" s="53"/>
      <c r="K70" s="53"/>
    </row>
    <row r="71" spans="1:6" ht="12.75">
      <c r="A71" s="79" t="s">
        <v>99</v>
      </c>
      <c r="B71" s="18">
        <v>4693.475650638873</v>
      </c>
      <c r="C71" s="18">
        <v>229.0901811232055</v>
      </c>
      <c r="D71" s="18">
        <v>211.65848723463532</v>
      </c>
      <c r="E71" s="18">
        <v>711.7970735486143</v>
      </c>
      <c r="F71" s="18">
        <v>3540.929908732418</v>
      </c>
    </row>
    <row r="72" spans="1:6" ht="12.75">
      <c r="A72" s="79" t="s">
        <v>100</v>
      </c>
      <c r="B72" s="18">
        <v>69459.13454009511</v>
      </c>
      <c r="C72" s="18">
        <v>10982.194876176452</v>
      </c>
      <c r="D72" s="65" t="s">
        <v>223</v>
      </c>
      <c r="E72" s="65" t="s">
        <v>223</v>
      </c>
      <c r="F72" s="18">
        <v>58476.93966391866</v>
      </c>
    </row>
    <row r="73" spans="1:6" ht="12.75">
      <c r="A73" s="79" t="s">
        <v>101</v>
      </c>
      <c r="B73" s="18">
        <v>253678.3827823329</v>
      </c>
      <c r="C73" s="18">
        <v>10660.619051420019</v>
      </c>
      <c r="D73" s="18">
        <v>13407.940640955929</v>
      </c>
      <c r="E73" s="18">
        <v>2809.3558541267316</v>
      </c>
      <c r="F73" s="18">
        <v>226800.4672358302</v>
      </c>
    </row>
    <row r="74" spans="1:6" ht="12.75">
      <c r="A74" s="79" t="s">
        <v>102</v>
      </c>
      <c r="B74" s="18">
        <v>43977.09677577871</v>
      </c>
      <c r="C74" s="18">
        <v>5081.022607921383</v>
      </c>
      <c r="D74" s="65" t="s">
        <v>223</v>
      </c>
      <c r="E74" s="65" t="s">
        <v>223</v>
      </c>
      <c r="F74" s="18">
        <v>38896.074167857325</v>
      </c>
    </row>
    <row r="75" spans="1:6" ht="12.75">
      <c r="A75" s="79" t="s">
        <v>103</v>
      </c>
      <c r="B75" s="18">
        <v>43.85071988195353</v>
      </c>
      <c r="C75" s="18">
        <v>25.299155980694167</v>
      </c>
      <c r="D75" s="18">
        <v>18.551563901259364</v>
      </c>
      <c r="E75" s="65" t="s">
        <v>223</v>
      </c>
      <c r="F75" s="18" t="s">
        <v>223</v>
      </c>
    </row>
    <row r="76" spans="1:6" ht="12.75">
      <c r="A76" s="79" t="s">
        <v>104</v>
      </c>
      <c r="B76" s="18">
        <v>24848.079086687754</v>
      </c>
      <c r="C76" s="18">
        <v>2588.982400604049</v>
      </c>
      <c r="D76" s="18">
        <v>1738.8113596924668</v>
      </c>
      <c r="E76" s="18">
        <v>1030.5946871513456</v>
      </c>
      <c r="F76" s="18">
        <v>19489.690639239892</v>
      </c>
    </row>
    <row r="77" spans="1:6" ht="12.75">
      <c r="A77" s="79" t="s">
        <v>105</v>
      </c>
      <c r="B77" s="18">
        <v>21384.595913018326</v>
      </c>
      <c r="C77" s="18">
        <v>2273.346978770198</v>
      </c>
      <c r="D77" s="18">
        <v>3292.703682751192</v>
      </c>
      <c r="E77" s="18">
        <v>1662.1327667307917</v>
      </c>
      <c r="F77" s="18">
        <v>14156.412484766144</v>
      </c>
    </row>
    <row r="78" spans="1:6" ht="12.75">
      <c r="A78" s="79" t="s">
        <v>106</v>
      </c>
      <c r="B78" s="18">
        <v>42693.8149967612</v>
      </c>
      <c r="C78" s="18">
        <v>3781.939744117997</v>
      </c>
      <c r="D78" s="18">
        <v>252.5925763871184</v>
      </c>
      <c r="E78" s="18">
        <v>3329.64334204634</v>
      </c>
      <c r="F78" s="18">
        <v>35329.63933420974</v>
      </c>
    </row>
    <row r="79" spans="1:6" ht="12.75">
      <c r="A79" s="80" t="s">
        <v>148</v>
      </c>
      <c r="B79" s="146">
        <v>460778.4304651948</v>
      </c>
      <c r="C79" s="146">
        <v>35622.494996113994</v>
      </c>
      <c r="D79" s="146">
        <v>18922.2583109226</v>
      </c>
      <c r="E79" s="146">
        <v>9543.523723603823</v>
      </c>
      <c r="F79" s="146">
        <v>396690.15343455435</v>
      </c>
    </row>
    <row r="80" spans="1:6" ht="12.75">
      <c r="A80" s="79"/>
      <c r="B80" s="18"/>
      <c r="C80" s="18"/>
      <c r="D80" s="18"/>
      <c r="E80" s="18"/>
      <c r="F80" s="18"/>
    </row>
    <row r="81" spans="1:6" ht="12.75">
      <c r="A81" s="79" t="s">
        <v>107</v>
      </c>
      <c r="B81" s="18">
        <v>30963.6</v>
      </c>
      <c r="C81" s="18">
        <v>619.272</v>
      </c>
      <c r="D81" s="18">
        <v>309.636</v>
      </c>
      <c r="E81" s="18">
        <v>619.272</v>
      </c>
      <c r="F81" s="18">
        <v>29415.42</v>
      </c>
    </row>
    <row r="82" spans="1:6" ht="12.75">
      <c r="A82" s="79" t="s">
        <v>108</v>
      </c>
      <c r="B82" s="18">
        <v>10749</v>
      </c>
      <c r="C82" s="18">
        <v>347</v>
      </c>
      <c r="D82" s="18">
        <v>418</v>
      </c>
      <c r="E82" s="18">
        <v>1036</v>
      </c>
      <c r="F82" s="18">
        <v>8948</v>
      </c>
    </row>
    <row r="83" spans="1:6" ht="12.75">
      <c r="A83" s="80" t="s">
        <v>109</v>
      </c>
      <c r="B83" s="146">
        <v>41712.6</v>
      </c>
      <c r="C83" s="146">
        <v>966.272</v>
      </c>
      <c r="D83" s="146">
        <v>727.636</v>
      </c>
      <c r="E83" s="146">
        <v>1655.272</v>
      </c>
      <c r="F83" s="146">
        <v>38363.42</v>
      </c>
    </row>
    <row r="84" spans="1:6" ht="12.75">
      <c r="A84" s="79"/>
      <c r="B84" s="18"/>
      <c r="C84" s="18"/>
      <c r="D84" s="18"/>
      <c r="E84" s="18"/>
      <c r="F84" s="18"/>
    </row>
    <row r="85" spans="1:6" ht="13.5" thickBot="1">
      <c r="A85" s="75" t="s">
        <v>110</v>
      </c>
      <c r="B85" s="147">
        <v>6158179.329863995</v>
      </c>
      <c r="C85" s="147">
        <v>234067.52587352679</v>
      </c>
      <c r="D85" s="147">
        <v>117700.87104914803</v>
      </c>
      <c r="E85" s="147">
        <v>46793.007409054284</v>
      </c>
      <c r="F85" s="147">
        <v>5759617.925532268</v>
      </c>
    </row>
    <row r="86" spans="1:2" ht="12.75">
      <c r="A86" s="53" t="s">
        <v>139</v>
      </c>
      <c r="B86" s="53"/>
    </row>
    <row r="89" ht="18">
      <c r="A89" s="178"/>
    </row>
  </sheetData>
  <mergeCells count="4">
    <mergeCell ref="C5:D5"/>
    <mergeCell ref="E5:F5"/>
    <mergeCell ref="A1:F1"/>
    <mergeCell ref="A3:F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1:G29"/>
  <sheetViews>
    <sheetView showGridLines="0" zoomScale="75" zoomScaleNormal="75" workbookViewId="0" topLeftCell="A1">
      <selection activeCell="E37" sqref="E37"/>
    </sheetView>
  </sheetViews>
  <sheetFormatPr defaultColWidth="11.421875" defaultRowHeight="12.75"/>
  <cols>
    <col min="1" max="6" width="17.140625" style="4" customWidth="1"/>
    <col min="7" max="7" width="13.7109375" style="4" customWidth="1"/>
    <col min="8" max="8" width="11.421875" style="4" customWidth="1"/>
    <col min="9" max="12" width="12.00390625" style="4" customWidth="1"/>
    <col min="13" max="16384" width="11.421875" style="4" customWidth="1"/>
  </cols>
  <sheetData>
    <row r="1" spans="1:7" s="2" customFormat="1" ht="18">
      <c r="A1" s="192" t="s">
        <v>0</v>
      </c>
      <c r="B1" s="192"/>
      <c r="C1" s="192"/>
      <c r="D1" s="192"/>
      <c r="E1" s="192"/>
      <c r="F1" s="192"/>
      <c r="G1" s="1"/>
    </row>
    <row r="2" ht="12.75">
      <c r="A2" s="233" t="s">
        <v>233</v>
      </c>
    </row>
    <row r="3" spans="1:6" s="5" customFormat="1" ht="15">
      <c r="A3" s="193" t="s">
        <v>181</v>
      </c>
      <c r="B3" s="193"/>
      <c r="C3" s="193"/>
      <c r="D3" s="193"/>
      <c r="E3" s="193"/>
      <c r="F3" s="193"/>
    </row>
    <row r="4" spans="1:6" s="5" customFormat="1" ht="15.75" thickBot="1">
      <c r="A4" s="207"/>
      <c r="B4" s="207"/>
      <c r="C4" s="207"/>
      <c r="D4" s="207"/>
      <c r="E4" s="207"/>
      <c r="F4" s="207"/>
    </row>
    <row r="5" spans="1:6" ht="12.75">
      <c r="A5" s="109"/>
      <c r="B5" s="110" t="s">
        <v>8</v>
      </c>
      <c r="C5" s="110" t="s">
        <v>9</v>
      </c>
      <c r="D5" s="110" t="s">
        <v>9</v>
      </c>
      <c r="E5" s="112" t="s">
        <v>10</v>
      </c>
      <c r="F5" s="110" t="s">
        <v>11</v>
      </c>
    </row>
    <row r="6" spans="1:6" ht="12.75">
      <c r="A6" s="15" t="s">
        <v>1</v>
      </c>
      <c r="B6" s="13" t="s">
        <v>14</v>
      </c>
      <c r="C6" s="13" t="s">
        <v>16</v>
      </c>
      <c r="D6" s="13" t="s">
        <v>23</v>
      </c>
      <c r="E6" s="14" t="s">
        <v>17</v>
      </c>
      <c r="F6" s="14"/>
    </row>
    <row r="7" spans="1:6" ht="12.75">
      <c r="A7" s="12"/>
      <c r="B7" s="13" t="s">
        <v>163</v>
      </c>
      <c r="C7" s="13" t="s">
        <v>163</v>
      </c>
      <c r="D7" s="13" t="s">
        <v>163</v>
      </c>
      <c r="E7" s="14" t="s">
        <v>18</v>
      </c>
      <c r="F7" s="13" t="s">
        <v>19</v>
      </c>
    </row>
    <row r="8" spans="1:6" ht="13.5" thickBot="1">
      <c r="A8" s="87"/>
      <c r="B8" s="90"/>
      <c r="C8" s="88"/>
      <c r="D8" s="88"/>
      <c r="E8" s="89" t="s">
        <v>22</v>
      </c>
      <c r="F8" s="88"/>
    </row>
    <row r="9" spans="1:6" ht="12.75">
      <c r="A9" s="17">
        <v>1990</v>
      </c>
      <c r="B9" s="61">
        <v>319.7</v>
      </c>
      <c r="C9" s="61">
        <v>2.1</v>
      </c>
      <c r="D9" s="61">
        <v>317.6</v>
      </c>
      <c r="E9" s="61">
        <v>70.43861863377929</v>
      </c>
      <c r="F9" s="18">
        <v>225192.26377219235</v>
      </c>
    </row>
    <row r="10" spans="1:6" ht="12.75" customHeight="1">
      <c r="A10" s="17" t="s">
        <v>162</v>
      </c>
      <c r="B10" s="61">
        <v>306.6</v>
      </c>
      <c r="C10" s="61">
        <v>1.2</v>
      </c>
      <c r="D10" s="61">
        <v>305.4</v>
      </c>
      <c r="E10" s="61">
        <v>64.99945908910607</v>
      </c>
      <c r="F10" s="18">
        <v>199288.34156719915</v>
      </c>
    </row>
    <row r="11" spans="1:6" ht="12.75">
      <c r="A11" s="17">
        <v>1992</v>
      </c>
      <c r="B11" s="61">
        <v>305.5</v>
      </c>
      <c r="C11" s="61">
        <v>0.7</v>
      </c>
      <c r="D11" s="61">
        <v>304.8</v>
      </c>
      <c r="E11" s="61">
        <v>65.13168175207049</v>
      </c>
      <c r="F11" s="18">
        <v>198977.28775257536</v>
      </c>
    </row>
    <row r="12" spans="1:6" ht="12.75">
      <c r="A12" s="17">
        <v>1993</v>
      </c>
      <c r="B12" s="61">
        <v>334.2824176490729</v>
      </c>
      <c r="C12" s="61">
        <v>0.7419275723123566</v>
      </c>
      <c r="D12" s="61">
        <v>333.54049007676053</v>
      </c>
      <c r="E12" s="61">
        <v>68.56346086810188</v>
      </c>
      <c r="F12" s="18">
        <v>229195.594613767</v>
      </c>
    </row>
    <row r="13" spans="1:6" ht="12.75">
      <c r="A13" s="17">
        <v>1994</v>
      </c>
      <c r="B13" s="61">
        <v>294.3</v>
      </c>
      <c r="C13" s="61" t="s">
        <v>24</v>
      </c>
      <c r="D13" s="61">
        <v>294.3</v>
      </c>
      <c r="E13" s="61">
        <v>76.21434495690744</v>
      </c>
      <c r="F13" s="18">
        <v>224298.8172081786</v>
      </c>
    </row>
    <row r="14" spans="1:6" ht="12.75">
      <c r="A14" s="17">
        <v>1995</v>
      </c>
      <c r="B14" s="61">
        <v>226.12</v>
      </c>
      <c r="C14" s="61">
        <v>0.235</v>
      </c>
      <c r="D14" s="61">
        <v>225.885</v>
      </c>
      <c r="E14" s="61">
        <v>81.38304905460797</v>
      </c>
      <c r="F14" s="18">
        <v>184023.35052227954</v>
      </c>
    </row>
    <row r="15" spans="1:6" ht="12.75">
      <c r="A15" s="17">
        <v>1996</v>
      </c>
      <c r="B15" s="61">
        <v>303.4</v>
      </c>
      <c r="C15" s="61">
        <v>0.2</v>
      </c>
      <c r="D15" s="61">
        <v>303.2</v>
      </c>
      <c r="E15" s="61">
        <v>77.76495618621759</v>
      </c>
      <c r="F15" s="18">
        <v>235938.87706898412</v>
      </c>
    </row>
    <row r="16" spans="1:6" s="11" customFormat="1" ht="12.75">
      <c r="A16" s="17">
        <v>1997</v>
      </c>
      <c r="B16" s="61">
        <v>326.4</v>
      </c>
      <c r="C16" s="61">
        <v>0.2</v>
      </c>
      <c r="D16" s="61">
        <v>326.2</v>
      </c>
      <c r="E16" s="61">
        <v>76.73722548772133</v>
      </c>
      <c r="F16" s="18">
        <v>250470.30399192238</v>
      </c>
    </row>
    <row r="17" spans="1:6" s="11" customFormat="1" ht="12.75">
      <c r="A17" s="17">
        <v>1998</v>
      </c>
      <c r="B17" s="61">
        <v>342.2</v>
      </c>
      <c r="C17" s="61">
        <v>0.3</v>
      </c>
      <c r="D17" s="61">
        <v>341.9</v>
      </c>
      <c r="E17" s="61">
        <v>78.63642373757408</v>
      </c>
      <c r="F17" s="18">
        <v>269093.84202997846</v>
      </c>
    </row>
    <row r="18" spans="1:6" s="11" customFormat="1" ht="12.75">
      <c r="A18" s="17">
        <v>1999</v>
      </c>
      <c r="B18" s="61">
        <v>349.26</v>
      </c>
      <c r="C18" s="61">
        <v>0.3</v>
      </c>
      <c r="D18" s="61">
        <v>348.933</v>
      </c>
      <c r="E18" s="61">
        <v>79.07516257377424</v>
      </c>
      <c r="F18" s="18">
        <v>276177.9128051639</v>
      </c>
    </row>
    <row r="19" spans="1:6" s="11" customFormat="1" ht="12.75">
      <c r="A19" s="17">
        <v>2000</v>
      </c>
      <c r="B19" s="61">
        <v>392.043</v>
      </c>
      <c r="C19" s="61">
        <v>0.7310000000000001</v>
      </c>
      <c r="D19" s="61">
        <v>391.312</v>
      </c>
      <c r="E19" s="61">
        <v>78.7</v>
      </c>
      <c r="F19" s="18">
        <v>308537.841</v>
      </c>
    </row>
    <row r="20" spans="1:6" s="11" customFormat="1" ht="12.75">
      <c r="A20" s="17">
        <v>2001</v>
      </c>
      <c r="B20" s="61">
        <v>394.1828</v>
      </c>
      <c r="C20" s="61">
        <v>0.20277</v>
      </c>
      <c r="D20" s="61">
        <v>393.98003</v>
      </c>
      <c r="E20" s="61">
        <v>79.64</v>
      </c>
      <c r="F20" s="18">
        <v>313927.18192</v>
      </c>
    </row>
    <row r="21" spans="1:6" s="11" customFormat="1" ht="12.75">
      <c r="A21" s="17">
        <v>2002</v>
      </c>
      <c r="B21" s="61">
        <v>406.469722681434</v>
      </c>
      <c r="C21" s="61">
        <v>0.128468081932737</v>
      </c>
      <c r="D21" s="61">
        <v>406.34125459950127</v>
      </c>
      <c r="E21" s="61">
        <v>77.9</v>
      </c>
      <c r="F21" s="18">
        <v>316639.9139688371</v>
      </c>
    </row>
    <row r="22" spans="1:6" s="11" customFormat="1" ht="12.75">
      <c r="A22" s="17">
        <v>2003</v>
      </c>
      <c r="B22" s="61">
        <v>411.325</v>
      </c>
      <c r="C22" s="61">
        <v>0.229</v>
      </c>
      <c r="D22" s="61">
        <v>411.095839882073</v>
      </c>
      <c r="E22" s="61">
        <v>75.63</v>
      </c>
      <c r="F22" s="18">
        <v>311085.0975</v>
      </c>
    </row>
    <row r="23" spans="1:6" ht="12.75">
      <c r="A23" s="17">
        <v>2004</v>
      </c>
      <c r="B23" s="61">
        <v>410.10349863729493</v>
      </c>
      <c r="C23" s="61">
        <v>0.158343665941477</v>
      </c>
      <c r="D23" s="61">
        <v>409.945154971354</v>
      </c>
      <c r="E23" s="61">
        <v>77.25</v>
      </c>
      <c r="F23" s="18">
        <v>316804.9526973103</v>
      </c>
    </row>
    <row r="24" spans="1:6" ht="12.75">
      <c r="A24" s="17">
        <v>2005</v>
      </c>
      <c r="B24" s="61">
        <v>407.764089558226</v>
      </c>
      <c r="C24" s="61">
        <v>0.169204198707019</v>
      </c>
      <c r="D24" s="61">
        <v>407.59488535951897</v>
      </c>
      <c r="E24" s="61">
        <v>79.11</v>
      </c>
      <c r="F24" s="18">
        <v>322582.1712495126</v>
      </c>
    </row>
    <row r="25" spans="1:6" ht="12.75">
      <c r="A25" s="185">
        <v>2006</v>
      </c>
      <c r="B25" s="184">
        <v>424.332056426503</v>
      </c>
      <c r="C25" s="184">
        <v>0.161</v>
      </c>
      <c r="D25" s="184">
        <v>424.17135455750304</v>
      </c>
      <c r="E25" s="184">
        <v>77.06</v>
      </c>
      <c r="F25" s="18">
        <v>326990.28268226323</v>
      </c>
    </row>
    <row r="26" spans="1:6" ht="13.5" thickBot="1">
      <c r="A26" s="148">
        <v>2007</v>
      </c>
      <c r="B26" s="70">
        <v>414.211046113757</v>
      </c>
      <c r="C26" s="70">
        <v>0.203302059</v>
      </c>
      <c r="D26" s="70">
        <v>414.007744054757</v>
      </c>
      <c r="E26" s="70">
        <v>78.06</v>
      </c>
      <c r="F26" s="136">
        <v>323333.1425963987</v>
      </c>
    </row>
    <row r="27" spans="1:4" ht="14.25">
      <c r="A27" s="12" t="s">
        <v>170</v>
      </c>
      <c r="B27" s="24"/>
      <c r="D27" s="123"/>
    </row>
    <row r="28" ht="12.75">
      <c r="D28" s="179"/>
    </row>
    <row r="29" spans="1:2" ht="18">
      <c r="A29" s="183"/>
      <c r="B29" s="181"/>
    </row>
  </sheetData>
  <mergeCells count="3">
    <mergeCell ref="A4:F4"/>
    <mergeCell ref="A1:F1"/>
    <mergeCell ref="A3:F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2007-07-05T11:57:46Z</cp:lastPrinted>
  <dcterms:created xsi:type="dcterms:W3CDTF">2003-08-07T08:19:34Z</dcterms:created>
  <dcterms:modified xsi:type="dcterms:W3CDTF">2009-01-14T16:28:52Z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