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0"/>
  </bookViews>
  <sheets>
    <sheet name="3.1" sheetId="1" r:id="rId1"/>
    <sheet name="3.2" sheetId="2" r:id="rId2"/>
    <sheet name="3.3" sheetId="3" r:id="rId3"/>
    <sheet name="3.4" sheetId="4" r:id="rId4"/>
    <sheet name="3.5.1" sheetId="5" r:id="rId5"/>
    <sheet name="3.5.2" sheetId="6" r:id="rId6"/>
    <sheet name="3.5.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'3.1'!#REF!</definedName>
    <definedName name="\A" localSheetId="1">'[16]3.1'!#REF!</definedName>
    <definedName name="\A" localSheetId="2">'[1]3.1'!#REF!</definedName>
    <definedName name="\A" localSheetId="3">'[1]3.1'!#REF!</definedName>
    <definedName name="\A" localSheetId="4">'[1]3.1'!#REF!</definedName>
    <definedName name="\A" localSheetId="5">'[1]3.1'!#REF!</definedName>
    <definedName name="\A" localSheetId="6">'[1]3.1'!#REF!</definedName>
    <definedName name="\A">#REF!</definedName>
    <definedName name="\B">#REF!</definedName>
    <definedName name="\C" localSheetId="0">'3.1'!#REF!</definedName>
    <definedName name="\C" localSheetId="1">'[16]3.1'!#REF!</definedName>
    <definedName name="\C" localSheetId="2">'[1]3.1'!#REF!</definedName>
    <definedName name="\C" localSheetId="3">'[1]3.1'!#REF!</definedName>
    <definedName name="\C" localSheetId="4">'[1]3.1'!#REF!</definedName>
    <definedName name="\C" localSheetId="5">'[1]3.1'!#REF!</definedName>
    <definedName name="\C" localSheetId="6">'[1]3.1'!#REF!</definedName>
    <definedName name="\C">#REF!</definedName>
    <definedName name="\D">'[7]19.11-12'!$B$51</definedName>
    <definedName name="\G" localSheetId="0">'3.1'!#REF!</definedName>
    <definedName name="\G" localSheetId="1">'[16]3.1'!#REF!</definedName>
    <definedName name="\G" localSheetId="2">'[1]3.1'!#REF!</definedName>
    <definedName name="\G" localSheetId="3">'[1]3.1'!#REF!</definedName>
    <definedName name="\G" localSheetId="4">'[1]3.1'!#REF!</definedName>
    <definedName name="\G" localSheetId="5">'[1]3.1'!#REF!</definedName>
    <definedName name="\G" localSheetId="6">'[1]3.1'!#REF!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a" localSheetId="0">'[3]3.1'!#REF!</definedName>
    <definedName name="a" localSheetId="1">'[3]3.1'!#REF!</definedName>
    <definedName name="a">'[2]3.1'!#REF!</definedName>
    <definedName name="A_impresión_IM">#REF!</definedName>
    <definedName name="alk">'[7]19.11-12'!$B$53</definedName>
    <definedName name="AÑOSEÑA">#REF!</definedName>
    <definedName name="_xlnm.Print_Area" localSheetId="0">'3.1'!$A$1:$J$97</definedName>
    <definedName name="_xlnm.Print_Area" localSheetId="1">'3.2'!$A$1:$J$63</definedName>
    <definedName name="_xlnm.Print_Area" localSheetId="2">'3.3'!$A$1:$F$89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'[3]3.1'!#REF!</definedName>
    <definedName name="hgvnhgj" localSheetId="1">'[3]3.1'!#REF!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 localSheetId="0">'[3]3.1'!#REF!</definedName>
    <definedName name="l" localSheetId="1">'[3]3.1'!#REF!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<sst xmlns="http://schemas.openxmlformats.org/spreadsheetml/2006/main" count="671" uniqueCount="162">
  <si>
    <t xml:space="preserve">        Tierras de cultivo</t>
  </si>
  <si>
    <t>Años</t>
  </si>
  <si>
    <t xml:space="preserve">     Ocupación por</t>
  </si>
  <si>
    <t xml:space="preserve">   Barbechos y otras</t>
  </si>
  <si>
    <t xml:space="preserve">  cultivos herbáceos</t>
  </si>
  <si>
    <t xml:space="preserve">  tierras no ocupadas</t>
  </si>
  <si>
    <t xml:space="preserve">   cultivos leñosos</t>
  </si>
  <si>
    <t>Total</t>
  </si>
  <si>
    <t>Secano</t>
  </si>
  <si>
    <t>Regadío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</si>
  <si>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</si>
  <si>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</si>
  <si>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</si>
  <si>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</si>
  <si>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</si>
  <si>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</si>
  <si>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</si>
  <si>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</si>
  <si>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</si>
  <si>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</si>
  <si>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</si>
  <si>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</si>
  <si>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</si>
  <si>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</si>
  <si>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</si>
  <si>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</si>
  <si>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</si>
  <si>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Pastizales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</si>
  <si>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</si>
  <si>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</si>
  <si>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</si>
  <si>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</si>
  <si>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</si>
  <si>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</si>
  <si>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</si>
  <si>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</si>
  <si>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2001</t>
  </si>
  <si>
    <t>Aprovechamientos</t>
  </si>
  <si>
    <t>Cultivos herbáceos</t>
  </si>
  <si>
    <t>Barbechos y otras tierras no ocupadas</t>
  </si>
  <si>
    <t>Cultivos leñosos</t>
  </si>
  <si>
    <t>TIERRAS DE CULTIVO</t>
  </si>
  <si>
    <t>Prados naturales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</si>
  <si>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</si>
  <si>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</si>
  <si>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</si>
  <si>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</si>
  <si>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</si>
  <si>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</si>
  <si>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</si>
  <si>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</si>
  <si>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</si>
  <si>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</si>
  <si>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</si>
  <si>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</si>
  <si>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Asociación de cultivos herbáceos</t>
  </si>
  <si>
    <t>o barbecho con monte abierto</t>
  </si>
  <si>
    <t>Provincias y</t>
  </si>
  <si>
    <t>Comunidades Autónomas</t>
  </si>
  <si>
    <t>Tierras de cultivo</t>
  </si>
  <si>
    <t>Prados y pastizales</t>
  </si>
  <si>
    <t>Terreno forestal</t>
  </si>
  <si>
    <t>Otras superficies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</si>
  <si>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</si>
  <si>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</si>
  <si>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</si>
  <si>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</si>
  <si>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</si>
  <si>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</si>
  <si>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</si>
  <si>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</si>
  <si>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</si>
  <si>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</si>
  <si>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</si>
  <si>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</si>
  <si>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</si>
  <si>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</si>
  <si>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</si>
  <si>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</si>
  <si>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</si>
  <si>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</si>
  <si>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</si>
  <si>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</si>
  <si>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</si>
  <si>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</si>
  <si>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</si>
  <si>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</si>
  <si>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</si>
  <si>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</si>
  <si>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</si>
  <si>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</si>
  <si>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</si>
  <si>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</si>
  <si>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</si>
  <si>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</si>
  <si>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</si>
  <si>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</si>
  <si>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</si>
  <si>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</si>
  <si>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</si>
  <si>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</si>
  <si>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</si>
  <si>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</si>
  <si>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</si>
  <si>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</si>
  <si>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</si>
  <si>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</si>
  <si>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</si>
  <si>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</si>
  <si>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</si>
  <si>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</si>
  <si>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</si>
  <si>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</si>
  <si>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</si>
  <si>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</si>
  <si>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</si>
  <si>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</si>
  <si>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</si>
  <si>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</si>
  <si>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</si>
  <si>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Terreno</t>
  </si>
  <si>
    <t>Superficie</t>
  </si>
  <si>
    <t>improductivo</t>
  </si>
  <si>
    <t>no agrícola</t>
  </si>
  <si>
    <t>Ceuta</t>
  </si>
  <si>
    <t>Melilla</t>
  </si>
  <si>
    <t xml:space="preserve">  2002</t>
  </si>
  <si>
    <t xml:space="preserve">  2003</t>
  </si>
  <si>
    <t xml:space="preserve">  2004</t>
  </si>
  <si>
    <t xml:space="preserve"> </t>
  </si>
  <si>
    <t xml:space="preserve">  2005</t>
  </si>
  <si>
    <t>Miles (ha)</t>
  </si>
  <si>
    <t>La determinación de los resultados de la distribución de la tierra se ha realizado, como en años anteriores, partiendo de la información procedente de los cuestionarios de  "Superficies</t>
  </si>
  <si>
    <t>especial atención los resultados de barbecho y de prados y pastos, analizando las diferencias entre ambas fuentes de información junto con los coeficientes de variación de la encuesta.</t>
  </si>
  <si>
    <t xml:space="preserve">ocupadas por los cultivos agrícolas" (municipales y provinciales), y los resultados de la "Encuesta sobre superficies y  rendimientos de cultivos". A este respecto  se han tratado con </t>
  </si>
  <si>
    <t>Nota: La superficie geográfica de Murcia ha sido modificada por ajuste en la de sus municipios.</t>
  </si>
  <si>
    <t xml:space="preserve">  2006</t>
  </si>
  <si>
    <t>2006=100</t>
  </si>
  <si>
    <t xml:space="preserve">– </t>
  </si>
  <si>
    <t xml:space="preserve">  2007</t>
  </si>
  <si>
    <r>
      <t xml:space="preserve">(*) </t>
    </r>
    <r>
      <rPr>
        <sz val="10"/>
        <rFont val="Arial"/>
        <family val="2"/>
      </rPr>
      <t>Fuente: Censo Agrario 1999, I.N.E.</t>
    </r>
  </si>
  <si>
    <t>Ciudades Autónomas (*)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</si>
  <si>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</si>
  <si>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</si>
  <si>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</si>
  <si>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</si>
  <si>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</si>
  <si>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</si>
  <si>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</si>
  <si>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</si>
  <si>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Total prados y pastizales</t>
  </si>
  <si>
    <t>Asociación de cultivos herbáceos o barbecho con monte abierto</t>
  </si>
  <si>
    <t>Total terreno forestal</t>
  </si>
  <si>
    <t>3.1. Serie histórica de la distribución de la superficie geográfica según grandes grupos de usos</t>
  </si>
  <si>
    <t xml:space="preserve"> (miles de hectáreas)</t>
  </si>
  <si>
    <t>3.2. Estado comparativo de la distribución general de la tierra,  2007-2006 (miles de hectáreas)</t>
  </si>
  <si>
    <t>3.3. Distribución de la superficie según grandes usos y aprovechamientos del suelo, 2007 (hectáreas)</t>
  </si>
  <si>
    <t>Provincias y Comunidades Autónomas</t>
  </si>
  <si>
    <t>3.4. Distribución de las tierras de cultivo según grandes grupos de cultivo y ocupación principal, 2007 (hectáreas)</t>
  </si>
  <si>
    <t>3.5.1. Distribución de la superficie de prados y pastizales según aprovechamientos, 2007 (hectáreas)</t>
  </si>
  <si>
    <t>3.5.2. Distribución de la superficie de terreno forestal según aprovechamientos, 2007 hectáreas)</t>
  </si>
  <si>
    <t>3.5.3. Distribución de la superficie no cultivada según usos, 2007 (hectáreas)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</si>
</sst>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2"/>
    </font>
    <font>
      <sz val="5.75"/>
      <name val="Arial"/>
      <family val="0"/>
    </font>
    <font>
      <sz val="4.5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0" fontId="4" fillId="0" borderId="0">
      <alignment/>
      <protection/>
    </xf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/>
    </xf>
    <xf numFmtId="199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99" fontId="0" fillId="0" borderId="0" xfId="0" applyNumberFormat="1" applyFont="1" applyAlignment="1">
      <alignment horizontal="right"/>
    </xf>
    <xf numFmtId="199" fontId="1" fillId="0" borderId="0" xfId="0" applyNumberFormat="1" applyFont="1" applyAlignment="1">
      <alignment horizontal="right"/>
    </xf>
    <xf numFmtId="200" fontId="0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201" fontId="0" fillId="2" borderId="0" xfId="0" applyNumberFormat="1" applyFont="1" applyFill="1" applyAlignment="1">
      <alignment/>
    </xf>
    <xf numFmtId="200" fontId="1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201" fontId="0" fillId="0" borderId="0" xfId="22" applyNumberFormat="1" applyFont="1" applyProtection="1">
      <alignment/>
      <protection/>
    </xf>
    <xf numFmtId="0" fontId="16" fillId="2" borderId="0" xfId="23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82" fontId="0" fillId="0" borderId="2" xfId="22" applyFont="1" applyBorder="1">
      <alignment/>
      <protection/>
    </xf>
    <xf numFmtId="182" fontId="0" fillId="0" borderId="3" xfId="22" applyNumberFormat="1" applyFont="1" applyBorder="1" applyProtection="1">
      <alignment/>
      <protection/>
    </xf>
    <xf numFmtId="219" fontId="0" fillId="2" borderId="4" xfId="0" applyNumberFormat="1" applyFont="1" applyFill="1" applyBorder="1" applyAlignment="1" applyProtection="1">
      <alignment horizontal="right"/>
      <protection/>
    </xf>
    <xf numFmtId="219" fontId="0" fillId="2" borderId="5" xfId="0" applyNumberFormat="1" applyFont="1" applyFill="1" applyBorder="1" applyAlignment="1" applyProtection="1">
      <alignment horizontal="right"/>
      <protection/>
    </xf>
    <xf numFmtId="182" fontId="0" fillId="0" borderId="6" xfId="22" applyNumberFormat="1" applyFont="1" applyBorder="1" applyProtection="1">
      <alignment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182" fontId="0" fillId="0" borderId="9" xfId="22" applyNumberFormat="1" applyFont="1" applyBorder="1" applyProtection="1">
      <alignment/>
      <protection/>
    </xf>
    <xf numFmtId="219" fontId="0" fillId="2" borderId="10" xfId="0" applyNumberFormat="1" applyFont="1" applyFill="1" applyBorder="1" applyAlignment="1" applyProtection="1">
      <alignment horizontal="right"/>
      <protection/>
    </xf>
    <xf numFmtId="219" fontId="0" fillId="2" borderId="11" xfId="0" applyNumberFormat="1" applyFont="1" applyFill="1" applyBorder="1" applyAlignment="1" applyProtection="1">
      <alignment horizontal="right"/>
      <protection/>
    </xf>
    <xf numFmtId="182" fontId="0" fillId="0" borderId="12" xfId="22" applyNumberFormat="1" applyFont="1" applyBorder="1" applyAlignment="1" applyProtection="1">
      <alignment horizontal="fill"/>
      <protection/>
    </xf>
    <xf numFmtId="182" fontId="0" fillId="0" borderId="2" xfId="22" applyNumberFormat="1" applyFont="1" applyBorder="1" applyAlignment="1" applyProtection="1">
      <alignment horizontal="fill"/>
      <protection/>
    </xf>
    <xf numFmtId="182" fontId="0" fillId="0" borderId="12" xfId="22" applyNumberFormat="1" applyFont="1" applyBorder="1" applyProtection="1">
      <alignment/>
      <protection/>
    </xf>
    <xf numFmtId="182" fontId="0" fillId="0" borderId="12" xfId="22" applyFont="1" applyBorder="1">
      <alignment/>
      <protection/>
    </xf>
    <xf numFmtId="182" fontId="0" fillId="3" borderId="13" xfId="22" applyNumberFormat="1" applyFont="1" applyFill="1" applyBorder="1" applyAlignment="1" applyProtection="1">
      <alignment horizontal="center"/>
      <protection/>
    </xf>
    <xf numFmtId="182" fontId="0" fillId="3" borderId="14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4" xfId="22" applyNumberFormat="1" applyFont="1" applyFill="1" applyBorder="1" applyProtection="1">
      <alignment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7" xfId="22" applyNumberFormat="1" applyFont="1" applyFill="1" applyBorder="1" applyProtection="1">
      <alignment/>
      <protection/>
    </xf>
    <xf numFmtId="182" fontId="0" fillId="3" borderId="7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fill"/>
      <protection/>
    </xf>
    <xf numFmtId="182" fontId="0" fillId="3" borderId="10" xfId="22" applyFont="1" applyFill="1" applyBorder="1">
      <alignment/>
      <protection/>
    </xf>
    <xf numFmtId="182" fontId="0" fillId="3" borderId="10" xfId="22" applyNumberFormat="1" applyFont="1" applyFill="1" applyBorder="1" applyProtection="1">
      <alignment/>
      <protection/>
    </xf>
    <xf numFmtId="182" fontId="0" fillId="3" borderId="11" xfId="22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219" fontId="1" fillId="2" borderId="7" xfId="0" applyNumberFormat="1" applyFont="1" applyFill="1" applyBorder="1" applyAlignment="1" applyProtection="1">
      <alignment horizontal="right"/>
      <protection/>
    </xf>
    <xf numFmtId="219" fontId="1" fillId="2" borderId="8" xfId="0" applyNumberFormat="1" applyFont="1" applyFill="1" applyBorder="1" applyAlignment="1" applyProtection="1">
      <alignment horizontal="right"/>
      <protection/>
    </xf>
    <xf numFmtId="220" fontId="0" fillId="2" borderId="7" xfId="0" applyNumberFormat="1" applyFont="1" applyFill="1" applyBorder="1" applyAlignment="1" applyProtection="1">
      <alignment horizontal="right"/>
      <protection/>
    </xf>
    <xf numFmtId="220" fontId="1" fillId="2" borderId="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220" fontId="0" fillId="2" borderId="10" xfId="0" applyNumberFormat="1" applyFont="1" applyFill="1" applyBorder="1" applyAlignment="1" applyProtection="1">
      <alignment horizontal="right"/>
      <protection/>
    </xf>
    <xf numFmtId="220" fontId="0" fillId="2" borderId="11" xfId="0" applyNumberFormat="1" applyFont="1" applyFill="1" applyBorder="1" applyAlignment="1" applyProtection="1">
      <alignment horizontal="right"/>
      <protection/>
    </xf>
    <xf numFmtId="0" fontId="0" fillId="3" borderId="3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99" fontId="0" fillId="0" borderId="4" xfId="0" applyNumberFormat="1" applyFont="1" applyBorder="1" applyAlignment="1">
      <alignment/>
    </xf>
    <xf numFmtId="199" fontId="0" fillId="0" borderId="5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/>
    </xf>
    <xf numFmtId="199" fontId="0" fillId="0" borderId="8" xfId="0" applyNumberFormat="1" applyFont="1" applyBorder="1" applyAlignment="1">
      <alignment/>
    </xf>
    <xf numFmtId="199" fontId="1" fillId="0" borderId="7" xfId="0" applyNumberFormat="1" applyFont="1" applyBorder="1" applyAlignment="1">
      <alignment/>
    </xf>
    <xf numFmtId="199" fontId="1" fillId="0" borderId="8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 horizontal="right"/>
    </xf>
    <xf numFmtId="218" fontId="0" fillId="2" borderId="7" xfId="0" applyNumberFormat="1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>
      <alignment/>
    </xf>
    <xf numFmtId="199" fontId="1" fillId="0" borderId="10" xfId="0" applyNumberFormat="1" applyFont="1" applyBorder="1" applyAlignment="1">
      <alignment/>
    </xf>
    <xf numFmtId="199" fontId="1" fillId="0" borderId="11" xfId="0" applyNumberFormat="1" applyFont="1" applyBorder="1" applyAlignment="1">
      <alignment/>
    </xf>
    <xf numFmtId="19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218" fontId="0" fillId="2" borderId="4" xfId="0" applyNumberFormat="1" applyFont="1" applyFill="1" applyBorder="1" applyAlignment="1" applyProtection="1">
      <alignment horizontal="right"/>
      <protection/>
    </xf>
    <xf numFmtId="199" fontId="0" fillId="0" borderId="4" xfId="0" applyNumberFormat="1" applyFont="1" applyBorder="1" applyAlignment="1" applyProtection="1">
      <alignment horizontal="right"/>
      <protection/>
    </xf>
    <xf numFmtId="220" fontId="0" fillId="2" borderId="4" xfId="0" applyNumberFormat="1" applyFont="1" applyFill="1" applyBorder="1" applyAlignment="1" applyProtection="1">
      <alignment horizontal="right"/>
      <protection/>
    </xf>
    <xf numFmtId="200" fontId="0" fillId="0" borderId="4" xfId="0" applyNumberFormat="1" applyFont="1" applyFill="1" applyBorder="1" applyAlignment="1">
      <alignment horizontal="right"/>
    </xf>
    <xf numFmtId="199" fontId="0" fillId="0" borderId="4" xfId="0" applyNumberFormat="1" applyBorder="1" applyAlignment="1">
      <alignment/>
    </xf>
    <xf numFmtId="199" fontId="0" fillId="0" borderId="5" xfId="0" applyNumberFormat="1" applyBorder="1" applyAlignment="1">
      <alignment/>
    </xf>
    <xf numFmtId="199" fontId="0" fillId="0" borderId="7" xfId="0" applyNumberFormat="1" applyFont="1" applyBorder="1" applyAlignment="1" applyProtection="1">
      <alignment horizontal="right"/>
      <protection/>
    </xf>
    <xf numFmtId="200" fontId="0" fillId="0" borderId="7" xfId="0" applyNumberFormat="1" applyFont="1" applyFill="1" applyBorder="1" applyAlignment="1">
      <alignment horizontal="right"/>
    </xf>
    <xf numFmtId="199" fontId="0" fillId="0" borderId="7" xfId="0" applyNumberFormat="1" applyBorder="1" applyAlignment="1">
      <alignment/>
    </xf>
    <xf numFmtId="199" fontId="0" fillId="0" borderId="8" xfId="0" applyNumberFormat="1" applyBorder="1" applyAlignment="1">
      <alignment/>
    </xf>
    <xf numFmtId="199" fontId="0" fillId="0" borderId="8" xfId="0" applyNumberFormat="1" applyFont="1" applyBorder="1" applyAlignment="1">
      <alignment horizontal="right"/>
    </xf>
    <xf numFmtId="199" fontId="1" fillId="0" borderId="7" xfId="0" applyNumberFormat="1" applyFont="1" applyBorder="1" applyAlignment="1" applyProtection="1">
      <alignment horizontal="right"/>
      <protection/>
    </xf>
    <xf numFmtId="199" fontId="1" fillId="0" borderId="7" xfId="0" applyNumberFormat="1" applyFont="1" applyBorder="1" applyAlignment="1">
      <alignment horizontal="right"/>
    </xf>
    <xf numFmtId="199" fontId="1" fillId="0" borderId="8" xfId="0" applyNumberFormat="1" applyFont="1" applyBorder="1" applyAlignment="1">
      <alignment horizontal="right"/>
    </xf>
    <xf numFmtId="200" fontId="1" fillId="0" borderId="7" xfId="0" applyNumberFormat="1" applyFont="1" applyFill="1" applyBorder="1" applyAlignment="1">
      <alignment horizontal="right"/>
    </xf>
    <xf numFmtId="199" fontId="1" fillId="0" borderId="7" xfId="0" applyNumberFormat="1" applyFont="1" applyBorder="1" applyAlignment="1" applyProtection="1" quotePrefix="1">
      <alignment horizontal="right"/>
      <protection/>
    </xf>
    <xf numFmtId="200" fontId="0" fillId="0" borderId="7" xfId="0" applyNumberFormat="1" applyFont="1" applyBorder="1" applyAlignment="1">
      <alignment horizontal="right"/>
    </xf>
    <xf numFmtId="199" fontId="1" fillId="0" borderId="10" xfId="0" applyNumberFormat="1" applyFont="1" applyBorder="1" applyAlignment="1">
      <alignment horizontal="right"/>
    </xf>
    <xf numFmtId="199" fontId="1" fillId="0" borderId="11" xfId="0" applyNumberFormat="1" applyFont="1" applyBorder="1" applyAlignment="1">
      <alignment horizontal="right"/>
    </xf>
    <xf numFmtId="0" fontId="0" fillId="3" borderId="12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3" fontId="0" fillId="3" borderId="1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99" fontId="0" fillId="0" borderId="4" xfId="0" applyNumberFormat="1" applyFont="1" applyBorder="1" applyAlignment="1">
      <alignment horizontal="right"/>
    </xf>
    <xf numFmtId="199" fontId="0" fillId="0" borderId="5" xfId="0" applyNumberFormat="1" applyFont="1" applyBorder="1" applyAlignment="1">
      <alignment horizontal="right"/>
    </xf>
    <xf numFmtId="199" fontId="0" fillId="0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99" fontId="0" fillId="0" borderId="8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center" vertical="center" wrapText="1"/>
    </xf>
    <xf numFmtId="220" fontId="0" fillId="2" borderId="5" xfId="0" applyNumberFormat="1" applyFont="1" applyFill="1" applyBorder="1" applyAlignment="1" applyProtection="1">
      <alignment horizontal="right"/>
      <protection/>
    </xf>
    <xf numFmtId="220" fontId="0" fillId="2" borderId="8" xfId="0" applyNumberFormat="1" applyFont="1" applyFill="1" applyBorder="1" applyAlignment="1" applyProtection="1">
      <alignment horizontal="right"/>
      <protection/>
    </xf>
    <xf numFmtId="220" fontId="1" fillId="2" borderId="8" xfId="0" applyNumberFormat="1" applyFont="1" applyFill="1" applyBorder="1" applyAlignment="1" applyProtection="1">
      <alignment horizontal="right"/>
      <protection/>
    </xf>
    <xf numFmtId="199" fontId="1" fillId="0" borderId="8" xfId="0" applyNumberFormat="1" applyFont="1" applyBorder="1" applyAlignment="1" applyProtection="1">
      <alignment horizontal="right"/>
      <protection/>
    </xf>
    <xf numFmtId="199" fontId="1" fillId="0" borderId="8" xfId="0" applyNumberFormat="1" applyFont="1" applyBorder="1" applyAlignment="1" applyProtection="1" quotePrefix="1">
      <alignment horizontal="right"/>
      <protection/>
    </xf>
    <xf numFmtId="199" fontId="0" fillId="0" borderId="8" xfId="0" applyNumberFormat="1" applyFont="1" applyBorder="1" applyAlignment="1" applyProtection="1">
      <alignment horizontal="right"/>
      <protection/>
    </xf>
    <xf numFmtId="199" fontId="0" fillId="0" borderId="7" xfId="0" applyNumberFormat="1" applyFont="1" applyBorder="1" applyAlignment="1" applyProtection="1" quotePrefix="1">
      <alignment horizontal="right"/>
      <protection/>
    </xf>
    <xf numFmtId="199" fontId="1" fillId="0" borderId="10" xfId="0" applyNumberFormat="1" applyFont="1" applyBorder="1" applyAlignment="1" applyProtection="1">
      <alignment horizontal="right"/>
      <protection/>
    </xf>
    <xf numFmtId="199" fontId="1" fillId="0" borderId="11" xfId="0" applyNumberFormat="1" applyFont="1" applyBorder="1" applyAlignment="1" applyProtection="1">
      <alignment horizontal="right"/>
      <protection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82" fontId="0" fillId="3" borderId="3" xfId="22" applyNumberFormat="1" applyFont="1" applyFill="1" applyBorder="1" applyAlignment="1" applyProtection="1">
      <alignment horizontal="center"/>
      <protection/>
    </xf>
    <xf numFmtId="182" fontId="0" fillId="3" borderId="0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12" xfId="22" applyNumberFormat="1" applyFont="1" applyFill="1" applyBorder="1" applyAlignment="1" applyProtection="1">
      <alignment horizontal="center"/>
      <protection/>
    </xf>
    <xf numFmtId="182" fontId="0" fillId="3" borderId="19" xfId="22" applyNumberFormat="1" applyFont="1" applyFill="1" applyBorder="1" applyAlignment="1" applyProtection="1">
      <alignment horizontal="center" vertical="distributed"/>
      <protection/>
    </xf>
    <xf numFmtId="182" fontId="0" fillId="3" borderId="23" xfId="22" applyNumberFormat="1" applyFont="1" applyFill="1" applyBorder="1" applyAlignment="1" applyProtection="1">
      <alignment horizontal="center" vertical="distributed"/>
      <protection/>
    </xf>
    <xf numFmtId="182" fontId="0" fillId="3" borderId="24" xfId="22" applyNumberFormat="1" applyFont="1" applyFill="1" applyBorder="1" applyAlignment="1" applyProtection="1">
      <alignment horizontal="center" vertical="distributed"/>
      <protection/>
    </xf>
    <xf numFmtId="182" fontId="0" fillId="3" borderId="25" xfId="22" applyNumberFormat="1" applyFont="1" applyFill="1" applyBorder="1" applyAlignment="1" applyProtection="1">
      <alignment horizontal="center" vertical="distributed"/>
      <protection/>
    </xf>
    <xf numFmtId="182" fontId="5" fillId="0" borderId="0" xfId="22" applyFont="1" applyAlignment="1">
      <alignment horizontal="center"/>
      <protection/>
    </xf>
    <xf numFmtId="182" fontId="6" fillId="0" borderId="0" xfId="22" applyNumberFormat="1" applyFont="1" applyAlignment="1" applyProtection="1" quotePrefix="1">
      <alignment horizontal="center"/>
      <protection/>
    </xf>
    <xf numFmtId="182" fontId="6" fillId="0" borderId="0" xfId="22" applyNumberFormat="1" applyFont="1" applyAlignment="1" applyProtection="1">
      <alignment horizontal="center"/>
      <protection/>
    </xf>
    <xf numFmtId="182" fontId="0" fillId="3" borderId="24" xfId="22" applyNumberFormat="1" applyFont="1" applyFill="1" applyBorder="1" applyAlignment="1" applyProtection="1">
      <alignment horizontal="center"/>
      <protection/>
    </xf>
    <xf numFmtId="182" fontId="0" fillId="3" borderId="26" xfId="22" applyNumberFormat="1" applyFont="1" applyFill="1" applyBorder="1" applyAlignment="1" applyProtection="1">
      <alignment horizontal="center"/>
      <protection/>
    </xf>
    <xf numFmtId="182" fontId="0" fillId="3" borderId="16" xfId="22" applyNumberFormat="1" applyFont="1" applyFill="1" applyBorder="1" applyAlignment="1" applyProtection="1">
      <alignment horizontal="center"/>
      <protection/>
    </xf>
    <xf numFmtId="182" fontId="0" fillId="3" borderId="17" xfId="22" applyNumberFormat="1" applyFont="1" applyFill="1" applyBorder="1" applyAlignment="1" applyProtection="1">
      <alignment horizontal="center"/>
      <protection/>
    </xf>
    <xf numFmtId="182" fontId="0" fillId="3" borderId="27" xfId="22" applyNumberFormat="1" applyFont="1" applyFill="1" applyBorder="1" applyAlignment="1" applyProtection="1">
      <alignment horizontal="center"/>
      <protection/>
    </xf>
    <xf numFmtId="182" fontId="0" fillId="3" borderId="28" xfId="22" applyNumberFormat="1" applyFont="1" applyFill="1" applyBorder="1" applyAlignment="1" applyProtection="1">
      <alignment horizontal="center"/>
      <protection/>
    </xf>
    <xf numFmtId="182" fontId="0" fillId="3" borderId="3" xfId="22" applyNumberFormat="1" applyFont="1" applyFill="1" applyBorder="1" applyAlignment="1" applyProtection="1">
      <alignment horizontal="center" vertical="distributed"/>
      <protection/>
    </xf>
    <xf numFmtId="182" fontId="0" fillId="3" borderId="6" xfId="22" applyNumberFormat="1" applyFont="1" applyFill="1" applyBorder="1" applyAlignment="1" applyProtection="1">
      <alignment horizontal="center" vertical="distributed"/>
      <protection/>
    </xf>
    <xf numFmtId="182" fontId="0" fillId="3" borderId="9" xfId="22" applyNumberFormat="1" applyFont="1" applyFill="1" applyBorder="1" applyAlignment="1" applyProtection="1">
      <alignment horizontal="center" vertical="distributed"/>
      <protection/>
    </xf>
    <xf numFmtId="182" fontId="0" fillId="3" borderId="19" xfId="22" applyNumberFormat="1" applyFont="1" applyFill="1" applyBorder="1" applyAlignment="1" applyProtection="1">
      <alignment horizontal="center"/>
      <protection/>
    </xf>
    <xf numFmtId="182" fontId="0" fillId="3" borderId="29" xfId="22" applyNumberFormat="1" applyFont="1" applyFill="1" applyBorder="1" applyAlignment="1" applyProtection="1">
      <alignment horizontal="center"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6" xfId="22" applyNumberFormat="1" applyFont="1" applyFill="1" applyBorder="1" applyAlignment="1" applyProtection="1">
      <alignment horizontal="center"/>
      <protection/>
    </xf>
    <xf numFmtId="182" fontId="0" fillId="3" borderId="30" xfId="22" applyNumberFormat="1" applyFont="1" applyFill="1" applyBorder="1" applyAlignment="1" applyProtection="1">
      <alignment horizontal="center"/>
      <protection/>
    </xf>
    <xf numFmtId="182" fontId="0" fillId="3" borderId="31" xfId="22" applyNumberFormat="1" applyFont="1" applyFill="1" applyBorder="1" applyAlignment="1" applyProtection="1">
      <alignment horizontal="center"/>
      <protection/>
    </xf>
    <xf numFmtId="182" fontId="0" fillId="3" borderId="32" xfId="22" applyNumberFormat="1" applyFont="1" applyFill="1" applyBorder="1" applyAlignment="1" applyProtection="1">
      <alignment horizontal="center"/>
      <protection/>
    </xf>
    <xf numFmtId="182" fontId="0" fillId="3" borderId="25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center" vertical="center" wrapText="1"/>
      <protection/>
    </xf>
    <xf numFmtId="182" fontId="0" fillId="3" borderId="7" xfId="22" applyNumberFormat="1" applyFont="1" applyFill="1" applyBorder="1" applyAlignment="1" applyProtection="1">
      <alignment horizontal="center" vertical="center" wrapText="1"/>
      <protection/>
    </xf>
    <xf numFmtId="182" fontId="0" fillId="3" borderId="10" xfId="22" applyNumberFormat="1" applyFont="1" applyFill="1" applyBorder="1" applyAlignment="1" applyProtection="1">
      <alignment horizontal="center" vertical="center" wrapText="1"/>
      <protection/>
    </xf>
    <xf numFmtId="182" fontId="0" fillId="3" borderId="4" xfId="22" applyNumberFormat="1" applyFont="1" applyFill="1" applyBorder="1" applyAlignment="1" applyProtection="1">
      <alignment horizontal="center" vertical="distributed"/>
      <protection/>
    </xf>
    <xf numFmtId="182" fontId="0" fillId="3" borderId="7" xfId="22" applyNumberFormat="1" applyFont="1" applyFill="1" applyBorder="1" applyAlignment="1" applyProtection="1">
      <alignment horizontal="center" vertical="distributed"/>
      <protection/>
    </xf>
    <xf numFmtId="182" fontId="0" fillId="3" borderId="10" xfId="22" applyNumberFormat="1" applyFont="1" applyFill="1" applyBorder="1" applyAlignment="1" applyProtection="1">
      <alignment horizontal="center" vertical="distributed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5" xfId="0" applyFont="1" applyFill="1" applyBorder="1" applyAlignment="1">
      <alignment horizontal="center" vertical="distributed"/>
    </xf>
    <xf numFmtId="0" fontId="0" fillId="3" borderId="12" xfId="0" applyFont="1" applyFill="1" applyBorder="1" applyAlignment="1">
      <alignment horizontal="center" vertical="distributed"/>
    </xf>
    <xf numFmtId="0" fontId="0" fillId="3" borderId="24" xfId="0" applyFont="1" applyFill="1" applyBorder="1" applyAlignment="1">
      <alignment horizontal="center" vertical="distributed"/>
    </xf>
    <xf numFmtId="0" fontId="0" fillId="3" borderId="25" xfId="0" applyFont="1" applyFill="1" applyBorder="1" applyAlignment="1">
      <alignment horizontal="center" vertical="distributed"/>
    </xf>
    <xf numFmtId="3" fontId="6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3" borderId="3" xfId="0" applyFont="1" applyFill="1" applyBorder="1" applyAlignment="1">
      <alignment horizontal="center" vertical="distributed"/>
    </xf>
    <xf numFmtId="0" fontId="0" fillId="3" borderId="26" xfId="0" applyFont="1" applyFill="1" applyBorder="1" applyAlignment="1">
      <alignment horizontal="center" vertical="distributed"/>
    </xf>
    <xf numFmtId="3" fontId="0" fillId="3" borderId="5" xfId="0" applyNumberFormat="1" applyFont="1" applyFill="1" applyBorder="1" applyAlignment="1">
      <alignment horizontal="center" vertical="distributed"/>
    </xf>
    <xf numFmtId="3" fontId="0" fillId="3" borderId="3" xfId="0" applyNumberFormat="1" applyFont="1" applyFill="1" applyBorder="1" applyAlignment="1">
      <alignment horizontal="center" vertical="distributed"/>
    </xf>
    <xf numFmtId="3" fontId="0" fillId="3" borderId="24" xfId="0" applyNumberFormat="1" applyFont="1" applyFill="1" applyBorder="1" applyAlignment="1">
      <alignment horizontal="center" vertical="distributed"/>
    </xf>
    <xf numFmtId="3" fontId="0" fillId="3" borderId="26" xfId="0" applyNumberFormat="1" applyFont="1" applyFill="1" applyBorder="1" applyAlignment="1">
      <alignment horizontal="center" vertical="distributed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distributed"/>
    </xf>
    <xf numFmtId="0" fontId="0" fillId="3" borderId="10" xfId="0" applyFont="1" applyFill="1" applyBorder="1" applyAlignment="1">
      <alignment horizontal="center" vertical="distributed"/>
    </xf>
    <xf numFmtId="0" fontId="0" fillId="3" borderId="11" xfId="0" applyFont="1" applyFill="1" applyBorder="1" applyAlignment="1">
      <alignment horizontal="center" vertical="distributed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Normal_GANADE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26575"/>
          <c:w val="0.973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'3.1'!$A$10:$A$27</c:f>
              <c:strCache/>
            </c:strRef>
          </c:cat>
          <c:val>
            <c:numRef>
              <c:f>'3.1'!$H$10:$H$27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'3.1'!$A$10:$A$27</c:f>
              <c:strCache/>
            </c:strRef>
          </c:cat>
          <c:val>
            <c:numRef>
              <c:f>'3.1'!$I$10:$I$27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axId val="11074098"/>
        <c:axId val="32558019"/>
      </c:barChart>
      <c:catAx>
        <c:axId val="1107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558019"/>
        <c:crosses val="autoZero"/>
        <c:auto val="1"/>
        <c:lblOffset val="100"/>
        <c:noMultiLvlLbl val="0"/>
      </c:catAx>
      <c:valAx>
        <c:axId val="325580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07409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1025"/>
          <c:y val="0.156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22125"/>
          <c:w val="0.83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/>
            </c:strRef>
          </c:cat>
          <c:val>
            <c:numRef>
              <c:f>'3.1'!$H$10:$H$27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/>
            </c:strRef>
          </c:cat>
          <c:val>
            <c:numRef>
              <c:f>'3.1'!$I$10:$I$27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/>
            </c:strRef>
          </c:cat>
          <c:val>
            <c:numRef>
              <c:f>'3.1'!$J$10:$J$27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4586716"/>
        <c:axId val="19953853"/>
      </c:lineChart>
      <c:catAx>
        <c:axId val="2458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953853"/>
        <c:crosses val="autoZero"/>
        <c:auto val="1"/>
        <c:lblOffset val="100"/>
        <c:tickLblSkip val="2"/>
        <c:noMultiLvlLbl val="0"/>
      </c:catAx>
      <c:valAx>
        <c:axId val="199538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58671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general de la tierra. 
Año 2006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675"/>
          <c:h val="0.3775"/>
        </c:manualLayout>
      </c:layout>
      <c:pie3DChart>
        <c:varyColors val="1"/>
        <c:ser>
          <c:idx val="0"/>
          <c:order val="0"/>
          <c:tx>
            <c:v>Aprovechamientos</c:v>
          </c:tx>
          <c:spPr>
            <a:ln w="3175">
              <a:solidFill>
                <a:srgbClr val="9933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('3.2'!$H$11,'3.2'!$H$15,'3.2'!$H$20,'3.2'!$H$27)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general de la tierra. 
Año 2007</a:t>
            </a:r>
          </a:p>
        </c:rich>
      </c:tx>
      <c:layout>
        <c:manualLayout>
          <c:xMode val="factor"/>
          <c:yMode val="factor"/>
          <c:x val="0.00275"/>
          <c:y val="0.017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32"/>
          <c:w val="0.824"/>
          <c:h val="0.36875"/>
        </c:manualLayout>
      </c:layout>
      <c:pie3DChart>
        <c:varyColors val="1"/>
        <c:ser>
          <c:idx val="0"/>
          <c:order val="0"/>
          <c:tx>
            <c:v>Aprovechamientos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('3.2'!$I$11,'3.2'!$I$15,'3.2'!$I$20,'3.2'!$I$27)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61</xdr:row>
      <xdr:rowOff>9525</xdr:rowOff>
    </xdr:from>
    <xdr:to>
      <xdr:col>8</xdr:col>
      <xdr:colOff>828675</xdr:colOff>
      <xdr:row>79</xdr:row>
      <xdr:rowOff>133350</xdr:rowOff>
    </xdr:to>
    <xdr:graphicFrame>
      <xdr:nvGraphicFramePr>
        <xdr:cNvPr id="1" name="Chart 1"/>
        <xdr:cNvGraphicFramePr/>
      </xdr:nvGraphicFramePr>
      <xdr:xfrm>
        <a:off x="200025" y="1002030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82</xdr:row>
      <xdr:rowOff>38100</xdr:rowOff>
    </xdr:from>
    <xdr:to>
      <xdr:col>9</xdr:col>
      <xdr:colOff>314325</xdr:colOff>
      <xdr:row>96</xdr:row>
      <xdr:rowOff>95250</xdr:rowOff>
    </xdr:to>
    <xdr:graphicFrame>
      <xdr:nvGraphicFramePr>
        <xdr:cNvPr id="2" name="Chart 2"/>
        <xdr:cNvGraphicFramePr/>
      </xdr:nvGraphicFramePr>
      <xdr:xfrm>
        <a:off x="314325" y="1344930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19050</xdr:rowOff>
    </xdr:from>
    <xdr:to>
      <xdr:col>3</xdr:col>
      <xdr:colOff>647700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76200" y="5972175"/>
        <a:ext cx="498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36</xdr:row>
      <xdr:rowOff>19050</xdr:rowOff>
    </xdr:from>
    <xdr:to>
      <xdr:col>9</xdr:col>
      <xdr:colOff>714375</xdr:colOff>
      <xdr:row>62</xdr:row>
      <xdr:rowOff>95250</xdr:rowOff>
    </xdr:to>
    <xdr:graphicFrame>
      <xdr:nvGraphicFramePr>
        <xdr:cNvPr id="2" name="Chart 2"/>
        <xdr:cNvGraphicFramePr/>
      </xdr:nvGraphicFramePr>
      <xdr:xfrm>
        <a:off x="5200650" y="5972175"/>
        <a:ext cx="489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5\Ficheros%20de%20Trabajo\Anuario%202001\Aea2001\AEA2001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59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50" t="s">
        <v>142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51" t="s">
        <v>153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5" customHeight="1">
      <c r="A4" s="152" t="s">
        <v>154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3.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 customHeight="1">
      <c r="A6" s="159" t="s">
        <v>1</v>
      </c>
      <c r="B6" s="155" t="s">
        <v>0</v>
      </c>
      <c r="C6" s="156"/>
      <c r="D6" s="156"/>
      <c r="E6" s="156"/>
      <c r="F6" s="156"/>
      <c r="G6" s="156"/>
      <c r="H6" s="156"/>
      <c r="I6" s="156"/>
      <c r="J6" s="156"/>
    </row>
    <row r="7" spans="1:10" ht="12.75" customHeight="1">
      <c r="A7" s="160"/>
      <c r="B7" s="162" t="s">
        <v>2</v>
      </c>
      <c r="C7" s="163"/>
      <c r="D7" s="157" t="s">
        <v>3</v>
      </c>
      <c r="E7" s="166"/>
      <c r="F7" s="157" t="s">
        <v>2</v>
      </c>
      <c r="G7" s="158"/>
      <c r="H7" s="146" t="s">
        <v>7</v>
      </c>
      <c r="I7" s="147"/>
      <c r="J7" s="147"/>
    </row>
    <row r="8" spans="1:10" ht="12.75" customHeight="1">
      <c r="A8" s="160"/>
      <c r="B8" s="153" t="s">
        <v>4</v>
      </c>
      <c r="C8" s="154"/>
      <c r="D8" s="167" t="s">
        <v>5</v>
      </c>
      <c r="E8" s="168"/>
      <c r="F8" s="167" t="s">
        <v>6</v>
      </c>
      <c r="G8" s="168"/>
      <c r="H8" s="148"/>
      <c r="I8" s="149"/>
      <c r="J8" s="149"/>
    </row>
    <row r="9" spans="1:10" ht="12.75" customHeight="1" thickBot="1">
      <c r="A9" s="161"/>
      <c r="B9" s="46" t="s">
        <v>8</v>
      </c>
      <c r="C9" s="46" t="s">
        <v>9</v>
      </c>
      <c r="D9" s="46" t="s">
        <v>8</v>
      </c>
      <c r="E9" s="46" t="s">
        <v>9</v>
      </c>
      <c r="F9" s="46" t="s">
        <v>8</v>
      </c>
      <c r="G9" s="46" t="s">
        <v>9</v>
      </c>
      <c r="H9" s="46" t="s">
        <v>8</v>
      </c>
      <c r="I9" s="46" t="s">
        <v>9</v>
      </c>
      <c r="J9" s="47" t="s">
        <v>7</v>
      </c>
    </row>
    <row r="10" spans="1:12" ht="12.75" customHeight="1">
      <c r="A10" s="33" t="s">
        <v>10</v>
      </c>
      <c r="B10" s="34">
        <v>8898.7</v>
      </c>
      <c r="C10" s="34">
        <v>2274.4</v>
      </c>
      <c r="D10" s="34">
        <v>3979.1</v>
      </c>
      <c r="E10" s="34">
        <v>183.2</v>
      </c>
      <c r="F10" s="34">
        <v>4095.6</v>
      </c>
      <c r="G10" s="34">
        <v>741.4</v>
      </c>
      <c r="H10" s="34">
        <v>16973.4</v>
      </c>
      <c r="I10" s="34">
        <v>3199</v>
      </c>
      <c r="J10" s="35">
        <v>20172.4</v>
      </c>
      <c r="K10" s="3"/>
      <c r="L10" s="3"/>
    </row>
    <row r="11" spans="1:12" ht="12.75" customHeight="1">
      <c r="A11" s="36" t="s">
        <v>11</v>
      </c>
      <c r="B11" s="37">
        <v>8958.1</v>
      </c>
      <c r="C11" s="37">
        <v>2244.9</v>
      </c>
      <c r="D11" s="37">
        <v>3854.7</v>
      </c>
      <c r="E11" s="37">
        <v>200.4</v>
      </c>
      <c r="F11" s="37">
        <v>4082.5</v>
      </c>
      <c r="G11" s="37">
        <v>748.1</v>
      </c>
      <c r="H11" s="37">
        <v>16895.3</v>
      </c>
      <c r="I11" s="37">
        <v>3193.4</v>
      </c>
      <c r="J11" s="38">
        <v>20088.7</v>
      </c>
      <c r="K11" s="3"/>
      <c r="L11" s="3"/>
    </row>
    <row r="12" spans="1:12" ht="12.75" customHeight="1">
      <c r="A12" s="36" t="s">
        <v>12</v>
      </c>
      <c r="B12" s="37">
        <v>8962</v>
      </c>
      <c r="C12" s="37">
        <v>2203</v>
      </c>
      <c r="D12" s="37">
        <v>3777.3</v>
      </c>
      <c r="E12" s="37">
        <v>258.4</v>
      </c>
      <c r="F12" s="37">
        <v>3999.7</v>
      </c>
      <c r="G12" s="37">
        <v>746.4</v>
      </c>
      <c r="H12" s="37">
        <v>16739</v>
      </c>
      <c r="I12" s="37">
        <v>3207.8</v>
      </c>
      <c r="J12" s="38">
        <v>19946.8</v>
      </c>
      <c r="K12" s="3"/>
      <c r="L12" s="3"/>
    </row>
    <row r="13" spans="1:12" ht="12.75" customHeight="1">
      <c r="A13" s="36" t="s">
        <v>13</v>
      </c>
      <c r="B13" s="37">
        <v>8541.6</v>
      </c>
      <c r="C13" s="37">
        <v>2198.4</v>
      </c>
      <c r="D13" s="37">
        <v>3948.9</v>
      </c>
      <c r="E13" s="37">
        <v>292.4</v>
      </c>
      <c r="F13" s="37">
        <v>3926.7</v>
      </c>
      <c r="G13" s="37">
        <v>748.6</v>
      </c>
      <c r="H13" s="37">
        <v>16417.2</v>
      </c>
      <c r="I13" s="37">
        <v>3239.4</v>
      </c>
      <c r="J13" s="38">
        <v>19656.6</v>
      </c>
      <c r="K13" s="3"/>
      <c r="L13" s="3"/>
    </row>
    <row r="14" spans="1:12" ht="12.75" customHeight="1">
      <c r="A14" s="36" t="s">
        <v>14</v>
      </c>
      <c r="B14" s="37">
        <v>8079.8</v>
      </c>
      <c r="C14" s="37">
        <v>2183.2</v>
      </c>
      <c r="D14" s="37">
        <v>3313.8</v>
      </c>
      <c r="E14" s="37">
        <v>187.6</v>
      </c>
      <c r="F14" s="37">
        <v>3935.2</v>
      </c>
      <c r="G14" s="37">
        <v>754.5</v>
      </c>
      <c r="H14" s="37">
        <v>15328.8</v>
      </c>
      <c r="I14" s="37">
        <v>3125.3</v>
      </c>
      <c r="J14" s="38">
        <v>18454.1</v>
      </c>
      <c r="K14" s="3"/>
      <c r="L14" s="3"/>
    </row>
    <row r="15" spans="1:12" ht="12.75" customHeight="1">
      <c r="A15" s="36" t="s">
        <v>15</v>
      </c>
      <c r="B15" s="37">
        <v>8116.1</v>
      </c>
      <c r="C15" s="37">
        <v>2158.8</v>
      </c>
      <c r="D15" s="37">
        <v>3560.5</v>
      </c>
      <c r="E15" s="37">
        <v>210.1</v>
      </c>
      <c r="F15" s="37">
        <v>3898.7</v>
      </c>
      <c r="G15" s="37">
        <v>809</v>
      </c>
      <c r="H15" s="37">
        <v>15575.3</v>
      </c>
      <c r="I15" s="37">
        <v>3177.9</v>
      </c>
      <c r="J15" s="38">
        <v>18753.2</v>
      </c>
      <c r="K15" s="3"/>
      <c r="L15" s="3"/>
    </row>
    <row r="16" spans="1:12" ht="12.75" customHeight="1">
      <c r="A16" s="36" t="s">
        <v>16</v>
      </c>
      <c r="B16" s="37">
        <v>8280.8</v>
      </c>
      <c r="C16" s="37">
        <v>2309.4</v>
      </c>
      <c r="D16" s="37">
        <v>3582.6</v>
      </c>
      <c r="E16" s="37">
        <v>278</v>
      </c>
      <c r="F16" s="37">
        <v>3854</v>
      </c>
      <c r="G16" s="37">
        <v>839.5</v>
      </c>
      <c r="H16" s="37">
        <v>15717.4</v>
      </c>
      <c r="I16" s="37">
        <v>3426.9</v>
      </c>
      <c r="J16" s="38">
        <v>19144.3</v>
      </c>
      <c r="K16" s="3"/>
      <c r="L16" s="3"/>
    </row>
    <row r="17" spans="1:12" ht="12.75" customHeight="1">
      <c r="A17" s="36" t="s">
        <v>17</v>
      </c>
      <c r="B17" s="37">
        <v>8202.96</v>
      </c>
      <c r="C17" s="37">
        <v>2349.369</v>
      </c>
      <c r="D17" s="37">
        <v>3092.7</v>
      </c>
      <c r="E17" s="37">
        <v>203.7</v>
      </c>
      <c r="F17" s="37">
        <v>3888.984</v>
      </c>
      <c r="G17" s="37">
        <v>885.142</v>
      </c>
      <c r="H17" s="37">
        <v>15184.643999999998</v>
      </c>
      <c r="I17" s="37">
        <v>3438.2110000000002</v>
      </c>
      <c r="J17" s="38">
        <v>18622.855</v>
      </c>
      <c r="K17" s="3"/>
      <c r="L17" s="3"/>
    </row>
    <row r="18" spans="1:12" ht="12.75" customHeight="1">
      <c r="A18" s="36" t="s">
        <v>18</v>
      </c>
      <c r="B18" s="37">
        <v>7967.9</v>
      </c>
      <c r="C18" s="37">
        <v>2302.5</v>
      </c>
      <c r="D18" s="37">
        <v>3270.7</v>
      </c>
      <c r="E18" s="37">
        <v>141.7</v>
      </c>
      <c r="F18" s="37">
        <v>3911.2</v>
      </c>
      <c r="G18" s="37">
        <v>920.5</v>
      </c>
      <c r="H18" s="37">
        <v>15149.8</v>
      </c>
      <c r="I18" s="37">
        <v>3364.7</v>
      </c>
      <c r="J18" s="38">
        <v>18514.5</v>
      </c>
      <c r="K18" s="3"/>
      <c r="L18" s="3"/>
    </row>
    <row r="19" spans="1:12" ht="12.75" customHeight="1">
      <c r="A19" s="36" t="s">
        <v>19</v>
      </c>
      <c r="B19" s="37">
        <v>7931.4</v>
      </c>
      <c r="C19" s="37">
        <v>2287.2</v>
      </c>
      <c r="D19" s="37">
        <v>3113.019</v>
      </c>
      <c r="E19" s="37">
        <v>149.269</v>
      </c>
      <c r="F19" s="37">
        <v>3896.828</v>
      </c>
      <c r="G19" s="37">
        <v>960.736</v>
      </c>
      <c r="H19" s="37">
        <v>14941.2</v>
      </c>
      <c r="I19" s="37">
        <v>3397.175</v>
      </c>
      <c r="J19" s="38">
        <v>18338.375</v>
      </c>
      <c r="K19" s="3"/>
      <c r="L19" s="3"/>
    </row>
    <row r="20" spans="1:12" ht="12.75" customHeight="1">
      <c r="A20" s="36" t="s">
        <v>20</v>
      </c>
      <c r="B20" s="37">
        <v>7888.465</v>
      </c>
      <c r="C20" s="37">
        <v>2289.916</v>
      </c>
      <c r="D20" s="37">
        <v>3115.55</v>
      </c>
      <c r="E20" s="37">
        <v>106.476</v>
      </c>
      <c r="F20" s="37">
        <v>3892.503</v>
      </c>
      <c r="G20" s="37">
        <v>1011.293</v>
      </c>
      <c r="H20" s="37">
        <v>14896.518</v>
      </c>
      <c r="I20" s="37">
        <v>3407.6850000000004</v>
      </c>
      <c r="J20" s="38">
        <v>18304.203</v>
      </c>
      <c r="K20" s="3"/>
      <c r="L20" s="3"/>
    </row>
    <row r="21" spans="1:12" ht="12.75" customHeight="1">
      <c r="A21" s="36" t="s">
        <v>36</v>
      </c>
      <c r="B21" s="37">
        <v>7338.059</v>
      </c>
      <c r="C21" s="37">
        <v>2215.83</v>
      </c>
      <c r="D21" s="37">
        <v>3407.875</v>
      </c>
      <c r="E21" s="37">
        <v>102.501</v>
      </c>
      <c r="F21" s="37">
        <v>3924.859</v>
      </c>
      <c r="G21" s="37">
        <v>1054.591</v>
      </c>
      <c r="H21" s="37">
        <v>14670.793</v>
      </c>
      <c r="I21" s="37">
        <v>3372.922</v>
      </c>
      <c r="J21" s="38">
        <v>18043.715</v>
      </c>
      <c r="K21" s="3"/>
      <c r="L21" s="3"/>
    </row>
    <row r="22" spans="1:12" ht="12.75" customHeight="1">
      <c r="A22" s="36" t="s">
        <v>126</v>
      </c>
      <c r="B22" s="37">
        <v>7591.412</v>
      </c>
      <c r="C22" s="37">
        <v>2180.686</v>
      </c>
      <c r="D22" s="37">
        <v>3020.78349764</v>
      </c>
      <c r="E22" s="37">
        <v>174.27616316</v>
      </c>
      <c r="F22" s="37">
        <v>3859.277</v>
      </c>
      <c r="G22" s="37">
        <v>1117.814</v>
      </c>
      <c r="H22" s="37">
        <v>14471.47249764</v>
      </c>
      <c r="I22" s="37">
        <v>3472.77616316</v>
      </c>
      <c r="J22" s="38">
        <v>17944.2486608</v>
      </c>
      <c r="K22" s="3"/>
      <c r="L22" s="3"/>
    </row>
    <row r="23" spans="1:12" ht="12.75" customHeight="1">
      <c r="A23" s="36" t="s">
        <v>127</v>
      </c>
      <c r="B23" s="37">
        <v>7496.967</v>
      </c>
      <c r="C23" s="37">
        <v>2167.3</v>
      </c>
      <c r="D23" s="37">
        <v>3158.504</v>
      </c>
      <c r="E23" s="37">
        <v>194.6</v>
      </c>
      <c r="F23" s="37">
        <v>3846.151</v>
      </c>
      <c r="G23" s="37">
        <v>1117.6</v>
      </c>
      <c r="H23" s="37">
        <v>14501.622</v>
      </c>
      <c r="I23" s="37">
        <v>3479.5</v>
      </c>
      <c r="J23" s="38">
        <v>17981.122</v>
      </c>
      <c r="K23" s="3"/>
      <c r="L23" s="3"/>
    </row>
    <row r="24" spans="1:12" ht="12.75" customHeight="1">
      <c r="A24" s="36" t="s">
        <v>128</v>
      </c>
      <c r="B24" s="37">
        <v>7451.998</v>
      </c>
      <c r="C24" s="37">
        <v>2173.381</v>
      </c>
      <c r="D24" s="37">
        <v>3014.1013357994</v>
      </c>
      <c r="E24" s="37">
        <v>386.35</v>
      </c>
      <c r="F24" s="37">
        <v>3818.951</v>
      </c>
      <c r="G24" s="37">
        <v>1113.047</v>
      </c>
      <c r="H24" s="37">
        <v>14285.0503357994</v>
      </c>
      <c r="I24" s="37">
        <v>3672.778</v>
      </c>
      <c r="J24" s="38">
        <v>17957.8283357994</v>
      </c>
      <c r="K24" s="3"/>
      <c r="L24" s="3"/>
    </row>
    <row r="25" spans="1:12" ht="12.75" customHeight="1">
      <c r="A25" s="36" t="s">
        <v>130</v>
      </c>
      <c r="B25" s="37">
        <v>7278.235</v>
      </c>
      <c r="C25" s="37">
        <v>2135.203</v>
      </c>
      <c r="D25" s="37">
        <v>3056.4770487272</v>
      </c>
      <c r="E25" s="37">
        <v>443.165</v>
      </c>
      <c r="F25" s="37">
        <v>3782.31</v>
      </c>
      <c r="G25" s="37">
        <v>1148.802</v>
      </c>
      <c r="H25" s="37">
        <v>14117.0220487272</v>
      </c>
      <c r="I25" s="37">
        <v>3727.17</v>
      </c>
      <c r="J25" s="38">
        <v>17844.1920487272</v>
      </c>
      <c r="K25" s="3"/>
      <c r="L25" s="3"/>
    </row>
    <row r="26" spans="1:12" ht="12.75" customHeight="1">
      <c r="A26" s="36" t="s">
        <v>136</v>
      </c>
      <c r="B26" s="37">
        <v>6906.464</v>
      </c>
      <c r="C26" s="37">
        <v>2013.762</v>
      </c>
      <c r="D26" s="37">
        <v>3279.38230946596</v>
      </c>
      <c r="E26" s="37">
        <v>520.498</v>
      </c>
      <c r="F26" s="37">
        <v>3679.417</v>
      </c>
      <c r="G26" s="37">
        <v>1179.005</v>
      </c>
      <c r="H26" s="37">
        <v>13865.26330946596</v>
      </c>
      <c r="I26" s="37">
        <v>3713.2650000000003</v>
      </c>
      <c r="J26" s="38">
        <v>17578.52830946596</v>
      </c>
      <c r="K26" s="28"/>
      <c r="L26" s="3"/>
    </row>
    <row r="27" spans="1:12" ht="12.75" customHeight="1" thickBot="1">
      <c r="A27" s="39" t="s">
        <v>139</v>
      </c>
      <c r="B27" s="40">
        <f>6698831/1000</f>
        <v>6698.831</v>
      </c>
      <c r="C27" s="40">
        <f>1992706/1000</f>
        <v>1992.706</v>
      </c>
      <c r="D27" s="40">
        <f>3397972.46771616/1000</f>
        <v>3397.9724677161603</v>
      </c>
      <c r="E27" s="40">
        <f>496931/1000</f>
        <v>496.931</v>
      </c>
      <c r="F27" s="40">
        <f>3610764/1000</f>
        <v>3610.764</v>
      </c>
      <c r="G27" s="40">
        <f>1199749/1000</f>
        <v>1199.749</v>
      </c>
      <c r="H27" s="40">
        <v>13707.567467716159</v>
      </c>
      <c r="I27" s="40">
        <f>C27+E27+G27</f>
        <v>3689.3859999999995</v>
      </c>
      <c r="J27" s="41">
        <f>H27+I27</f>
        <v>17396.953467716157</v>
      </c>
      <c r="K27" s="28"/>
      <c r="L27" s="3"/>
    </row>
    <row r="28" spans="1:12" ht="12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3"/>
      <c r="L28" s="3"/>
    </row>
    <row r="29" spans="1:1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ht="12.75" customHeight="1"/>
    <row r="31" spans="1:12" ht="12.75" customHeight="1" thickBot="1">
      <c r="A31" s="43"/>
      <c r="B31" s="43"/>
      <c r="C31" s="43"/>
      <c r="D31" s="43"/>
      <c r="E31" s="43"/>
      <c r="F31" s="43"/>
      <c r="G31" s="43"/>
      <c r="H31" s="43"/>
      <c r="I31" s="43"/>
      <c r="J31" s="3"/>
      <c r="K31" s="3"/>
      <c r="L31" s="3"/>
    </row>
    <row r="32" spans="1:12" ht="12.75" customHeight="1">
      <c r="A32" s="159" t="s">
        <v>1</v>
      </c>
      <c r="B32" s="144"/>
      <c r="C32" s="142"/>
      <c r="D32" s="173" t="s">
        <v>27</v>
      </c>
      <c r="E32" s="144"/>
      <c r="F32" s="145"/>
      <c r="G32" s="142"/>
      <c r="H32" s="49"/>
      <c r="I32" s="48" t="s">
        <v>21</v>
      </c>
      <c r="J32" s="3"/>
      <c r="K32" s="3"/>
      <c r="L32" s="3"/>
    </row>
    <row r="33" spans="1:12" ht="12.75" customHeight="1">
      <c r="A33" s="160"/>
      <c r="B33" s="164" t="s">
        <v>22</v>
      </c>
      <c r="C33" s="165"/>
      <c r="D33" s="174"/>
      <c r="E33" s="164" t="s">
        <v>23</v>
      </c>
      <c r="F33" s="143"/>
      <c r="G33" s="165"/>
      <c r="H33" s="51"/>
      <c r="I33" s="50" t="s">
        <v>24</v>
      </c>
      <c r="J33" s="3"/>
      <c r="K33" s="3"/>
      <c r="L33" s="3"/>
    </row>
    <row r="34" spans="1:12" ht="12.75" customHeight="1">
      <c r="A34" s="160"/>
      <c r="B34" s="153"/>
      <c r="C34" s="154"/>
      <c r="D34" s="174"/>
      <c r="E34" s="153"/>
      <c r="F34" s="169"/>
      <c r="G34" s="154"/>
      <c r="H34" s="52" t="s">
        <v>25</v>
      </c>
      <c r="I34" s="50" t="s">
        <v>26</v>
      </c>
      <c r="J34" s="3"/>
      <c r="K34" s="3"/>
      <c r="L34" s="3"/>
    </row>
    <row r="35" spans="1:12" ht="12.75" customHeight="1">
      <c r="A35" s="160"/>
      <c r="B35" s="53"/>
      <c r="C35" s="53"/>
      <c r="D35" s="174"/>
      <c r="E35" s="170" t="s">
        <v>45</v>
      </c>
      <c r="F35" s="170" t="s">
        <v>46</v>
      </c>
      <c r="G35" s="170" t="s">
        <v>47</v>
      </c>
      <c r="H35" s="52" t="s">
        <v>28</v>
      </c>
      <c r="I35" s="50" t="s">
        <v>29</v>
      </c>
      <c r="J35" s="3"/>
      <c r="K35" s="3"/>
      <c r="L35" s="3"/>
    </row>
    <row r="36" spans="1:12" ht="12.75" customHeight="1">
      <c r="A36" s="160"/>
      <c r="B36" s="52" t="s">
        <v>8</v>
      </c>
      <c r="C36" s="52" t="s">
        <v>9</v>
      </c>
      <c r="D36" s="174"/>
      <c r="E36" s="171"/>
      <c r="F36" s="171"/>
      <c r="G36" s="171"/>
      <c r="H36" s="51"/>
      <c r="I36" s="50" t="s">
        <v>30</v>
      </c>
      <c r="J36" s="3"/>
      <c r="K36" s="3"/>
      <c r="L36" s="3"/>
    </row>
    <row r="37" spans="1:12" ht="12.75" customHeight="1" thickBot="1">
      <c r="A37" s="161"/>
      <c r="B37" s="54"/>
      <c r="C37" s="54"/>
      <c r="D37" s="175"/>
      <c r="E37" s="172"/>
      <c r="F37" s="172"/>
      <c r="G37" s="172"/>
      <c r="H37" s="55"/>
      <c r="I37" s="56" t="s">
        <v>31</v>
      </c>
      <c r="J37" s="3"/>
      <c r="K37" s="3"/>
      <c r="L37" s="3"/>
    </row>
    <row r="38" spans="1:21" ht="12.75" customHeight="1">
      <c r="A38" s="33" t="s">
        <v>10</v>
      </c>
      <c r="B38" s="34">
        <v>1185.5</v>
      </c>
      <c r="C38" s="34">
        <v>204.2</v>
      </c>
      <c r="D38" s="34">
        <v>5368.3</v>
      </c>
      <c r="E38" s="34">
        <v>7188.7</v>
      </c>
      <c r="F38" s="34">
        <v>3636.4</v>
      </c>
      <c r="G38" s="34">
        <v>4981.4</v>
      </c>
      <c r="H38" s="34">
        <v>7734.3</v>
      </c>
      <c r="I38" s="35">
        <v>269.4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 customHeight="1">
      <c r="A39" s="36" t="s">
        <v>11</v>
      </c>
      <c r="B39" s="37">
        <v>1135.5</v>
      </c>
      <c r="C39" s="37">
        <v>194.9</v>
      </c>
      <c r="D39" s="37">
        <v>5107.1</v>
      </c>
      <c r="E39" s="37">
        <v>7253.1</v>
      </c>
      <c r="F39" s="37">
        <v>3599.3</v>
      </c>
      <c r="G39" s="37">
        <v>5005.6</v>
      </c>
      <c r="H39" s="37">
        <v>8084.1</v>
      </c>
      <c r="I39" s="38">
        <v>239.7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>
      <c r="A40" s="36" t="s">
        <v>12</v>
      </c>
      <c r="B40" s="37">
        <v>1125.3</v>
      </c>
      <c r="C40" s="37">
        <v>195.3</v>
      </c>
      <c r="D40" s="37">
        <v>5151.4</v>
      </c>
      <c r="E40" s="37">
        <v>7254.5</v>
      </c>
      <c r="F40" s="37">
        <v>3696.1</v>
      </c>
      <c r="G40" s="37">
        <v>4964.6</v>
      </c>
      <c r="H40" s="37">
        <v>8145.5</v>
      </c>
      <c r="I40" s="38">
        <v>252.8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 customHeight="1">
      <c r="A41" s="36" t="s">
        <v>13</v>
      </c>
      <c r="B41" s="37">
        <v>1110.6</v>
      </c>
      <c r="C41" s="37">
        <v>195.9</v>
      </c>
      <c r="D41" s="37">
        <v>5187.8</v>
      </c>
      <c r="E41" s="37">
        <v>7367.9</v>
      </c>
      <c r="F41" s="37">
        <v>3738.6</v>
      </c>
      <c r="G41" s="37">
        <v>5030.3</v>
      </c>
      <c r="H41" s="37">
        <v>8191.8</v>
      </c>
      <c r="I41" s="38">
        <v>217.8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6" t="s">
        <v>14</v>
      </c>
      <c r="B42" s="37">
        <v>1114.9</v>
      </c>
      <c r="C42" s="37">
        <v>358.5</v>
      </c>
      <c r="D42" s="37">
        <v>6098.2</v>
      </c>
      <c r="E42" s="37">
        <v>7364.6</v>
      </c>
      <c r="F42" s="37">
        <v>3749.6</v>
      </c>
      <c r="G42" s="37">
        <v>5031.3</v>
      </c>
      <c r="H42" s="37">
        <v>8308.3</v>
      </c>
      <c r="I42" s="38">
        <v>204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 customHeight="1">
      <c r="A43" s="36" t="s">
        <v>15</v>
      </c>
      <c r="B43" s="37">
        <v>1146.3</v>
      </c>
      <c r="C43" s="37">
        <v>353.3</v>
      </c>
      <c r="D43" s="37">
        <v>5506.7</v>
      </c>
      <c r="E43" s="37">
        <v>7216.3</v>
      </c>
      <c r="F43" s="37">
        <v>4210.8</v>
      </c>
      <c r="G43" s="37">
        <v>4964.2</v>
      </c>
      <c r="H43" s="37">
        <v>8336.9</v>
      </c>
      <c r="I43" s="38">
        <v>315.6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 customHeight="1">
      <c r="A44" s="36" t="s">
        <v>16</v>
      </c>
      <c r="B44" s="37">
        <v>1095.2</v>
      </c>
      <c r="C44" s="37">
        <v>175.6</v>
      </c>
      <c r="D44" s="37">
        <v>5203.9</v>
      </c>
      <c r="E44" s="37">
        <v>7240.9</v>
      </c>
      <c r="F44" s="37">
        <v>4130.3</v>
      </c>
      <c r="G44" s="37">
        <v>5041.9</v>
      </c>
      <c r="H44" s="37">
        <v>8455.7</v>
      </c>
      <c r="I44" s="38">
        <v>360.8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 customHeight="1">
      <c r="A45" s="36" t="s">
        <v>17</v>
      </c>
      <c r="B45" s="37">
        <v>1244.244</v>
      </c>
      <c r="C45" s="37">
        <v>196</v>
      </c>
      <c r="D45" s="37">
        <v>5596.1</v>
      </c>
      <c r="E45" s="37">
        <v>7254.865</v>
      </c>
      <c r="F45" s="37">
        <v>3866.251</v>
      </c>
      <c r="G45" s="37">
        <v>5177.329</v>
      </c>
      <c r="H45" s="37">
        <v>8534.628</v>
      </c>
      <c r="I45" s="38">
        <v>197.031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 customHeight="1">
      <c r="A46" s="36" t="s">
        <v>18</v>
      </c>
      <c r="B46" s="37">
        <v>1199.4</v>
      </c>
      <c r="C46" s="37">
        <v>286.5</v>
      </c>
      <c r="D46" s="37">
        <v>5627.9</v>
      </c>
      <c r="E46" s="37">
        <v>7421.6</v>
      </c>
      <c r="F46" s="37">
        <v>3867.6</v>
      </c>
      <c r="G46" s="37">
        <v>5122.3</v>
      </c>
      <c r="H46" s="37">
        <v>8448.9</v>
      </c>
      <c r="I46" s="38">
        <v>227.4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36" t="s">
        <v>19</v>
      </c>
      <c r="B47" s="37">
        <v>1199.847</v>
      </c>
      <c r="C47" s="37">
        <v>291.412</v>
      </c>
      <c r="D47" s="37">
        <v>5701.049</v>
      </c>
      <c r="E47" s="37">
        <v>7539.014</v>
      </c>
      <c r="F47" s="37">
        <v>3858.012</v>
      </c>
      <c r="G47" s="37">
        <v>5124.551</v>
      </c>
      <c r="H47" s="37">
        <v>8436.377</v>
      </c>
      <c r="I47" s="38">
        <v>213.104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 customHeight="1">
      <c r="A48" s="36" t="s">
        <v>20</v>
      </c>
      <c r="B48" s="37">
        <v>1213.351</v>
      </c>
      <c r="C48" s="37">
        <v>326.885</v>
      </c>
      <c r="D48" s="37">
        <v>5492.832</v>
      </c>
      <c r="E48" s="37">
        <v>7460.255</v>
      </c>
      <c r="F48" s="37">
        <v>3892.65</v>
      </c>
      <c r="G48" s="37">
        <v>5055.187</v>
      </c>
      <c r="H48" s="37">
        <v>8754.294</v>
      </c>
      <c r="I48" s="38">
        <v>207.668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 customHeight="1">
      <c r="A49" s="36" t="s">
        <v>36</v>
      </c>
      <c r="B49" s="37">
        <v>1309.524</v>
      </c>
      <c r="C49" s="37">
        <v>353.816</v>
      </c>
      <c r="D49" s="37">
        <v>5547.195</v>
      </c>
      <c r="E49" s="37">
        <v>7661.867</v>
      </c>
      <c r="F49" s="37">
        <v>4045.625</v>
      </c>
      <c r="G49" s="37">
        <v>4752.331</v>
      </c>
      <c r="H49" s="37">
        <v>8788.098</v>
      </c>
      <c r="I49" s="38">
        <v>180.897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 customHeight="1">
      <c r="A50" s="36" t="s">
        <v>126</v>
      </c>
      <c r="B50" s="37">
        <v>1261.452</v>
      </c>
      <c r="C50" s="37">
        <v>317.73683684</v>
      </c>
      <c r="D50" s="37">
        <v>5658.65350236</v>
      </c>
      <c r="E50" s="37">
        <v>7557.242</v>
      </c>
      <c r="F50" s="37">
        <v>4297.124</v>
      </c>
      <c r="G50" s="37">
        <v>4638.289</v>
      </c>
      <c r="H50" s="37">
        <v>8857.272</v>
      </c>
      <c r="I50" s="38">
        <v>113.354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 customHeight="1">
      <c r="A51" s="36" t="s">
        <v>127</v>
      </c>
      <c r="B51" s="37">
        <v>1253.52</v>
      </c>
      <c r="C51" s="37">
        <v>292.01</v>
      </c>
      <c r="D51" s="37">
        <v>5548.15</v>
      </c>
      <c r="E51" s="37">
        <v>7613.67</v>
      </c>
      <c r="F51" s="37">
        <v>4246.14</v>
      </c>
      <c r="G51" s="37">
        <v>5007.34</v>
      </c>
      <c r="H51" s="37">
        <v>8594.84</v>
      </c>
      <c r="I51" s="38">
        <v>112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 customHeight="1">
      <c r="A52" s="36" t="s">
        <v>128</v>
      </c>
      <c r="B52" s="37">
        <v>1280.874</v>
      </c>
      <c r="C52" s="37">
        <v>127.454</v>
      </c>
      <c r="D52" s="37">
        <v>5569.5636642006</v>
      </c>
      <c r="E52" s="37">
        <v>7733.145</v>
      </c>
      <c r="F52" s="37">
        <v>4093.403</v>
      </c>
      <c r="G52" s="37">
        <v>5046.556</v>
      </c>
      <c r="H52" s="37">
        <v>8728.024</v>
      </c>
      <c r="I52" s="38">
        <v>112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 customHeight="1">
      <c r="A53" s="36" t="s">
        <v>130</v>
      </c>
      <c r="B53" s="37">
        <v>1279.684</v>
      </c>
      <c r="C53" s="37">
        <v>130.573</v>
      </c>
      <c r="D53" s="37">
        <v>5758.3099512727995</v>
      </c>
      <c r="E53" s="37">
        <v>7634.438</v>
      </c>
      <c r="F53" s="37">
        <v>4168.138</v>
      </c>
      <c r="G53" s="37">
        <v>4987.162</v>
      </c>
      <c r="H53" s="37">
        <v>8734.351</v>
      </c>
      <c r="I53" s="38">
        <v>112.004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 customHeight="1">
      <c r="A54" s="36" t="s">
        <v>136</v>
      </c>
      <c r="B54" s="37">
        <v>1425.805</v>
      </c>
      <c r="C54" s="37">
        <v>126.96</v>
      </c>
      <c r="D54" s="37">
        <v>5428.37669053404</v>
      </c>
      <c r="E54" s="37">
        <v>7834.598</v>
      </c>
      <c r="F54" s="37">
        <v>4324.435</v>
      </c>
      <c r="G54" s="37">
        <v>5231.831</v>
      </c>
      <c r="H54" s="37">
        <v>8585.974</v>
      </c>
      <c r="I54" s="38">
        <v>108.06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 customHeight="1" thickBot="1">
      <c r="A55" s="39" t="s">
        <v>139</v>
      </c>
      <c r="B55" s="40">
        <f>1351803/1000</f>
        <v>1351.803</v>
      </c>
      <c r="C55" s="40">
        <f>125223/1000</f>
        <v>125.223</v>
      </c>
      <c r="D55" s="40">
        <f>5342956.53228384/1000</f>
        <v>5342.95653228384</v>
      </c>
      <c r="E55" s="40">
        <f>8299695/1000</f>
        <v>8299.695</v>
      </c>
      <c r="F55" s="40">
        <f>4414759/1000</f>
        <v>4414.759</v>
      </c>
      <c r="G55" s="40">
        <f>5231082/1000</f>
        <v>5231.082</v>
      </c>
      <c r="H55" s="40">
        <f>8374036/1000</f>
        <v>8374.036</v>
      </c>
      <c r="I55" s="41">
        <f>138134/1000</f>
        <v>138.134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9" ht="12.75" customHeight="1">
      <c r="A56" s="44" t="s">
        <v>32</v>
      </c>
      <c r="B56" s="44"/>
      <c r="C56" s="44"/>
      <c r="D56" s="44"/>
      <c r="E56" s="44"/>
      <c r="F56" s="45"/>
      <c r="G56" s="45"/>
      <c r="H56" s="45"/>
      <c r="I56" s="45"/>
    </row>
    <row r="57" spans="1:5" ht="12.75" customHeight="1">
      <c r="A57" s="3" t="s">
        <v>33</v>
      </c>
      <c r="B57" s="3"/>
      <c r="C57" s="3"/>
      <c r="D57" s="3"/>
      <c r="E57" s="3"/>
    </row>
    <row r="58" spans="1:5" ht="12.75" customHeight="1">
      <c r="A58" s="3" t="s">
        <v>34</v>
      </c>
      <c r="B58" s="3"/>
      <c r="C58" s="3"/>
      <c r="D58" s="3"/>
      <c r="E58" s="3"/>
    </row>
    <row r="59" spans="1:5" ht="12.75" customHeight="1">
      <c r="A59" s="3" t="s">
        <v>35</v>
      </c>
      <c r="B59" s="3"/>
      <c r="C59" s="3"/>
      <c r="D59" s="3"/>
      <c r="E59" s="3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23">
    <mergeCell ref="A32:A37"/>
    <mergeCell ref="D32:D37"/>
    <mergeCell ref="B34:C34"/>
    <mergeCell ref="D8:E8"/>
    <mergeCell ref="E34:G34"/>
    <mergeCell ref="F8:G8"/>
    <mergeCell ref="E35:E37"/>
    <mergeCell ref="F35:F37"/>
    <mergeCell ref="G35:G37"/>
    <mergeCell ref="B33:C33"/>
    <mergeCell ref="E33:G33"/>
    <mergeCell ref="E32:G32"/>
    <mergeCell ref="B32:C32"/>
    <mergeCell ref="H7:J8"/>
    <mergeCell ref="A1:J1"/>
    <mergeCell ref="A3:J3"/>
    <mergeCell ref="A4:J4"/>
    <mergeCell ref="B8:C8"/>
    <mergeCell ref="B6:J6"/>
    <mergeCell ref="F7:G7"/>
    <mergeCell ref="A6:A9"/>
    <mergeCell ref="B7:C7"/>
    <mergeCell ref="D7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M3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40.7109375" style="9" customWidth="1"/>
    <col min="2" max="5" width="12.7109375" style="9" customWidth="1"/>
    <col min="6" max="7" width="11.57421875" style="9" customWidth="1"/>
    <col min="8" max="9" width="13.00390625" style="9" bestFit="1" customWidth="1"/>
    <col min="10" max="10" width="11.57421875" style="9" customWidth="1"/>
    <col min="11" max="11" width="5.7109375" style="9" customWidth="1"/>
    <col min="12" max="16384" width="11.421875" style="9" customWidth="1"/>
  </cols>
  <sheetData>
    <row r="1" spans="1:10" ht="18">
      <c r="A1" s="179" t="s">
        <v>142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2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5">
      <c r="A3" s="178" t="s">
        <v>155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3.5" thickBot="1">
      <c r="A4" s="57"/>
      <c r="B4" s="58"/>
      <c r="C4" s="58"/>
      <c r="D4" s="58"/>
      <c r="E4" s="58"/>
      <c r="F4" s="58"/>
      <c r="G4" s="58"/>
      <c r="H4" s="58"/>
      <c r="I4" s="58"/>
      <c r="J4" s="58"/>
    </row>
    <row r="5" spans="1:10" ht="12.75">
      <c r="A5" s="70"/>
      <c r="B5" s="71"/>
      <c r="C5" s="72" t="s">
        <v>8</v>
      </c>
      <c r="D5" s="73"/>
      <c r="E5" s="71"/>
      <c r="F5" s="72" t="s">
        <v>9</v>
      </c>
      <c r="G5" s="73"/>
      <c r="H5" s="71"/>
      <c r="I5" s="72" t="s">
        <v>7</v>
      </c>
      <c r="J5" s="74"/>
    </row>
    <row r="6" spans="1:10" ht="12.75">
      <c r="A6" s="75" t="s">
        <v>37</v>
      </c>
      <c r="B6" s="76">
        <v>2006</v>
      </c>
      <c r="C6" s="76">
        <v>2007</v>
      </c>
      <c r="D6" s="76">
        <v>2007</v>
      </c>
      <c r="E6" s="76">
        <v>2006</v>
      </c>
      <c r="F6" s="76">
        <v>2007</v>
      </c>
      <c r="G6" s="76">
        <v>2007</v>
      </c>
      <c r="H6" s="76">
        <v>2006</v>
      </c>
      <c r="I6" s="76">
        <v>2007</v>
      </c>
      <c r="J6" s="77">
        <v>2007</v>
      </c>
    </row>
    <row r="7" spans="1:10" ht="13.5" thickBot="1">
      <c r="A7" s="78"/>
      <c r="B7" s="79" t="s">
        <v>131</v>
      </c>
      <c r="C7" s="79" t="s">
        <v>131</v>
      </c>
      <c r="D7" s="79" t="s">
        <v>137</v>
      </c>
      <c r="E7" s="79" t="s">
        <v>131</v>
      </c>
      <c r="F7" s="79" t="s">
        <v>131</v>
      </c>
      <c r="G7" s="79" t="s">
        <v>137</v>
      </c>
      <c r="H7" s="79" t="s">
        <v>131</v>
      </c>
      <c r="I7" s="79" t="s">
        <v>131</v>
      </c>
      <c r="J7" s="80" t="s">
        <v>137</v>
      </c>
    </row>
    <row r="8" spans="1:10" ht="12.75">
      <c r="A8" s="60" t="s">
        <v>38</v>
      </c>
      <c r="B8" s="34">
        <v>6906.464</v>
      </c>
      <c r="C8" s="34">
        <v>6698.831</v>
      </c>
      <c r="D8" s="34">
        <v>96.99364247753988</v>
      </c>
      <c r="E8" s="34">
        <v>2013.762</v>
      </c>
      <c r="F8" s="34">
        <v>1992.706</v>
      </c>
      <c r="G8" s="34">
        <v>98.95439480931708</v>
      </c>
      <c r="H8" s="34">
        <v>8920.226</v>
      </c>
      <c r="I8" s="34">
        <v>8691.537</v>
      </c>
      <c r="J8" s="35">
        <v>97.4362869281563</v>
      </c>
    </row>
    <row r="9" spans="1:10" ht="12.75">
      <c r="A9" s="61" t="s">
        <v>39</v>
      </c>
      <c r="B9" s="37">
        <v>3279.3823094659597</v>
      </c>
      <c r="C9" s="37">
        <v>3397.9724677161603</v>
      </c>
      <c r="D9" s="37">
        <v>103.61623461552163</v>
      </c>
      <c r="E9" s="37">
        <v>520.498</v>
      </c>
      <c r="F9" s="37">
        <v>496.931</v>
      </c>
      <c r="G9" s="37">
        <v>95.47222083466218</v>
      </c>
      <c r="H9" s="37">
        <v>3799.8803094659597</v>
      </c>
      <c r="I9" s="37">
        <v>3894.9034677161603</v>
      </c>
      <c r="J9" s="38">
        <v>102.50068819308562</v>
      </c>
    </row>
    <row r="10" spans="1:10" ht="12.75">
      <c r="A10" s="61" t="s">
        <v>40</v>
      </c>
      <c r="B10" s="37">
        <v>3679.417</v>
      </c>
      <c r="C10" s="37">
        <v>3610.764</v>
      </c>
      <c r="D10" s="37">
        <v>98.13413374999355</v>
      </c>
      <c r="E10" s="37">
        <v>1179.005</v>
      </c>
      <c r="F10" s="37">
        <v>1199.749</v>
      </c>
      <c r="G10" s="37">
        <v>101.75944970547198</v>
      </c>
      <c r="H10" s="37">
        <v>4858.4220000000005</v>
      </c>
      <c r="I10" s="37">
        <v>4810.513</v>
      </c>
      <c r="J10" s="38">
        <v>99.01389792817503</v>
      </c>
    </row>
    <row r="11" spans="1:10" s="11" customFormat="1" ht="12.75">
      <c r="A11" s="62" t="s">
        <v>41</v>
      </c>
      <c r="B11" s="63">
        <v>13865.26330946596</v>
      </c>
      <c r="C11" s="63">
        <v>13707.567467716159</v>
      </c>
      <c r="D11" s="63">
        <v>98.862655268565</v>
      </c>
      <c r="E11" s="63">
        <v>3713.2650000000003</v>
      </c>
      <c r="F11" s="63">
        <v>3689.3859999999995</v>
      </c>
      <c r="G11" s="63">
        <v>99.35692712478101</v>
      </c>
      <c r="H11" s="63">
        <v>17578.52830946596</v>
      </c>
      <c r="I11" s="63">
        <v>17396.95346771616</v>
      </c>
      <c r="J11" s="64">
        <v>98.96706459975934</v>
      </c>
    </row>
    <row r="12" spans="1:10" ht="12.75">
      <c r="A12" s="62"/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12.75">
      <c r="A13" s="61" t="s">
        <v>42</v>
      </c>
      <c r="B13" s="37">
        <v>1425.805</v>
      </c>
      <c r="C13" s="37">
        <v>1351.803</v>
      </c>
      <c r="D13" s="37">
        <v>94.80980919550711</v>
      </c>
      <c r="E13" s="37">
        <v>126.96</v>
      </c>
      <c r="F13" s="37">
        <v>125.223</v>
      </c>
      <c r="G13" s="37">
        <v>98.63185255198488</v>
      </c>
      <c r="H13" s="37">
        <v>1552.765</v>
      </c>
      <c r="I13" s="37">
        <v>1477.026</v>
      </c>
      <c r="J13" s="38">
        <v>95.12231406555402</v>
      </c>
    </row>
    <row r="14" spans="1:12" ht="12.75">
      <c r="A14" s="61" t="s">
        <v>27</v>
      </c>
      <c r="B14" s="37">
        <v>5428.37669053404</v>
      </c>
      <c r="C14" s="37">
        <v>5342.95653228384</v>
      </c>
      <c r="D14" s="37">
        <v>98.42641432015661</v>
      </c>
      <c r="E14" s="65" t="s">
        <v>43</v>
      </c>
      <c r="F14" s="65" t="s">
        <v>43</v>
      </c>
      <c r="G14" s="65" t="s">
        <v>43</v>
      </c>
      <c r="H14" s="37">
        <v>5428.37669053404</v>
      </c>
      <c r="I14" s="37">
        <v>5342.95653228384</v>
      </c>
      <c r="J14" s="38">
        <v>98.42641432015661</v>
      </c>
      <c r="L14" s="24"/>
    </row>
    <row r="15" spans="1:10" s="11" customFormat="1" ht="12.75">
      <c r="A15" s="62" t="s">
        <v>44</v>
      </c>
      <c r="B15" s="63">
        <v>6854.18169053404</v>
      </c>
      <c r="C15" s="63">
        <v>6694.75953228384</v>
      </c>
      <c r="D15" s="63">
        <v>97.67408911160949</v>
      </c>
      <c r="E15" s="63">
        <v>126.96</v>
      </c>
      <c r="F15" s="63">
        <v>125.223</v>
      </c>
      <c r="G15" s="63">
        <v>98.63185255198488</v>
      </c>
      <c r="H15" s="63">
        <v>6981.14169053404</v>
      </c>
      <c r="I15" s="63">
        <v>6819.98253228384</v>
      </c>
      <c r="J15" s="64">
        <v>97.69150712885943</v>
      </c>
    </row>
    <row r="16" spans="1:12" ht="12.75">
      <c r="A16" s="62"/>
      <c r="B16" s="37"/>
      <c r="C16" s="37"/>
      <c r="D16" s="37"/>
      <c r="E16" s="37"/>
      <c r="F16" s="37"/>
      <c r="G16" s="37"/>
      <c r="H16" s="37"/>
      <c r="I16" s="37"/>
      <c r="J16" s="38"/>
      <c r="L16" s="24"/>
    </row>
    <row r="17" spans="1:10" ht="12.75">
      <c r="A17" s="61" t="s">
        <v>45</v>
      </c>
      <c r="B17" s="37">
        <v>7834.598</v>
      </c>
      <c r="C17" s="37">
        <v>8299.695</v>
      </c>
      <c r="D17" s="37">
        <v>105.93645008971743</v>
      </c>
      <c r="E17" s="65" t="s">
        <v>43</v>
      </c>
      <c r="F17" s="65" t="s">
        <v>43</v>
      </c>
      <c r="G17" s="65" t="s">
        <v>43</v>
      </c>
      <c r="H17" s="37">
        <v>7834.598</v>
      </c>
      <c r="I17" s="37">
        <v>8299.695</v>
      </c>
      <c r="J17" s="38">
        <v>105.93645008971743</v>
      </c>
    </row>
    <row r="18" spans="1:10" ht="12.75">
      <c r="A18" s="61" t="s">
        <v>46</v>
      </c>
      <c r="B18" s="37">
        <v>4324.435</v>
      </c>
      <c r="C18" s="37">
        <v>4414.759</v>
      </c>
      <c r="D18" s="37">
        <v>102.08868904261482</v>
      </c>
      <c r="E18" s="65" t="s">
        <v>43</v>
      </c>
      <c r="F18" s="65" t="s">
        <v>43</v>
      </c>
      <c r="G18" s="65" t="s">
        <v>43</v>
      </c>
      <c r="H18" s="37">
        <v>4324.435</v>
      </c>
      <c r="I18" s="37">
        <v>4414.759</v>
      </c>
      <c r="J18" s="38">
        <v>102.08868904261482</v>
      </c>
    </row>
    <row r="19" spans="1:10" ht="12.75">
      <c r="A19" s="61" t="s">
        <v>47</v>
      </c>
      <c r="B19" s="37">
        <v>5231.831</v>
      </c>
      <c r="C19" s="37">
        <v>5231.082</v>
      </c>
      <c r="D19" s="37">
        <v>99.98568378833338</v>
      </c>
      <c r="E19" s="65" t="s">
        <v>43</v>
      </c>
      <c r="F19" s="65" t="s">
        <v>43</v>
      </c>
      <c r="G19" s="65" t="s">
        <v>43</v>
      </c>
      <c r="H19" s="37">
        <v>5231.831</v>
      </c>
      <c r="I19" s="37">
        <v>5231.082</v>
      </c>
      <c r="J19" s="38">
        <v>99.98568378833338</v>
      </c>
    </row>
    <row r="20" spans="1:12" s="11" customFormat="1" ht="12.75">
      <c r="A20" s="62" t="s">
        <v>48</v>
      </c>
      <c r="B20" s="63">
        <v>17390.864</v>
      </c>
      <c r="C20" s="63">
        <v>17945.536</v>
      </c>
      <c r="D20" s="63">
        <v>103.18944475674124</v>
      </c>
      <c r="E20" s="66" t="s">
        <v>43</v>
      </c>
      <c r="F20" s="66" t="s">
        <v>43</v>
      </c>
      <c r="G20" s="66" t="s">
        <v>43</v>
      </c>
      <c r="H20" s="63">
        <v>17390.864</v>
      </c>
      <c r="I20" s="63">
        <v>17945.536</v>
      </c>
      <c r="J20" s="64">
        <v>103.18944475674124</v>
      </c>
      <c r="L20" s="25"/>
    </row>
    <row r="21" spans="1:10" ht="12.75">
      <c r="A21" s="62"/>
      <c r="B21" s="37"/>
      <c r="C21" s="37"/>
      <c r="D21" s="37"/>
      <c r="E21" s="37"/>
      <c r="F21" s="37"/>
      <c r="G21" s="37"/>
      <c r="H21" s="37"/>
      <c r="I21" s="37"/>
      <c r="J21" s="38"/>
    </row>
    <row r="22" spans="1:10" ht="12.75">
      <c r="A22" s="61" t="s">
        <v>49</v>
      </c>
      <c r="B22" s="37">
        <v>4054.143</v>
      </c>
      <c r="C22" s="37">
        <v>3788.078</v>
      </c>
      <c r="D22" s="37">
        <v>93.4372073210047</v>
      </c>
      <c r="E22" s="65" t="s">
        <v>43</v>
      </c>
      <c r="F22" s="65" t="s">
        <v>43</v>
      </c>
      <c r="G22" s="65" t="s">
        <v>43</v>
      </c>
      <c r="H22" s="37">
        <v>4054.143</v>
      </c>
      <c r="I22" s="37">
        <v>3788.078</v>
      </c>
      <c r="J22" s="38">
        <v>93.4372073210047</v>
      </c>
    </row>
    <row r="23" spans="1:10" ht="12.75">
      <c r="A23" s="61" t="s">
        <v>50</v>
      </c>
      <c r="B23" s="37">
        <v>336.21</v>
      </c>
      <c r="C23" s="37">
        <v>358.847</v>
      </c>
      <c r="D23" s="37">
        <v>106.73299425954016</v>
      </c>
      <c r="E23" s="65" t="s">
        <v>43</v>
      </c>
      <c r="F23" s="65" t="s">
        <v>43</v>
      </c>
      <c r="G23" s="65" t="s">
        <v>43</v>
      </c>
      <c r="H23" s="37">
        <v>336.21</v>
      </c>
      <c r="I23" s="37">
        <v>358.847</v>
      </c>
      <c r="J23" s="38">
        <v>106.73299425954016</v>
      </c>
    </row>
    <row r="24" spans="1:10" ht="12.75">
      <c r="A24" s="61" t="s">
        <v>51</v>
      </c>
      <c r="B24" s="37">
        <v>1306.834</v>
      </c>
      <c r="C24" s="37">
        <v>1277.352</v>
      </c>
      <c r="D24" s="37">
        <v>97.7440133942031</v>
      </c>
      <c r="E24" s="65" t="s">
        <v>43</v>
      </c>
      <c r="F24" s="65" t="s">
        <v>43</v>
      </c>
      <c r="G24" s="65" t="s">
        <v>43</v>
      </c>
      <c r="H24" s="37">
        <v>1306.834</v>
      </c>
      <c r="I24" s="37">
        <v>1277.352</v>
      </c>
      <c r="J24" s="38">
        <v>97.7440133942031</v>
      </c>
    </row>
    <row r="25" spans="1:10" ht="12.75">
      <c r="A25" s="61" t="s">
        <v>52</v>
      </c>
      <c r="B25" s="37">
        <v>2250.624</v>
      </c>
      <c r="C25" s="37">
        <v>2324.056</v>
      </c>
      <c r="D25" s="37">
        <v>103.26273957800149</v>
      </c>
      <c r="E25" s="65" t="s">
        <v>43</v>
      </c>
      <c r="F25" s="65" t="s">
        <v>43</v>
      </c>
      <c r="G25" s="65" t="s">
        <v>43</v>
      </c>
      <c r="H25" s="37">
        <v>2250.624</v>
      </c>
      <c r="I25" s="37">
        <v>2324.056</v>
      </c>
      <c r="J25" s="38">
        <v>103.26273957800149</v>
      </c>
    </row>
    <row r="26" spans="1:13" ht="12.75">
      <c r="A26" s="61" t="s">
        <v>53</v>
      </c>
      <c r="B26" s="37">
        <v>638.163</v>
      </c>
      <c r="C26" s="37">
        <v>625.703</v>
      </c>
      <c r="D26" s="37">
        <v>98.04752077447297</v>
      </c>
      <c r="E26" s="65" t="s">
        <v>43</v>
      </c>
      <c r="F26" s="65" t="s">
        <v>43</v>
      </c>
      <c r="G26" s="65" t="s">
        <v>43</v>
      </c>
      <c r="H26" s="37">
        <v>638.163</v>
      </c>
      <c r="I26" s="37">
        <v>625.703</v>
      </c>
      <c r="J26" s="38">
        <v>98.04752077447297</v>
      </c>
      <c r="M26" s="22"/>
    </row>
    <row r="27" spans="1:10" s="11" customFormat="1" ht="12.75">
      <c r="A27" s="62" t="s">
        <v>54</v>
      </c>
      <c r="B27" s="63">
        <v>8585.974</v>
      </c>
      <c r="C27" s="63">
        <v>8374.036</v>
      </c>
      <c r="D27" s="63">
        <v>97.53157882844741</v>
      </c>
      <c r="E27" s="66" t="s">
        <v>43</v>
      </c>
      <c r="F27" s="66" t="s">
        <v>43</v>
      </c>
      <c r="G27" s="66" t="s">
        <v>43</v>
      </c>
      <c r="H27" s="63">
        <v>8585.974</v>
      </c>
      <c r="I27" s="63">
        <v>8374.036</v>
      </c>
      <c r="J27" s="64">
        <v>97.53157882844741</v>
      </c>
    </row>
    <row r="28" spans="1:10" ht="12.75">
      <c r="A28" s="61"/>
      <c r="B28" s="37"/>
      <c r="C28" s="37"/>
      <c r="D28" s="37"/>
      <c r="E28" s="37"/>
      <c r="F28" s="37"/>
      <c r="G28" s="37"/>
      <c r="H28" s="37"/>
      <c r="I28" s="37"/>
      <c r="J28" s="38"/>
    </row>
    <row r="29" spans="1:11" s="11" customFormat="1" ht="12.75">
      <c r="A29" s="62" t="s">
        <v>143</v>
      </c>
      <c r="B29" s="63">
        <v>46696.283</v>
      </c>
      <c r="C29" s="63">
        <v>46721.899</v>
      </c>
      <c r="D29" s="63">
        <v>100.05485661460462</v>
      </c>
      <c r="E29" s="63">
        <v>3840.2250000000004</v>
      </c>
      <c r="F29" s="63">
        <v>3814.6089999999995</v>
      </c>
      <c r="G29" s="63">
        <v>99.3329557512906</v>
      </c>
      <c r="H29" s="63">
        <v>50536.508</v>
      </c>
      <c r="I29" s="63">
        <v>50536.508</v>
      </c>
      <c r="J29" s="64">
        <v>100</v>
      </c>
      <c r="K29" s="25"/>
    </row>
    <row r="30" spans="1:10" ht="12.75">
      <c r="A30" s="61"/>
      <c r="B30" s="37"/>
      <c r="C30" s="37"/>
      <c r="D30" s="37"/>
      <c r="E30" s="37"/>
      <c r="F30" s="37"/>
      <c r="G30" s="37"/>
      <c r="H30" s="37"/>
      <c r="I30" s="37"/>
      <c r="J30" s="38"/>
    </row>
    <row r="31" spans="1:10" ht="12.75">
      <c r="A31" s="61" t="s">
        <v>55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ht="13.5" thickBot="1">
      <c r="A32" s="67" t="s">
        <v>56</v>
      </c>
      <c r="B32" s="40">
        <v>112.004</v>
      </c>
      <c r="C32" s="40">
        <v>112.004</v>
      </c>
      <c r="D32" s="40">
        <v>100</v>
      </c>
      <c r="E32" s="68" t="s">
        <v>43</v>
      </c>
      <c r="F32" s="68" t="s">
        <v>43</v>
      </c>
      <c r="G32" s="68" t="s">
        <v>43</v>
      </c>
      <c r="H32" s="68" t="s">
        <v>43</v>
      </c>
      <c r="I32" s="68" t="s">
        <v>43</v>
      </c>
      <c r="J32" s="69" t="s">
        <v>43</v>
      </c>
    </row>
    <row r="33" spans="1:10" ht="12.75">
      <c r="A33" s="180" t="s">
        <v>132</v>
      </c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ht="12.75">
      <c r="A34" s="176" t="s">
        <v>134</v>
      </c>
      <c r="B34" s="176"/>
      <c r="C34" s="176"/>
      <c r="D34" s="176"/>
      <c r="E34" s="176"/>
      <c r="F34" s="176"/>
      <c r="G34" s="176"/>
      <c r="H34" s="176"/>
      <c r="I34" s="176"/>
      <c r="J34" s="176"/>
    </row>
    <row r="35" spans="1:10" ht="12.75">
      <c r="A35" s="177" t="s">
        <v>133</v>
      </c>
      <c r="B35" s="177"/>
      <c r="C35" s="177"/>
      <c r="D35" s="177"/>
      <c r="E35" s="177"/>
      <c r="F35" s="177"/>
      <c r="G35" s="177"/>
      <c r="H35" s="177"/>
      <c r="I35" s="177"/>
      <c r="J35" s="177"/>
    </row>
    <row r="37" spans="1:10" ht="12.75">
      <c r="A37" s="23"/>
      <c r="B37" s="23"/>
      <c r="C37" s="23"/>
      <c r="D37" s="23"/>
      <c r="E37" s="23"/>
      <c r="F37" s="23"/>
      <c r="G37" s="23"/>
      <c r="H37" s="23"/>
      <c r="I37" s="23"/>
      <c r="J37" s="23"/>
    </row>
  </sheetData>
  <mergeCells count="6">
    <mergeCell ref="A34:J34"/>
    <mergeCell ref="A35:J35"/>
    <mergeCell ref="A3:J3"/>
    <mergeCell ref="A1:J1"/>
    <mergeCell ref="A2:J2"/>
    <mergeCell ref="A33:J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BB9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3" width="18.7109375" style="5" customWidth="1"/>
    <col min="4" max="4" width="16.7109375" style="5" customWidth="1"/>
    <col min="5" max="5" width="17.7109375" style="5" customWidth="1"/>
    <col min="6" max="6" width="20.8515625" style="5" customWidth="1"/>
    <col min="7" max="7" width="20.7109375" style="5" customWidth="1"/>
    <col min="8" max="8" width="25.7109375" style="5" customWidth="1"/>
    <col min="9" max="14" width="15.7109375" style="5" customWidth="1"/>
    <col min="15" max="15" width="11.421875" style="5" customWidth="1"/>
    <col min="16" max="16" width="25.7109375" style="5" customWidth="1"/>
    <col min="17" max="22" width="15.7109375" style="5" customWidth="1"/>
    <col min="23" max="23" width="11.421875" style="5" customWidth="1"/>
    <col min="24" max="24" width="25.7109375" style="5" customWidth="1"/>
    <col min="25" max="29" width="18.7109375" style="5" customWidth="1"/>
    <col min="30" max="30" width="11.421875" style="5" customWidth="1"/>
    <col min="31" max="31" width="25.7109375" style="5" customWidth="1"/>
    <col min="32" max="36" width="18.7109375" style="5" customWidth="1"/>
    <col min="37" max="37" width="11.421875" style="5" customWidth="1"/>
    <col min="38" max="38" width="25.7109375" style="5" customWidth="1"/>
    <col min="39" max="44" width="15.7109375" style="5" customWidth="1"/>
    <col min="45" max="45" width="11.421875" style="5" customWidth="1"/>
    <col min="46" max="46" width="25.7109375" style="5" customWidth="1"/>
    <col min="47" max="51" width="18.7109375" style="5" customWidth="1"/>
    <col min="52" max="16384" width="11.421875" style="5" customWidth="1"/>
  </cols>
  <sheetData>
    <row r="1" spans="1:6" ht="18">
      <c r="A1" s="181" t="s">
        <v>142</v>
      </c>
      <c r="B1" s="181"/>
      <c r="C1" s="181"/>
      <c r="D1" s="181"/>
      <c r="E1" s="181"/>
      <c r="F1" s="181"/>
    </row>
    <row r="2" spans="1:6" ht="12.75">
      <c r="A2" s="8"/>
      <c r="B2" s="8"/>
      <c r="C2" s="8"/>
      <c r="D2" s="8"/>
      <c r="E2" s="8"/>
      <c r="F2" s="8"/>
    </row>
    <row r="3" spans="1:6" ht="15">
      <c r="A3" s="182" t="s">
        <v>156</v>
      </c>
      <c r="B3" s="182"/>
      <c r="C3" s="182"/>
      <c r="D3" s="182"/>
      <c r="E3" s="182"/>
      <c r="F3" s="182"/>
    </row>
    <row r="4" spans="1:6" ht="13.5" thickBot="1">
      <c r="A4" s="183"/>
      <c r="B4" s="183"/>
      <c r="C4" s="183"/>
      <c r="D4" s="183"/>
      <c r="E4" s="183"/>
      <c r="F4" s="183"/>
    </row>
    <row r="5" spans="1:6" ht="26.25" thickBot="1">
      <c r="A5" s="97" t="s">
        <v>157</v>
      </c>
      <c r="B5" s="98" t="s">
        <v>59</v>
      </c>
      <c r="C5" s="98" t="s">
        <v>60</v>
      </c>
      <c r="D5" s="98" t="s">
        <v>61</v>
      </c>
      <c r="E5" s="98" t="s">
        <v>62</v>
      </c>
      <c r="F5" s="99" t="s">
        <v>63</v>
      </c>
    </row>
    <row r="6" spans="1:54" ht="12.75">
      <c r="A6" s="59" t="s">
        <v>64</v>
      </c>
      <c r="B6" s="82">
        <v>145459</v>
      </c>
      <c r="C6" s="82">
        <v>93657</v>
      </c>
      <c r="D6" s="82">
        <v>452823</v>
      </c>
      <c r="E6" s="82">
        <v>103388</v>
      </c>
      <c r="F6" s="83">
        <v>795327</v>
      </c>
      <c r="BB6" s="10"/>
    </row>
    <row r="7" spans="1:54" ht="12.75">
      <c r="A7" s="84" t="s">
        <v>65</v>
      </c>
      <c r="B7" s="85">
        <v>153069</v>
      </c>
      <c r="C7" s="85">
        <v>180991</v>
      </c>
      <c r="D7" s="85">
        <v>581200</v>
      </c>
      <c r="E7" s="85">
        <v>70340</v>
      </c>
      <c r="F7" s="86">
        <v>985600</v>
      </c>
      <c r="G7" s="15"/>
      <c r="BB7" s="10"/>
    </row>
    <row r="8" spans="1:54" ht="12.75">
      <c r="A8" s="84" t="s">
        <v>66</v>
      </c>
      <c r="B8" s="85">
        <v>61938</v>
      </c>
      <c r="C8" s="85">
        <v>141231</v>
      </c>
      <c r="D8" s="85">
        <v>451757</v>
      </c>
      <c r="E8" s="85">
        <v>72415</v>
      </c>
      <c r="F8" s="86">
        <v>727341</v>
      </c>
      <c r="BB8" s="10"/>
    </row>
    <row r="9" spans="1:54" ht="12.75">
      <c r="A9" s="84" t="s">
        <v>67</v>
      </c>
      <c r="B9" s="85">
        <v>56824</v>
      </c>
      <c r="C9" s="85">
        <v>56341</v>
      </c>
      <c r="D9" s="85">
        <v>270484</v>
      </c>
      <c r="E9" s="85">
        <v>65925</v>
      </c>
      <c r="F9" s="86">
        <v>449574</v>
      </c>
      <c r="BB9" s="10"/>
    </row>
    <row r="10" spans="1:54" s="6" customFormat="1" ht="12.75">
      <c r="A10" s="62" t="s">
        <v>68</v>
      </c>
      <c r="B10" s="87">
        <v>417290</v>
      </c>
      <c r="C10" s="87">
        <v>472220</v>
      </c>
      <c r="D10" s="87">
        <v>1756264</v>
      </c>
      <c r="E10" s="87">
        <v>312068</v>
      </c>
      <c r="F10" s="88">
        <v>2957842</v>
      </c>
      <c r="BB10" s="7"/>
    </row>
    <row r="11" spans="1:54" ht="12.75">
      <c r="A11" s="61"/>
      <c r="B11" s="85"/>
      <c r="C11" s="85"/>
      <c r="D11" s="85"/>
      <c r="E11" s="85"/>
      <c r="F11" s="86"/>
      <c r="BB11" s="10"/>
    </row>
    <row r="12" spans="1:54" s="6" customFormat="1" ht="12.75">
      <c r="A12" s="89" t="s">
        <v>69</v>
      </c>
      <c r="B12" s="87">
        <v>23346</v>
      </c>
      <c r="C12" s="87">
        <v>308539</v>
      </c>
      <c r="D12" s="87">
        <v>458089</v>
      </c>
      <c r="E12" s="87">
        <v>270385</v>
      </c>
      <c r="F12" s="88">
        <v>1060359</v>
      </c>
      <c r="BB12" s="7"/>
    </row>
    <row r="13" spans="1:54" ht="12.75">
      <c r="A13" s="84"/>
      <c r="B13" s="85"/>
      <c r="C13" s="85"/>
      <c r="D13" s="85"/>
      <c r="E13" s="85"/>
      <c r="F13" s="86"/>
      <c r="BB13" s="10"/>
    </row>
    <row r="14" spans="1:54" s="6" customFormat="1" ht="12.75">
      <c r="A14" s="89" t="s">
        <v>70</v>
      </c>
      <c r="B14" s="87">
        <v>5823</v>
      </c>
      <c r="C14" s="87">
        <v>215611</v>
      </c>
      <c r="D14" s="87">
        <v>271402</v>
      </c>
      <c r="E14" s="87">
        <v>39298</v>
      </c>
      <c r="F14" s="88">
        <v>532134</v>
      </c>
      <c r="BB14" s="7"/>
    </row>
    <row r="15" spans="1:54" ht="12.75">
      <c r="A15" s="84"/>
      <c r="B15" s="85"/>
      <c r="C15" s="85"/>
      <c r="D15" s="85"/>
      <c r="E15" s="85"/>
      <c r="F15" s="86"/>
      <c r="BB15" s="10"/>
    </row>
    <row r="16" spans="1:54" ht="12.75">
      <c r="A16" s="84" t="s">
        <v>144</v>
      </c>
      <c r="B16" s="85">
        <v>75243</v>
      </c>
      <c r="C16" s="85">
        <v>52298</v>
      </c>
      <c r="D16" s="85">
        <v>133420</v>
      </c>
      <c r="E16" s="85">
        <v>43768</v>
      </c>
      <c r="F16" s="86">
        <v>304729</v>
      </c>
      <c r="BB16" s="10"/>
    </row>
    <row r="17" spans="1:54" ht="12.75">
      <c r="A17" s="84" t="s">
        <v>71</v>
      </c>
      <c r="B17" s="85">
        <v>4196</v>
      </c>
      <c r="C17" s="85">
        <v>47539</v>
      </c>
      <c r="D17" s="85">
        <v>129434</v>
      </c>
      <c r="E17" s="85">
        <v>17478</v>
      </c>
      <c r="F17" s="86">
        <v>198647</v>
      </c>
      <c r="BB17" s="10"/>
    </row>
    <row r="18" spans="1:54" ht="12.75">
      <c r="A18" s="84" t="s">
        <v>72</v>
      </c>
      <c r="B18" s="85">
        <v>5443</v>
      </c>
      <c r="C18" s="85">
        <v>52407</v>
      </c>
      <c r="D18" s="85">
        <v>128766</v>
      </c>
      <c r="E18" s="85">
        <v>35080</v>
      </c>
      <c r="F18" s="86">
        <v>221696</v>
      </c>
      <c r="BB18" s="10"/>
    </row>
    <row r="19" spans="1:54" s="6" customFormat="1" ht="12.75">
      <c r="A19" s="89" t="s">
        <v>145</v>
      </c>
      <c r="B19" s="87">
        <v>84882</v>
      </c>
      <c r="C19" s="87">
        <v>152244</v>
      </c>
      <c r="D19" s="87">
        <v>391620</v>
      </c>
      <c r="E19" s="87">
        <v>96326</v>
      </c>
      <c r="F19" s="88">
        <v>725072</v>
      </c>
      <c r="BB19" s="7"/>
    </row>
    <row r="20" spans="1:54" ht="12.75">
      <c r="A20" s="84"/>
      <c r="B20" s="85"/>
      <c r="C20" s="85"/>
      <c r="D20" s="85"/>
      <c r="E20" s="85"/>
      <c r="F20" s="86"/>
      <c r="BB20" s="10"/>
    </row>
    <row r="21" spans="1:54" s="6" customFormat="1" ht="12.75">
      <c r="A21" s="89" t="s">
        <v>73</v>
      </c>
      <c r="B21" s="87">
        <v>364567</v>
      </c>
      <c r="C21" s="87">
        <v>87669</v>
      </c>
      <c r="D21" s="87">
        <v>528551</v>
      </c>
      <c r="E21" s="87">
        <v>58346</v>
      </c>
      <c r="F21" s="88">
        <v>1039133</v>
      </c>
      <c r="BB21" s="7"/>
    </row>
    <row r="22" spans="1:54" ht="12.75">
      <c r="A22" s="84"/>
      <c r="B22" s="85"/>
      <c r="C22" s="85"/>
      <c r="D22" s="85"/>
      <c r="E22" s="85"/>
      <c r="F22" s="86"/>
      <c r="BB22" s="10"/>
    </row>
    <row r="23" spans="1:54" s="6" customFormat="1" ht="12.75">
      <c r="A23" s="89" t="s">
        <v>74</v>
      </c>
      <c r="B23" s="87">
        <v>158325</v>
      </c>
      <c r="C23" s="87">
        <v>103012</v>
      </c>
      <c r="D23" s="87">
        <v>146480</v>
      </c>
      <c r="E23" s="87">
        <v>95571</v>
      </c>
      <c r="F23" s="88">
        <v>503388</v>
      </c>
      <c r="BB23" s="7"/>
    </row>
    <row r="24" spans="1:54" ht="12.75">
      <c r="A24" s="84"/>
      <c r="B24" s="85"/>
      <c r="C24" s="85"/>
      <c r="D24" s="85"/>
      <c r="E24" s="85"/>
      <c r="F24" s="86"/>
      <c r="BB24" s="10"/>
    </row>
    <row r="25" spans="1:54" ht="12.75">
      <c r="A25" s="84" t="s">
        <v>75</v>
      </c>
      <c r="B25" s="85">
        <v>527076.9792425841</v>
      </c>
      <c r="C25" s="85">
        <v>147868.0207574159</v>
      </c>
      <c r="D25" s="85">
        <v>478452</v>
      </c>
      <c r="E25" s="85">
        <v>408896</v>
      </c>
      <c r="F25" s="86">
        <v>1562293</v>
      </c>
      <c r="BB25" s="10"/>
    </row>
    <row r="26" spans="1:54" ht="12.75">
      <c r="A26" s="84" t="s">
        <v>76</v>
      </c>
      <c r="B26" s="85">
        <v>409295.3249292062</v>
      </c>
      <c r="C26" s="85">
        <v>240733.67507079378</v>
      </c>
      <c r="D26" s="85">
        <v>405086</v>
      </c>
      <c r="E26" s="85">
        <v>425223</v>
      </c>
      <c r="F26" s="86">
        <v>1480338</v>
      </c>
      <c r="BB26" s="10"/>
    </row>
    <row r="27" spans="1:54" ht="12.75">
      <c r="A27" s="84" t="s">
        <v>77</v>
      </c>
      <c r="B27" s="85">
        <v>779738.0806309301</v>
      </c>
      <c r="C27" s="85">
        <v>172965.9193690698</v>
      </c>
      <c r="D27" s="85">
        <v>460095</v>
      </c>
      <c r="E27" s="85">
        <v>314624</v>
      </c>
      <c r="F27" s="86">
        <v>1727423</v>
      </c>
      <c r="BB27" s="10"/>
    </row>
    <row r="28" spans="1:54" s="6" customFormat="1" ht="12.75">
      <c r="A28" s="89" t="s">
        <v>146</v>
      </c>
      <c r="B28" s="87">
        <v>1716110.3848027205</v>
      </c>
      <c r="C28" s="87">
        <v>561567.6151972795</v>
      </c>
      <c r="D28" s="87">
        <v>1343633</v>
      </c>
      <c r="E28" s="87">
        <v>1148743</v>
      </c>
      <c r="F28" s="88">
        <v>4770054</v>
      </c>
      <c r="BB28" s="7"/>
    </row>
    <row r="29" spans="1:54" ht="12.75">
      <c r="A29" s="84"/>
      <c r="B29" s="85"/>
      <c r="C29" s="85"/>
      <c r="D29" s="85"/>
      <c r="E29" s="85"/>
      <c r="F29" s="86"/>
      <c r="BB29" s="10"/>
    </row>
    <row r="30" spans="1:54" ht="12.75">
      <c r="A30" s="84" t="s">
        <v>78</v>
      </c>
      <c r="B30" s="85">
        <v>138569</v>
      </c>
      <c r="C30" s="85">
        <v>26265</v>
      </c>
      <c r="D30" s="85">
        <v>456735</v>
      </c>
      <c r="E30" s="85">
        <v>151541</v>
      </c>
      <c r="F30" s="86">
        <v>773110</v>
      </c>
      <c r="BB30" s="10"/>
    </row>
    <row r="31" spans="1:54" ht="12.75">
      <c r="A31" s="84" t="s">
        <v>79</v>
      </c>
      <c r="B31" s="85">
        <v>92653</v>
      </c>
      <c r="C31" s="85">
        <v>44316</v>
      </c>
      <c r="D31" s="85">
        <v>372453</v>
      </c>
      <c r="E31" s="85">
        <v>79558</v>
      </c>
      <c r="F31" s="86">
        <v>588980</v>
      </c>
      <c r="BB31" s="10"/>
    </row>
    <row r="32" spans="1:54" ht="12.75">
      <c r="A32" s="84" t="s">
        <v>80</v>
      </c>
      <c r="B32" s="85">
        <v>387679</v>
      </c>
      <c r="C32" s="85">
        <v>26462</v>
      </c>
      <c r="D32" s="85">
        <v>744412</v>
      </c>
      <c r="E32" s="85">
        <v>55967</v>
      </c>
      <c r="F32" s="86">
        <v>1214520</v>
      </c>
      <c r="BB32" s="10"/>
    </row>
    <row r="33" spans="1:54" ht="12.75">
      <c r="A33" s="84" t="s">
        <v>81</v>
      </c>
      <c r="B33" s="85">
        <v>239700</v>
      </c>
      <c r="C33" s="85">
        <v>7843</v>
      </c>
      <c r="D33" s="85">
        <v>305520</v>
      </c>
      <c r="E33" s="85">
        <v>76107</v>
      </c>
      <c r="F33" s="86">
        <v>629170</v>
      </c>
      <c r="BB33" s="10"/>
    </row>
    <row r="34" spans="1:54" s="6" customFormat="1" ht="12.75">
      <c r="A34" s="89" t="s">
        <v>82</v>
      </c>
      <c r="B34" s="87">
        <v>858601</v>
      </c>
      <c r="C34" s="87">
        <v>104886</v>
      </c>
      <c r="D34" s="87">
        <v>1879120</v>
      </c>
      <c r="E34" s="87">
        <v>363173</v>
      </c>
      <c r="F34" s="88">
        <v>3205780</v>
      </c>
      <c r="BB34" s="7"/>
    </row>
    <row r="35" spans="1:54" ht="12.75">
      <c r="A35" s="84"/>
      <c r="B35" s="85"/>
      <c r="C35" s="85"/>
      <c r="D35" s="85"/>
      <c r="E35" s="85"/>
      <c r="F35" s="86"/>
      <c r="BB35" s="10"/>
    </row>
    <row r="36" spans="1:54" s="6" customFormat="1" ht="12.75">
      <c r="A36" s="89" t="s">
        <v>83</v>
      </c>
      <c r="B36" s="87">
        <v>155798</v>
      </c>
      <c r="C36" s="87">
        <v>13825</v>
      </c>
      <c r="D36" s="87">
        <v>216245</v>
      </c>
      <c r="E36" s="87">
        <v>108334</v>
      </c>
      <c r="F36" s="88">
        <v>494202</v>
      </c>
      <c r="BB36" s="7"/>
    </row>
    <row r="37" spans="1:54" ht="12.75">
      <c r="A37" s="84"/>
      <c r="B37" s="85"/>
      <c r="C37" s="85"/>
      <c r="D37" s="85"/>
      <c r="E37" s="85"/>
      <c r="F37" s="86"/>
      <c r="BB37" s="10"/>
    </row>
    <row r="38" spans="1:54" ht="12.75">
      <c r="A38" s="84" t="s">
        <v>147</v>
      </c>
      <c r="B38" s="85">
        <v>184842</v>
      </c>
      <c r="C38" s="85">
        <v>250885</v>
      </c>
      <c r="D38" s="85">
        <v>249471</v>
      </c>
      <c r="E38" s="85">
        <v>119814</v>
      </c>
      <c r="F38" s="86">
        <v>805012</v>
      </c>
      <c r="BB38" s="10"/>
    </row>
    <row r="39" spans="1:54" ht="12.75">
      <c r="A39" s="84" t="s">
        <v>84</v>
      </c>
      <c r="B39" s="85">
        <v>605102</v>
      </c>
      <c r="C39" s="85">
        <v>378632</v>
      </c>
      <c r="D39" s="85">
        <v>383340</v>
      </c>
      <c r="E39" s="85">
        <v>62138</v>
      </c>
      <c r="F39" s="86">
        <v>1429212</v>
      </c>
      <c r="BB39" s="10"/>
    </row>
    <row r="40" spans="1:54" ht="12.75">
      <c r="A40" s="84" t="s">
        <v>85</v>
      </c>
      <c r="B40" s="85">
        <v>308421</v>
      </c>
      <c r="C40" s="85">
        <v>263993</v>
      </c>
      <c r="D40" s="85">
        <v>744043</v>
      </c>
      <c r="E40" s="85">
        <v>241631</v>
      </c>
      <c r="F40" s="86">
        <v>1558088</v>
      </c>
      <c r="BB40" s="10"/>
    </row>
    <row r="41" spans="1:54" ht="12.75">
      <c r="A41" s="84" t="s">
        <v>86</v>
      </c>
      <c r="B41" s="85">
        <v>472123</v>
      </c>
      <c r="C41" s="85">
        <v>80596</v>
      </c>
      <c r="D41" s="85">
        <v>136055</v>
      </c>
      <c r="E41" s="85">
        <v>114760</v>
      </c>
      <c r="F41" s="86">
        <v>803534</v>
      </c>
      <c r="BB41" s="10"/>
    </row>
    <row r="42" spans="1:54" ht="12.75">
      <c r="A42" s="84" t="s">
        <v>87</v>
      </c>
      <c r="B42" s="85">
        <v>309645</v>
      </c>
      <c r="C42" s="85">
        <v>378323</v>
      </c>
      <c r="D42" s="85">
        <v>448932</v>
      </c>
      <c r="E42" s="85">
        <v>98089</v>
      </c>
      <c r="F42" s="86">
        <v>1234989</v>
      </c>
      <c r="BB42" s="10"/>
    </row>
    <row r="43" spans="1:54" ht="12.75">
      <c r="A43" s="84" t="s">
        <v>88</v>
      </c>
      <c r="B43" s="85">
        <v>267569</v>
      </c>
      <c r="C43" s="85">
        <v>136378</v>
      </c>
      <c r="D43" s="85">
        <v>188553</v>
      </c>
      <c r="E43" s="85">
        <v>99559</v>
      </c>
      <c r="F43" s="86">
        <v>692059</v>
      </c>
      <c r="BB43" s="10"/>
    </row>
    <row r="44" spans="1:54" ht="12.75">
      <c r="A44" s="84" t="s">
        <v>89</v>
      </c>
      <c r="B44" s="85">
        <v>348968</v>
      </c>
      <c r="C44" s="85">
        <v>18269</v>
      </c>
      <c r="D44" s="85">
        <v>440576</v>
      </c>
      <c r="E44" s="85">
        <v>222832</v>
      </c>
      <c r="F44" s="86">
        <v>1030645</v>
      </c>
      <c r="BB44" s="10"/>
    </row>
    <row r="45" spans="1:54" ht="12.75">
      <c r="A45" s="84" t="s">
        <v>90</v>
      </c>
      <c r="B45" s="85">
        <v>575306</v>
      </c>
      <c r="C45" s="85">
        <v>41830</v>
      </c>
      <c r="D45" s="85">
        <v>110144</v>
      </c>
      <c r="E45" s="85">
        <v>83773</v>
      </c>
      <c r="F45" s="86">
        <v>811053</v>
      </c>
      <c r="BB45" s="10"/>
    </row>
    <row r="46" spans="1:54" ht="12.75">
      <c r="A46" s="84" t="s">
        <v>91</v>
      </c>
      <c r="B46" s="85">
        <v>422436</v>
      </c>
      <c r="C46" s="85">
        <v>95663</v>
      </c>
      <c r="D46" s="85">
        <v>241318</v>
      </c>
      <c r="E46" s="85">
        <v>296510</v>
      </c>
      <c r="F46" s="86">
        <v>1055927</v>
      </c>
      <c r="BB46" s="10"/>
    </row>
    <row r="47" spans="1:54" s="6" customFormat="1" ht="12.75">
      <c r="A47" s="89" t="s">
        <v>148</v>
      </c>
      <c r="B47" s="87">
        <v>3494412</v>
      </c>
      <c r="C47" s="87">
        <v>1644569</v>
      </c>
      <c r="D47" s="87">
        <v>2942432</v>
      </c>
      <c r="E47" s="87">
        <v>1339106</v>
      </c>
      <c r="F47" s="88">
        <v>9420519</v>
      </c>
      <c r="BB47" s="7"/>
    </row>
    <row r="48" spans="1:54" ht="12.75">
      <c r="A48" s="84"/>
      <c r="B48" s="85"/>
      <c r="C48" s="85"/>
      <c r="D48" s="85"/>
      <c r="E48" s="85"/>
      <c r="F48" s="86"/>
      <c r="BB48" s="10"/>
    </row>
    <row r="49" spans="1:54" s="6" customFormat="1" ht="12.75">
      <c r="A49" s="89" t="s">
        <v>92</v>
      </c>
      <c r="B49" s="87">
        <v>233887</v>
      </c>
      <c r="C49" s="87">
        <v>106623</v>
      </c>
      <c r="D49" s="87">
        <v>193849</v>
      </c>
      <c r="E49" s="87">
        <v>268433</v>
      </c>
      <c r="F49" s="88">
        <v>802792</v>
      </c>
      <c r="BB49" s="7"/>
    </row>
    <row r="50" spans="1:54" ht="12.75">
      <c r="A50" s="84"/>
      <c r="B50" s="85"/>
      <c r="C50" s="85"/>
      <c r="D50" s="85"/>
      <c r="E50" s="85"/>
      <c r="F50" s="86"/>
      <c r="BB50" s="10"/>
    </row>
    <row r="51" spans="1:54" ht="12.75">
      <c r="A51" s="84" t="s">
        <v>93</v>
      </c>
      <c r="B51" s="85">
        <v>663744.1990420901</v>
      </c>
      <c r="C51" s="85">
        <v>176002.8009579099</v>
      </c>
      <c r="D51" s="85">
        <v>348775</v>
      </c>
      <c r="E51" s="85">
        <v>297278</v>
      </c>
      <c r="F51" s="86">
        <v>1485800</v>
      </c>
      <c r="BB51" s="10"/>
    </row>
    <row r="52" spans="1:54" ht="12.75">
      <c r="A52" s="84" t="s">
        <v>94</v>
      </c>
      <c r="B52" s="85">
        <v>1044150.579980959</v>
      </c>
      <c r="C52" s="85">
        <v>283425.420019041</v>
      </c>
      <c r="D52" s="85">
        <v>458847</v>
      </c>
      <c r="E52" s="85">
        <v>188460</v>
      </c>
      <c r="F52" s="86">
        <v>1974883</v>
      </c>
      <c r="BB52" s="10"/>
    </row>
    <row r="53" spans="1:54" ht="12.75">
      <c r="A53" s="84" t="s">
        <v>95</v>
      </c>
      <c r="B53" s="85">
        <v>795754.8416201602</v>
      </c>
      <c r="C53" s="85">
        <v>89517.15837983985</v>
      </c>
      <c r="D53" s="85">
        <v>701274</v>
      </c>
      <c r="E53" s="85">
        <v>119462</v>
      </c>
      <c r="F53" s="86">
        <v>1706008</v>
      </c>
      <c r="BB53" s="10"/>
    </row>
    <row r="54" spans="1:54" ht="12.75">
      <c r="A54" s="84" t="s">
        <v>96</v>
      </c>
      <c r="B54" s="85">
        <v>313228.9219033113</v>
      </c>
      <c r="C54" s="85">
        <v>98642.07809668875</v>
      </c>
      <c r="D54" s="85">
        <v>328149</v>
      </c>
      <c r="E54" s="85">
        <v>479020</v>
      </c>
      <c r="F54" s="86">
        <v>1219040</v>
      </c>
      <c r="BB54" s="10"/>
    </row>
    <row r="55" spans="1:54" ht="12.75">
      <c r="A55" s="84" t="s">
        <v>97</v>
      </c>
      <c r="B55" s="85">
        <v>929617.0374837192</v>
      </c>
      <c r="C55" s="85">
        <v>194167.96251628088</v>
      </c>
      <c r="D55" s="85">
        <v>204361</v>
      </c>
      <c r="E55" s="85">
        <v>208839</v>
      </c>
      <c r="F55" s="86">
        <v>1536985</v>
      </c>
      <c r="BB55" s="10"/>
    </row>
    <row r="56" spans="1:54" s="6" customFormat="1" ht="12.75">
      <c r="A56" s="89" t="s">
        <v>98</v>
      </c>
      <c r="B56" s="87">
        <v>3746495.5800302397</v>
      </c>
      <c r="C56" s="87">
        <v>841755.4199697603</v>
      </c>
      <c r="D56" s="87">
        <v>2041406</v>
      </c>
      <c r="E56" s="87">
        <v>1293059</v>
      </c>
      <c r="F56" s="88">
        <v>7922716</v>
      </c>
      <c r="BB56" s="7"/>
    </row>
    <row r="57" spans="1:54" ht="12.75">
      <c r="A57" s="84"/>
      <c r="B57" s="85"/>
      <c r="C57" s="85"/>
      <c r="D57" s="85"/>
      <c r="E57" s="85"/>
      <c r="F57" s="86"/>
      <c r="BB57" s="10"/>
    </row>
    <row r="58" spans="1:54" ht="12.75">
      <c r="A58" s="84" t="s">
        <v>99</v>
      </c>
      <c r="B58" s="85">
        <v>198334</v>
      </c>
      <c r="C58" s="85">
        <v>420</v>
      </c>
      <c r="D58" s="85">
        <v>205980</v>
      </c>
      <c r="E58" s="85">
        <v>177167</v>
      </c>
      <c r="F58" s="86">
        <v>581901</v>
      </c>
      <c r="BB58" s="10"/>
    </row>
    <row r="59" spans="1:54" ht="12.75">
      <c r="A59" s="84" t="s">
        <v>100</v>
      </c>
      <c r="B59" s="85">
        <v>153910</v>
      </c>
      <c r="C59" s="85">
        <v>19795</v>
      </c>
      <c r="D59" s="85">
        <v>377482</v>
      </c>
      <c r="E59" s="85">
        <v>113641</v>
      </c>
      <c r="F59" s="86">
        <v>664828</v>
      </c>
      <c r="BB59" s="10"/>
    </row>
    <row r="60" spans="1:54" ht="12.75">
      <c r="A60" s="84" t="s">
        <v>101</v>
      </c>
      <c r="B60" s="85">
        <v>352976</v>
      </c>
      <c r="C60" s="85">
        <v>1033</v>
      </c>
      <c r="D60" s="85">
        <v>568827</v>
      </c>
      <c r="E60" s="85">
        <v>156411</v>
      </c>
      <c r="F60" s="86">
        <v>1079247</v>
      </c>
      <c r="BB60" s="10"/>
    </row>
    <row r="61" spans="1:54" s="6" customFormat="1" ht="12.75">
      <c r="A61" s="89" t="s">
        <v>102</v>
      </c>
      <c r="B61" s="87">
        <v>705220</v>
      </c>
      <c r="C61" s="87">
        <v>21248</v>
      </c>
      <c r="D61" s="87">
        <v>1152289</v>
      </c>
      <c r="E61" s="87">
        <v>447219</v>
      </c>
      <c r="F61" s="88">
        <v>2325976</v>
      </c>
      <c r="BB61" s="7"/>
    </row>
    <row r="62" spans="1:54" ht="12.75">
      <c r="A62" s="84"/>
      <c r="B62" s="85"/>
      <c r="C62" s="85"/>
      <c r="D62" s="85"/>
      <c r="E62" s="85"/>
      <c r="F62" s="86"/>
      <c r="BB62" s="10"/>
    </row>
    <row r="63" spans="1:54" s="6" customFormat="1" ht="12.75">
      <c r="A63" s="89" t="s">
        <v>103</v>
      </c>
      <c r="B63" s="87">
        <v>565118</v>
      </c>
      <c r="C63" s="87">
        <v>21445</v>
      </c>
      <c r="D63" s="87">
        <v>276894</v>
      </c>
      <c r="E63" s="87">
        <v>267941</v>
      </c>
      <c r="F63" s="88">
        <v>1131398</v>
      </c>
      <c r="BB63" s="7"/>
    </row>
    <row r="64" spans="1:54" ht="12.75">
      <c r="A64" s="84"/>
      <c r="B64" s="85"/>
      <c r="C64" s="85"/>
      <c r="D64" s="85"/>
      <c r="E64" s="85"/>
      <c r="F64" s="86"/>
      <c r="BB64" s="10"/>
    </row>
    <row r="65" spans="1:54" ht="12.75">
      <c r="A65" s="84" t="s">
        <v>104</v>
      </c>
      <c r="B65" s="85">
        <v>902703</v>
      </c>
      <c r="C65" s="85">
        <v>448920</v>
      </c>
      <c r="D65" s="85">
        <v>662000</v>
      </c>
      <c r="E65" s="85">
        <v>163000</v>
      </c>
      <c r="F65" s="86">
        <v>2176623</v>
      </c>
      <c r="BB65" s="10"/>
    </row>
    <row r="66" spans="1:54" ht="12.75">
      <c r="A66" s="84" t="s">
        <v>105</v>
      </c>
      <c r="B66" s="85">
        <v>256272</v>
      </c>
      <c r="C66" s="85">
        <v>600146</v>
      </c>
      <c r="D66" s="85">
        <v>951000</v>
      </c>
      <c r="E66" s="85">
        <v>179400</v>
      </c>
      <c r="F66" s="86">
        <v>1986818</v>
      </c>
      <c r="BB66" s="10"/>
    </row>
    <row r="67" spans="1:54" s="6" customFormat="1" ht="12.75">
      <c r="A67" s="89" t="s">
        <v>106</v>
      </c>
      <c r="B67" s="87">
        <v>1158975</v>
      </c>
      <c r="C67" s="87">
        <v>1049066</v>
      </c>
      <c r="D67" s="87">
        <v>1613000</v>
      </c>
      <c r="E67" s="87">
        <v>342400</v>
      </c>
      <c r="F67" s="88">
        <v>4163441</v>
      </c>
      <c r="BB67" s="7"/>
    </row>
    <row r="68" spans="1:54" ht="12.75">
      <c r="A68" s="84"/>
      <c r="B68" s="85"/>
      <c r="C68" s="85"/>
      <c r="D68" s="85"/>
      <c r="E68" s="85"/>
      <c r="F68" s="86"/>
      <c r="BB68" s="10"/>
    </row>
    <row r="69" spans="1:54" ht="12.75">
      <c r="A69" s="84" t="s">
        <v>107</v>
      </c>
      <c r="B69" s="85">
        <v>216048.56249675987</v>
      </c>
      <c r="C69" s="85">
        <v>80975.43750324013</v>
      </c>
      <c r="D69" s="85">
        <v>182205</v>
      </c>
      <c r="E69" s="85">
        <v>398406</v>
      </c>
      <c r="F69" s="86">
        <v>877635</v>
      </c>
      <c r="BB69" s="10"/>
    </row>
    <row r="70" spans="1:54" ht="12.75">
      <c r="A70" s="84" t="s">
        <v>108</v>
      </c>
      <c r="B70" s="85">
        <v>273886.241277765</v>
      </c>
      <c r="C70" s="85">
        <v>123531.75872223498</v>
      </c>
      <c r="D70" s="85">
        <v>222982</v>
      </c>
      <c r="E70" s="85">
        <v>118137</v>
      </c>
      <c r="F70" s="86">
        <v>738537</v>
      </c>
      <c r="BB70" s="10"/>
    </row>
    <row r="71" spans="1:54" ht="12.75">
      <c r="A71" s="84" t="s">
        <v>109</v>
      </c>
      <c r="B71" s="85">
        <v>651308.8828410916</v>
      </c>
      <c r="C71" s="85">
        <v>195860.1171589084</v>
      </c>
      <c r="D71" s="85">
        <v>439542</v>
      </c>
      <c r="E71" s="85">
        <v>90420</v>
      </c>
      <c r="F71" s="86">
        <v>1377131</v>
      </c>
      <c r="BB71" s="10"/>
    </row>
    <row r="72" spans="1:54" ht="12.75">
      <c r="A72" s="84" t="s">
        <v>110</v>
      </c>
      <c r="B72" s="85">
        <v>535713.4675450077</v>
      </c>
      <c r="C72" s="85">
        <v>202405.53245499227</v>
      </c>
      <c r="D72" s="85">
        <v>284008</v>
      </c>
      <c r="E72" s="85">
        <v>231008</v>
      </c>
      <c r="F72" s="86">
        <v>1253135</v>
      </c>
      <c r="BB72" s="10"/>
    </row>
    <row r="73" spans="1:54" ht="12.75">
      <c r="A73" s="84" t="s">
        <v>111</v>
      </c>
      <c r="B73" s="85">
        <v>172663.01719440782</v>
      </c>
      <c r="C73" s="85">
        <v>140018.98280559218</v>
      </c>
      <c r="D73" s="85">
        <v>588053</v>
      </c>
      <c r="E73" s="85">
        <v>107738</v>
      </c>
      <c r="F73" s="86">
        <v>1008473</v>
      </c>
      <c r="BB73" s="10"/>
    </row>
    <row r="74" spans="1:54" ht="12.75">
      <c r="A74" s="84" t="s">
        <v>112</v>
      </c>
      <c r="B74" s="85">
        <v>642409.7521908162</v>
      </c>
      <c r="C74" s="85">
        <v>183995.24780918373</v>
      </c>
      <c r="D74" s="85">
        <v>398085</v>
      </c>
      <c r="E74" s="85">
        <v>125320</v>
      </c>
      <c r="F74" s="86">
        <v>1349810</v>
      </c>
      <c r="BB74" s="10"/>
    </row>
    <row r="75" spans="1:54" ht="12.75">
      <c r="A75" s="84" t="s">
        <v>113</v>
      </c>
      <c r="B75" s="85">
        <v>303866.5793373519</v>
      </c>
      <c r="C75" s="85">
        <v>26779.420662648114</v>
      </c>
      <c r="D75" s="85">
        <v>198676</v>
      </c>
      <c r="E75" s="85">
        <v>199575</v>
      </c>
      <c r="F75" s="86">
        <v>728897</v>
      </c>
      <c r="BB75" s="10"/>
    </row>
    <row r="76" spans="1:54" ht="12.75">
      <c r="A76" s="84" t="s">
        <v>114</v>
      </c>
      <c r="B76" s="85">
        <v>858539</v>
      </c>
      <c r="C76" s="85">
        <v>132210</v>
      </c>
      <c r="D76" s="85">
        <v>268769</v>
      </c>
      <c r="E76" s="85">
        <v>143916</v>
      </c>
      <c r="F76" s="86">
        <v>1403434</v>
      </c>
      <c r="BB76" s="10"/>
    </row>
    <row r="77" spans="1:54" s="6" customFormat="1" ht="12.75">
      <c r="A77" s="89" t="s">
        <v>149</v>
      </c>
      <c r="B77" s="87">
        <v>3654435.5028832005</v>
      </c>
      <c r="C77" s="87">
        <v>1085776.4971168</v>
      </c>
      <c r="D77" s="87">
        <v>2582320</v>
      </c>
      <c r="E77" s="87">
        <v>1414520</v>
      </c>
      <c r="F77" s="88">
        <v>8737052</v>
      </c>
      <c r="BB77" s="7"/>
    </row>
    <row r="78" spans="1:54" ht="12.75">
      <c r="A78" s="84"/>
      <c r="B78" s="85"/>
      <c r="C78" s="85"/>
      <c r="D78" s="85"/>
      <c r="E78" s="85"/>
      <c r="F78" s="86"/>
      <c r="BB78" s="10"/>
    </row>
    <row r="79" spans="1:54" ht="12.75">
      <c r="A79" s="84" t="s">
        <v>115</v>
      </c>
      <c r="B79" s="85">
        <v>15865</v>
      </c>
      <c r="C79" s="90">
        <v>30</v>
      </c>
      <c r="D79" s="85">
        <v>18300</v>
      </c>
      <c r="E79" s="85">
        <v>372364</v>
      </c>
      <c r="F79" s="86">
        <v>406559</v>
      </c>
      <c r="BB79" s="10"/>
    </row>
    <row r="80" spans="1:54" ht="12.75">
      <c r="A80" s="84" t="s">
        <v>116</v>
      </c>
      <c r="B80" s="85">
        <v>37803</v>
      </c>
      <c r="C80" s="85">
        <v>29896</v>
      </c>
      <c r="D80" s="85">
        <v>133642</v>
      </c>
      <c r="E80" s="85">
        <v>136750</v>
      </c>
      <c r="F80" s="86">
        <v>338091</v>
      </c>
      <c r="BB80" s="10"/>
    </row>
    <row r="81" spans="1:54" s="6" customFormat="1" ht="12.75">
      <c r="A81" s="89" t="s">
        <v>117</v>
      </c>
      <c r="B81" s="87">
        <v>53668</v>
      </c>
      <c r="C81" s="87">
        <v>29926</v>
      </c>
      <c r="D81" s="87">
        <v>151942</v>
      </c>
      <c r="E81" s="87">
        <v>509114</v>
      </c>
      <c r="F81" s="88">
        <v>744650</v>
      </c>
      <c r="BB81" s="7"/>
    </row>
    <row r="82" spans="1:54" s="6" customFormat="1" ht="12.75">
      <c r="A82" s="89"/>
      <c r="B82" s="87"/>
      <c r="C82" s="87"/>
      <c r="D82" s="87"/>
      <c r="E82" s="87"/>
      <c r="F82" s="88"/>
      <c r="BB82" s="7"/>
    </row>
    <row r="83" spans="1:54" s="6" customFormat="1" ht="12.75">
      <c r="A83" s="89" t="s">
        <v>141</v>
      </c>
      <c r="B83" s="87"/>
      <c r="C83" s="87"/>
      <c r="D83" s="87"/>
      <c r="E83" s="87"/>
      <c r="F83" s="88"/>
      <c r="BB83" s="7"/>
    </row>
    <row r="84" spans="1:54" s="6" customFormat="1" ht="12.75">
      <c r="A84" s="84" t="s">
        <v>124</v>
      </c>
      <c r="B84" s="85">
        <v>3</v>
      </c>
      <c r="C84" s="91">
        <v>48</v>
      </c>
      <c r="D84" s="85">
        <v>377</v>
      </c>
      <c r="E84" s="85">
        <v>321</v>
      </c>
      <c r="F84" s="86">
        <v>19</v>
      </c>
      <c r="BB84" s="7"/>
    </row>
    <row r="85" spans="1:54" s="6" customFormat="1" ht="12.75">
      <c r="A85" s="84" t="s">
        <v>125</v>
      </c>
      <c r="B85" s="85">
        <v>25</v>
      </c>
      <c r="C85" s="65" t="s">
        <v>43</v>
      </c>
      <c r="D85" s="85">
        <v>97</v>
      </c>
      <c r="E85" s="85">
        <v>105</v>
      </c>
      <c r="F85" s="86">
        <v>13</v>
      </c>
      <c r="BB85" s="7"/>
    </row>
    <row r="86" spans="1:54" ht="12.75">
      <c r="A86" s="84"/>
      <c r="B86" s="85"/>
      <c r="C86" s="85"/>
      <c r="D86" s="85"/>
      <c r="E86" s="85"/>
      <c r="F86" s="86"/>
      <c r="BB86" s="10"/>
    </row>
    <row r="87" spans="1:54" ht="13.5" thickBot="1">
      <c r="A87" s="92" t="s">
        <v>118</v>
      </c>
      <c r="B87" s="93">
        <v>17396953.46771616</v>
      </c>
      <c r="C87" s="93">
        <v>6819982.532283841</v>
      </c>
      <c r="D87" s="93">
        <v>17945536</v>
      </c>
      <c r="E87" s="93">
        <v>8374036</v>
      </c>
      <c r="F87" s="94">
        <v>50536508</v>
      </c>
      <c r="BB87" s="10"/>
    </row>
    <row r="88" spans="1:6" ht="12.75">
      <c r="A88" s="95" t="s">
        <v>135</v>
      </c>
      <c r="B88" s="96"/>
      <c r="C88" s="96"/>
      <c r="D88" s="96"/>
      <c r="E88" s="96"/>
      <c r="F88" s="96"/>
    </row>
    <row r="89" spans="1:3" ht="14.25">
      <c r="A89" s="29" t="s">
        <v>140</v>
      </c>
      <c r="C89" s="10"/>
    </row>
    <row r="92" spans="2:4" ht="12.75">
      <c r="B92" s="10"/>
      <c r="D92" s="10"/>
    </row>
    <row r="94" ht="12.75">
      <c r="C94" s="10"/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9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5" customWidth="1"/>
    <col min="2" max="3" width="12.7109375" style="5" customWidth="1"/>
    <col min="4" max="5" width="15.7109375" style="13" customWidth="1"/>
    <col min="6" max="7" width="12.7109375" style="5" customWidth="1"/>
    <col min="8" max="9" width="13.7109375" style="5" customWidth="1"/>
    <col min="10" max="10" width="8.57421875" style="5" bestFit="1" customWidth="1"/>
    <col min="11" max="16384" width="11.421875" style="5" customWidth="1"/>
  </cols>
  <sheetData>
    <row r="1" spans="1:10" ht="18">
      <c r="A1" s="190" t="s">
        <v>142</v>
      </c>
      <c r="B1" s="190"/>
      <c r="C1" s="190"/>
      <c r="D1" s="190"/>
      <c r="E1" s="190"/>
      <c r="F1" s="190"/>
      <c r="G1" s="190"/>
      <c r="H1" s="190"/>
      <c r="I1" s="190"/>
      <c r="J1" s="12"/>
    </row>
    <row r="3" spans="1:9" ht="15">
      <c r="A3" s="188" t="s">
        <v>158</v>
      </c>
      <c r="B3" s="188"/>
      <c r="C3" s="188"/>
      <c r="D3" s="188"/>
      <c r="E3" s="188"/>
      <c r="F3" s="188"/>
      <c r="G3" s="188"/>
      <c r="H3" s="188"/>
      <c r="I3" s="188"/>
    </row>
    <row r="4" spans="1:9" ht="13.5" thickBot="1">
      <c r="A4" s="189"/>
      <c r="B4" s="189"/>
      <c r="C4" s="189"/>
      <c r="D4" s="189"/>
      <c r="E4" s="189"/>
      <c r="F4" s="189"/>
      <c r="G4" s="189"/>
      <c r="H4" s="189"/>
      <c r="I4" s="189"/>
    </row>
    <row r="5" spans="1:9" ht="12.75">
      <c r="A5" s="197" t="s">
        <v>157</v>
      </c>
      <c r="B5" s="184" t="s">
        <v>38</v>
      </c>
      <c r="C5" s="191"/>
      <c r="D5" s="193" t="s">
        <v>39</v>
      </c>
      <c r="E5" s="194"/>
      <c r="F5" s="184" t="s">
        <v>40</v>
      </c>
      <c r="G5" s="191"/>
      <c r="H5" s="184" t="s">
        <v>119</v>
      </c>
      <c r="I5" s="185"/>
    </row>
    <row r="6" spans="1:9" ht="12.75">
      <c r="A6" s="198"/>
      <c r="B6" s="186"/>
      <c r="C6" s="192"/>
      <c r="D6" s="195"/>
      <c r="E6" s="196"/>
      <c r="F6" s="186"/>
      <c r="G6" s="192"/>
      <c r="H6" s="186"/>
      <c r="I6" s="187"/>
    </row>
    <row r="7" spans="1:9" ht="13.5" thickBot="1">
      <c r="A7" s="199"/>
      <c r="B7" s="121" t="s">
        <v>8</v>
      </c>
      <c r="C7" s="121" t="s">
        <v>9</v>
      </c>
      <c r="D7" s="122" t="s">
        <v>8</v>
      </c>
      <c r="E7" s="122" t="s">
        <v>9</v>
      </c>
      <c r="F7" s="121" t="s">
        <v>8</v>
      </c>
      <c r="G7" s="121" t="s">
        <v>9</v>
      </c>
      <c r="H7" s="121" t="s">
        <v>8</v>
      </c>
      <c r="I7" s="123" t="s">
        <v>9</v>
      </c>
    </row>
    <row r="8" spans="1:12" ht="12.75">
      <c r="A8" s="59" t="s">
        <v>64</v>
      </c>
      <c r="B8" s="100">
        <v>121361</v>
      </c>
      <c r="C8" s="101">
        <v>4542</v>
      </c>
      <c r="D8" s="101">
        <v>9979</v>
      </c>
      <c r="E8" s="102" t="s">
        <v>138</v>
      </c>
      <c r="F8" s="101">
        <v>8611</v>
      </c>
      <c r="G8" s="103">
        <v>966</v>
      </c>
      <c r="H8" s="104">
        <v>139951</v>
      </c>
      <c r="I8" s="105">
        <v>5508</v>
      </c>
      <c r="J8" s="10"/>
      <c r="K8" s="27"/>
      <c r="L8" s="10"/>
    </row>
    <row r="9" spans="1:12" ht="12.75">
      <c r="A9" s="84" t="s">
        <v>65</v>
      </c>
      <c r="B9" s="91">
        <v>129680</v>
      </c>
      <c r="C9" s="106">
        <v>3874</v>
      </c>
      <c r="D9" s="106">
        <v>8027</v>
      </c>
      <c r="E9" s="65" t="s">
        <v>138</v>
      </c>
      <c r="F9" s="106">
        <v>10985</v>
      </c>
      <c r="G9" s="107">
        <v>503</v>
      </c>
      <c r="H9" s="108">
        <v>148692</v>
      </c>
      <c r="I9" s="109">
        <v>4377</v>
      </c>
      <c r="J9" s="10"/>
      <c r="K9" s="27"/>
      <c r="L9" s="10"/>
    </row>
    <row r="10" spans="1:12" ht="12.75">
      <c r="A10" s="84" t="s">
        <v>66</v>
      </c>
      <c r="B10" s="91">
        <v>22769</v>
      </c>
      <c r="C10" s="106">
        <v>6058</v>
      </c>
      <c r="D10" s="106">
        <v>8962</v>
      </c>
      <c r="E10" s="65" t="s">
        <v>138</v>
      </c>
      <c r="F10" s="106">
        <v>23216</v>
      </c>
      <c r="G10" s="106">
        <v>933</v>
      </c>
      <c r="H10" s="90">
        <v>54947</v>
      </c>
      <c r="I10" s="110">
        <v>6991</v>
      </c>
      <c r="J10" s="10"/>
      <c r="K10" s="27"/>
      <c r="L10" s="10"/>
    </row>
    <row r="11" spans="1:12" ht="12.75">
      <c r="A11" s="84" t="s">
        <v>67</v>
      </c>
      <c r="B11" s="91">
        <v>30706</v>
      </c>
      <c r="C11" s="106">
        <v>2769</v>
      </c>
      <c r="D11" s="106">
        <v>6949</v>
      </c>
      <c r="E11" s="65" t="s">
        <v>138</v>
      </c>
      <c r="F11" s="106">
        <v>15987</v>
      </c>
      <c r="G11" s="106">
        <v>413</v>
      </c>
      <c r="H11" s="90">
        <v>53642</v>
      </c>
      <c r="I11" s="110">
        <v>3182</v>
      </c>
      <c r="J11" s="10"/>
      <c r="K11" s="27"/>
      <c r="L11" s="10"/>
    </row>
    <row r="12" spans="1:12" s="6" customFormat="1" ht="12.75">
      <c r="A12" s="89" t="s">
        <v>68</v>
      </c>
      <c r="B12" s="111">
        <v>304516</v>
      </c>
      <c r="C12" s="111">
        <v>17243</v>
      </c>
      <c r="D12" s="111">
        <v>33917</v>
      </c>
      <c r="E12" s="66" t="s">
        <v>138</v>
      </c>
      <c r="F12" s="111">
        <v>58799</v>
      </c>
      <c r="G12" s="111">
        <v>2815</v>
      </c>
      <c r="H12" s="112">
        <v>397232</v>
      </c>
      <c r="I12" s="113">
        <v>20058</v>
      </c>
      <c r="J12" s="10"/>
      <c r="K12" s="27"/>
      <c r="L12" s="7"/>
    </row>
    <row r="13" spans="1:12" s="6" customFormat="1" ht="12.75">
      <c r="A13" s="89"/>
      <c r="B13" s="111"/>
      <c r="C13" s="111"/>
      <c r="D13" s="111"/>
      <c r="E13" s="65"/>
      <c r="F13" s="111"/>
      <c r="G13" s="111"/>
      <c r="H13" s="112"/>
      <c r="I13" s="113"/>
      <c r="J13" s="10"/>
      <c r="K13" s="27"/>
      <c r="L13" s="7"/>
    </row>
    <row r="14" spans="1:12" s="6" customFormat="1" ht="12.75">
      <c r="A14" s="62" t="s">
        <v>69</v>
      </c>
      <c r="B14" s="111">
        <v>21761</v>
      </c>
      <c r="C14" s="111">
        <v>418</v>
      </c>
      <c r="D14" s="114" t="s">
        <v>138</v>
      </c>
      <c r="E14" s="66" t="s">
        <v>138</v>
      </c>
      <c r="F14" s="111">
        <v>847</v>
      </c>
      <c r="G14" s="111">
        <v>320</v>
      </c>
      <c r="H14" s="112">
        <v>22608</v>
      </c>
      <c r="I14" s="113">
        <v>738</v>
      </c>
      <c r="J14" s="10"/>
      <c r="K14" s="27"/>
      <c r="L14" s="7"/>
    </row>
    <row r="15" spans="1:12" s="6" customFormat="1" ht="12.75">
      <c r="A15" s="89"/>
      <c r="B15" s="112"/>
      <c r="C15" s="112"/>
      <c r="D15" s="112"/>
      <c r="E15" s="65"/>
      <c r="F15" s="112"/>
      <c r="G15" s="112"/>
      <c r="H15" s="112"/>
      <c r="I15" s="113"/>
      <c r="J15" s="10"/>
      <c r="K15" s="27"/>
      <c r="L15" s="7"/>
    </row>
    <row r="16" spans="1:12" s="6" customFormat="1" ht="12.75">
      <c r="A16" s="89" t="s">
        <v>70</v>
      </c>
      <c r="B16" s="111">
        <v>5476</v>
      </c>
      <c r="C16" s="111" t="s">
        <v>138</v>
      </c>
      <c r="D16" s="111">
        <v>75</v>
      </c>
      <c r="E16" s="66" t="s">
        <v>138</v>
      </c>
      <c r="F16" s="111">
        <v>272</v>
      </c>
      <c r="G16" s="111" t="s">
        <v>138</v>
      </c>
      <c r="H16" s="112">
        <v>5823</v>
      </c>
      <c r="I16" s="113" t="s">
        <v>138</v>
      </c>
      <c r="J16" s="10"/>
      <c r="K16" s="27"/>
      <c r="L16" s="7"/>
    </row>
    <row r="17" spans="1:12" s="6" customFormat="1" ht="12.75">
      <c r="A17" s="89"/>
      <c r="B17" s="111"/>
      <c r="C17" s="111"/>
      <c r="D17" s="111"/>
      <c r="E17" s="65"/>
      <c r="F17" s="111"/>
      <c r="G17" s="111"/>
      <c r="H17" s="112"/>
      <c r="I17" s="113"/>
      <c r="J17" s="10"/>
      <c r="K17" s="27"/>
      <c r="L17" s="7"/>
    </row>
    <row r="18" spans="1:12" ht="12.75">
      <c r="A18" s="84" t="s">
        <v>144</v>
      </c>
      <c r="B18" s="106">
        <v>52788</v>
      </c>
      <c r="C18" s="106">
        <v>5572</v>
      </c>
      <c r="D18" s="106">
        <v>3278</v>
      </c>
      <c r="E18" s="65" t="s">
        <v>138</v>
      </c>
      <c r="F18" s="106">
        <v>10955</v>
      </c>
      <c r="G18" s="106">
        <v>2650</v>
      </c>
      <c r="H18" s="90">
        <v>67021</v>
      </c>
      <c r="I18" s="110">
        <v>8222</v>
      </c>
      <c r="J18" s="10"/>
      <c r="K18" s="27"/>
      <c r="L18" s="10"/>
    </row>
    <row r="19" spans="1:12" ht="12.75">
      <c r="A19" s="84" t="s">
        <v>71</v>
      </c>
      <c r="B19" s="106">
        <v>3237</v>
      </c>
      <c r="C19" s="106">
        <v>232</v>
      </c>
      <c r="D19" s="107" t="s">
        <v>138</v>
      </c>
      <c r="E19" s="65" t="s">
        <v>138</v>
      </c>
      <c r="F19" s="106">
        <v>680</v>
      </c>
      <c r="G19" s="106">
        <v>47</v>
      </c>
      <c r="H19" s="90">
        <v>3917</v>
      </c>
      <c r="I19" s="110">
        <v>279</v>
      </c>
      <c r="J19" s="10"/>
      <c r="K19" s="27"/>
      <c r="L19" s="10"/>
    </row>
    <row r="20" spans="1:12" ht="12.75">
      <c r="A20" s="84" t="s">
        <v>72</v>
      </c>
      <c r="B20" s="106">
        <v>3367</v>
      </c>
      <c r="C20" s="106">
        <v>484</v>
      </c>
      <c r="D20" s="106">
        <v>672</v>
      </c>
      <c r="E20" s="65" t="s">
        <v>138</v>
      </c>
      <c r="F20" s="106">
        <v>831</v>
      </c>
      <c r="G20" s="106">
        <v>89</v>
      </c>
      <c r="H20" s="90">
        <v>4870</v>
      </c>
      <c r="I20" s="110">
        <v>573</v>
      </c>
      <c r="J20" s="10"/>
      <c r="K20" s="27"/>
      <c r="L20" s="10"/>
    </row>
    <row r="21" spans="1:12" s="6" customFormat="1" ht="12.75">
      <c r="A21" s="89" t="s">
        <v>145</v>
      </c>
      <c r="B21" s="111">
        <v>59392</v>
      </c>
      <c r="C21" s="111">
        <v>6288</v>
      </c>
      <c r="D21" s="111">
        <v>3950</v>
      </c>
      <c r="E21" s="66" t="s">
        <v>138</v>
      </c>
      <c r="F21" s="111">
        <v>12466</v>
      </c>
      <c r="G21" s="111">
        <v>2786</v>
      </c>
      <c r="H21" s="112">
        <v>75808</v>
      </c>
      <c r="I21" s="113">
        <v>9074</v>
      </c>
      <c r="J21" s="10"/>
      <c r="K21" s="27"/>
      <c r="L21" s="7"/>
    </row>
    <row r="22" spans="1:12" s="6" customFormat="1" ht="12.75">
      <c r="A22" s="89"/>
      <c r="B22" s="111"/>
      <c r="C22" s="111"/>
      <c r="D22" s="111"/>
      <c r="E22" s="115"/>
      <c r="F22" s="111"/>
      <c r="G22" s="111"/>
      <c r="H22" s="112"/>
      <c r="I22" s="113"/>
      <c r="J22" s="10"/>
      <c r="K22" s="26"/>
      <c r="L22" s="7"/>
    </row>
    <row r="23" spans="1:12" s="6" customFormat="1" ht="12.75">
      <c r="A23" s="89" t="s">
        <v>73</v>
      </c>
      <c r="B23" s="111">
        <v>178604</v>
      </c>
      <c r="C23" s="111">
        <v>61060</v>
      </c>
      <c r="D23" s="111">
        <v>67465</v>
      </c>
      <c r="E23" s="111">
        <v>17968</v>
      </c>
      <c r="F23" s="111">
        <v>19202</v>
      </c>
      <c r="G23" s="111">
        <v>20268</v>
      </c>
      <c r="H23" s="112">
        <v>265271</v>
      </c>
      <c r="I23" s="113">
        <v>99296</v>
      </c>
      <c r="J23" s="10"/>
      <c r="K23" s="26"/>
      <c r="L23" s="7"/>
    </row>
    <row r="24" spans="1:12" s="6" customFormat="1" ht="12.75">
      <c r="A24" s="89"/>
      <c r="B24" s="112"/>
      <c r="C24" s="112"/>
      <c r="D24" s="112"/>
      <c r="E24" s="112"/>
      <c r="F24" s="112"/>
      <c r="G24" s="112"/>
      <c r="H24" s="112"/>
      <c r="I24" s="113"/>
      <c r="J24" s="10"/>
      <c r="K24" s="26"/>
      <c r="L24" s="7"/>
    </row>
    <row r="25" spans="1:12" s="6" customFormat="1" ht="12" customHeight="1">
      <c r="A25" s="89" t="s">
        <v>74</v>
      </c>
      <c r="B25" s="111">
        <v>45860</v>
      </c>
      <c r="C25" s="111">
        <v>19241</v>
      </c>
      <c r="D25" s="111">
        <v>22744</v>
      </c>
      <c r="E25" s="111">
        <v>6674</v>
      </c>
      <c r="F25" s="111">
        <v>48637</v>
      </c>
      <c r="G25" s="111">
        <v>15169</v>
      </c>
      <c r="H25" s="112">
        <v>117241</v>
      </c>
      <c r="I25" s="113">
        <v>41084</v>
      </c>
      <c r="J25" s="10"/>
      <c r="K25" s="26"/>
      <c r="L25" s="7"/>
    </row>
    <row r="26" spans="1:12" s="6" customFormat="1" ht="12.75">
      <c r="A26" s="89"/>
      <c r="B26" s="112"/>
      <c r="C26" s="112"/>
      <c r="D26" s="112"/>
      <c r="E26" s="112"/>
      <c r="F26" s="112"/>
      <c r="G26" s="112"/>
      <c r="H26" s="112"/>
      <c r="I26" s="113"/>
      <c r="J26" s="10"/>
      <c r="K26" s="26"/>
      <c r="L26" s="7"/>
    </row>
    <row r="27" spans="1:12" ht="12.75">
      <c r="A27" s="84" t="s">
        <v>75</v>
      </c>
      <c r="B27" s="106">
        <v>187158</v>
      </c>
      <c r="C27" s="106">
        <v>157812</v>
      </c>
      <c r="D27" s="106">
        <v>101183.97924258407</v>
      </c>
      <c r="E27" s="106">
        <v>37646</v>
      </c>
      <c r="F27" s="106">
        <v>22188</v>
      </c>
      <c r="G27" s="106">
        <v>21089</v>
      </c>
      <c r="H27" s="90">
        <v>310529.9792425841</v>
      </c>
      <c r="I27" s="110">
        <v>216547</v>
      </c>
      <c r="J27" s="10"/>
      <c r="K27" s="26"/>
      <c r="L27" s="10"/>
    </row>
    <row r="28" spans="1:12" ht="12.75">
      <c r="A28" s="84" t="s">
        <v>76</v>
      </c>
      <c r="B28" s="106">
        <v>181652</v>
      </c>
      <c r="C28" s="106">
        <v>20278</v>
      </c>
      <c r="D28" s="106">
        <v>143583.32492920622</v>
      </c>
      <c r="E28" s="106">
        <v>12460</v>
      </c>
      <c r="F28" s="106">
        <v>46217</v>
      </c>
      <c r="G28" s="106">
        <v>5105</v>
      </c>
      <c r="H28" s="90">
        <v>371452.3249292062</v>
      </c>
      <c r="I28" s="110">
        <v>37843</v>
      </c>
      <c r="J28" s="10"/>
      <c r="K28" s="26"/>
      <c r="L28" s="10"/>
    </row>
    <row r="29" spans="1:12" ht="12.75">
      <c r="A29" s="84" t="s">
        <v>77</v>
      </c>
      <c r="B29" s="106">
        <v>263677</v>
      </c>
      <c r="C29" s="106">
        <v>147276</v>
      </c>
      <c r="D29" s="106">
        <v>239124.0806309302</v>
      </c>
      <c r="E29" s="106">
        <v>34847</v>
      </c>
      <c r="F29" s="106">
        <v>60818</v>
      </c>
      <c r="G29" s="106">
        <v>33996</v>
      </c>
      <c r="H29" s="90">
        <v>563619.0806309301</v>
      </c>
      <c r="I29" s="110">
        <v>216119</v>
      </c>
      <c r="J29" s="10"/>
      <c r="K29" s="26"/>
      <c r="L29" s="10"/>
    </row>
    <row r="30" spans="1:12" s="6" customFormat="1" ht="12.75">
      <c r="A30" s="89" t="s">
        <v>146</v>
      </c>
      <c r="B30" s="111">
        <v>632487</v>
      </c>
      <c r="C30" s="111">
        <v>325366</v>
      </c>
      <c r="D30" s="111">
        <v>483891.3848027205</v>
      </c>
      <c r="E30" s="111">
        <v>84953</v>
      </c>
      <c r="F30" s="111">
        <v>129223</v>
      </c>
      <c r="G30" s="111">
        <v>60190</v>
      </c>
      <c r="H30" s="112">
        <v>1245601.3848027205</v>
      </c>
      <c r="I30" s="113">
        <v>470509</v>
      </c>
      <c r="J30" s="10"/>
      <c r="K30" s="26"/>
      <c r="L30" s="7"/>
    </row>
    <row r="31" spans="1:12" s="6" customFormat="1" ht="12.75">
      <c r="A31" s="89"/>
      <c r="B31" s="112"/>
      <c r="C31" s="112"/>
      <c r="D31" s="112"/>
      <c r="E31" s="112"/>
      <c r="F31" s="112"/>
      <c r="G31" s="112"/>
      <c r="H31" s="112"/>
      <c r="I31" s="113"/>
      <c r="J31" s="10"/>
      <c r="K31" s="26"/>
      <c r="L31" s="7"/>
    </row>
    <row r="32" spans="1:12" ht="12.75">
      <c r="A32" s="84" t="s">
        <v>78</v>
      </c>
      <c r="B32" s="106">
        <v>88717</v>
      </c>
      <c r="C32" s="106">
        <v>9073</v>
      </c>
      <c r="D32" s="106">
        <v>9754</v>
      </c>
      <c r="E32" s="106">
        <v>594</v>
      </c>
      <c r="F32" s="106">
        <v>29455</v>
      </c>
      <c r="G32" s="106">
        <v>976</v>
      </c>
      <c r="H32" s="90">
        <v>127926</v>
      </c>
      <c r="I32" s="110">
        <v>10643</v>
      </c>
      <c r="J32" s="10"/>
      <c r="K32" s="26"/>
      <c r="L32" s="10"/>
    </row>
    <row r="33" spans="1:12" ht="12.75">
      <c r="A33" s="84" t="s">
        <v>79</v>
      </c>
      <c r="B33" s="106">
        <v>50549</v>
      </c>
      <c r="C33" s="106">
        <v>25923</v>
      </c>
      <c r="D33" s="106">
        <v>3580</v>
      </c>
      <c r="E33" s="106">
        <v>1449</v>
      </c>
      <c r="F33" s="106">
        <v>5893</v>
      </c>
      <c r="G33" s="106">
        <v>5259</v>
      </c>
      <c r="H33" s="90">
        <v>60022</v>
      </c>
      <c r="I33" s="110">
        <v>32631</v>
      </c>
      <c r="J33" s="10"/>
      <c r="K33" s="26"/>
      <c r="L33" s="10"/>
    </row>
    <row r="34" spans="1:12" ht="12.75">
      <c r="A34" s="84" t="s">
        <v>80</v>
      </c>
      <c r="B34" s="106">
        <v>151670</v>
      </c>
      <c r="C34" s="106">
        <v>92278</v>
      </c>
      <c r="D34" s="106">
        <v>26340</v>
      </c>
      <c r="E34" s="106">
        <v>10183</v>
      </c>
      <c r="F34" s="106">
        <v>57394</v>
      </c>
      <c r="G34" s="106">
        <v>49814</v>
      </c>
      <c r="H34" s="90">
        <v>235404</v>
      </c>
      <c r="I34" s="110">
        <v>152275</v>
      </c>
      <c r="J34" s="10"/>
      <c r="K34" s="26"/>
      <c r="L34" s="10"/>
    </row>
    <row r="35" spans="1:12" ht="12.75">
      <c r="A35" s="84" t="s">
        <v>81</v>
      </c>
      <c r="B35" s="106">
        <v>21998</v>
      </c>
      <c r="C35" s="106">
        <v>27118</v>
      </c>
      <c r="D35" s="106">
        <v>15808</v>
      </c>
      <c r="E35" s="106">
        <v>1365</v>
      </c>
      <c r="F35" s="106">
        <v>135713</v>
      </c>
      <c r="G35" s="106">
        <v>37698</v>
      </c>
      <c r="H35" s="90">
        <v>173519</v>
      </c>
      <c r="I35" s="110">
        <v>66181</v>
      </c>
      <c r="J35" s="10"/>
      <c r="K35" s="26"/>
      <c r="L35" s="10"/>
    </row>
    <row r="36" spans="1:12" s="6" customFormat="1" ht="12.75">
      <c r="A36" s="89" t="s">
        <v>82</v>
      </c>
      <c r="B36" s="111">
        <v>312934</v>
      </c>
      <c r="C36" s="111">
        <v>154392</v>
      </c>
      <c r="D36" s="111">
        <v>55482</v>
      </c>
      <c r="E36" s="111">
        <v>13591</v>
      </c>
      <c r="F36" s="111">
        <v>228455</v>
      </c>
      <c r="G36" s="111">
        <v>93747</v>
      </c>
      <c r="H36" s="112">
        <v>596871</v>
      </c>
      <c r="I36" s="113">
        <v>261730</v>
      </c>
      <c r="J36" s="10"/>
      <c r="K36" s="26"/>
      <c r="L36" s="7"/>
    </row>
    <row r="37" spans="1:12" s="6" customFormat="1" ht="12.75">
      <c r="A37" s="89"/>
      <c r="B37" s="112"/>
      <c r="C37" s="112"/>
      <c r="D37" s="112"/>
      <c r="E37" s="112"/>
      <c r="F37" s="112"/>
      <c r="G37" s="112"/>
      <c r="H37" s="112"/>
      <c r="I37" s="113"/>
      <c r="J37" s="10"/>
      <c r="K37" s="26"/>
      <c r="L37" s="7"/>
    </row>
    <row r="38" spans="1:12" s="6" customFormat="1" ht="12.75">
      <c r="A38" s="89" t="s">
        <v>83</v>
      </c>
      <c r="B38" s="111">
        <v>61496</v>
      </c>
      <c r="C38" s="111">
        <v>8642</v>
      </c>
      <c r="D38" s="111">
        <v>31492</v>
      </c>
      <c r="E38" s="111">
        <v>1055</v>
      </c>
      <c r="F38" s="111">
        <v>49223</v>
      </c>
      <c r="G38" s="111">
        <v>3890</v>
      </c>
      <c r="H38" s="112">
        <v>142211</v>
      </c>
      <c r="I38" s="113">
        <v>13587</v>
      </c>
      <c r="J38" s="10"/>
      <c r="K38" s="26"/>
      <c r="L38" s="7"/>
    </row>
    <row r="39" spans="1:12" s="6" customFormat="1" ht="12.75">
      <c r="A39" s="89"/>
      <c r="B39" s="112"/>
      <c r="C39" s="112"/>
      <c r="D39" s="112"/>
      <c r="E39" s="112"/>
      <c r="F39" s="112"/>
      <c r="G39" s="112"/>
      <c r="H39" s="112"/>
      <c r="I39" s="113"/>
      <c r="J39" s="10"/>
      <c r="K39" s="26"/>
      <c r="L39" s="7"/>
    </row>
    <row r="40" spans="1:12" ht="12.75">
      <c r="A40" s="84" t="s">
        <v>147</v>
      </c>
      <c r="B40" s="106">
        <v>124750</v>
      </c>
      <c r="C40" s="106">
        <v>17663</v>
      </c>
      <c r="D40" s="106">
        <v>31620</v>
      </c>
      <c r="E40" s="107">
        <v>2903</v>
      </c>
      <c r="F40" s="106">
        <v>7319</v>
      </c>
      <c r="G40" s="106">
        <v>587</v>
      </c>
      <c r="H40" s="90">
        <v>163689</v>
      </c>
      <c r="I40" s="110">
        <v>21153</v>
      </c>
      <c r="J40" s="10"/>
      <c r="K40" s="26"/>
      <c r="L40" s="10"/>
    </row>
    <row r="41" spans="1:12" ht="12.75">
      <c r="A41" s="84" t="s">
        <v>84</v>
      </c>
      <c r="B41" s="106">
        <v>462510</v>
      </c>
      <c r="C41" s="106">
        <v>24001</v>
      </c>
      <c r="D41" s="106">
        <v>99677</v>
      </c>
      <c r="E41" s="107">
        <v>1336</v>
      </c>
      <c r="F41" s="106">
        <v>17098</v>
      </c>
      <c r="G41" s="106">
        <v>480</v>
      </c>
      <c r="H41" s="90">
        <v>579285</v>
      </c>
      <c r="I41" s="110">
        <v>25817</v>
      </c>
      <c r="J41" s="10"/>
      <c r="K41" s="26"/>
      <c r="L41" s="10"/>
    </row>
    <row r="42" spans="1:12" ht="12.75">
      <c r="A42" s="84" t="s">
        <v>85</v>
      </c>
      <c r="B42" s="106">
        <v>87148</v>
      </c>
      <c r="C42" s="106">
        <v>117716</v>
      </c>
      <c r="D42" s="106">
        <v>71529</v>
      </c>
      <c r="E42" s="106">
        <v>18539</v>
      </c>
      <c r="F42" s="106">
        <v>12338</v>
      </c>
      <c r="G42" s="106">
        <v>1151</v>
      </c>
      <c r="H42" s="90">
        <v>171015</v>
      </c>
      <c r="I42" s="110">
        <v>137406</v>
      </c>
      <c r="J42" s="10"/>
      <c r="K42" s="26"/>
      <c r="L42" s="10"/>
    </row>
    <row r="43" spans="1:12" ht="12.75">
      <c r="A43" s="84" t="s">
        <v>86</v>
      </c>
      <c r="B43" s="106">
        <v>342022</v>
      </c>
      <c r="C43" s="106">
        <v>64716</v>
      </c>
      <c r="D43" s="106">
        <v>61284</v>
      </c>
      <c r="E43" s="106">
        <v>3254</v>
      </c>
      <c r="F43" s="116">
        <v>752</v>
      </c>
      <c r="G43" s="106">
        <v>95</v>
      </c>
      <c r="H43" s="90">
        <v>404058</v>
      </c>
      <c r="I43" s="110">
        <v>68065</v>
      </c>
      <c r="J43" s="10"/>
      <c r="K43" s="26"/>
      <c r="L43" s="10"/>
    </row>
    <row r="44" spans="1:12" ht="12.75">
      <c r="A44" s="84" t="s">
        <v>87</v>
      </c>
      <c r="B44" s="106">
        <v>209037</v>
      </c>
      <c r="C44" s="106">
        <v>36894</v>
      </c>
      <c r="D44" s="106">
        <v>54404</v>
      </c>
      <c r="E44" s="106">
        <v>1979</v>
      </c>
      <c r="F44" s="106">
        <v>7273</v>
      </c>
      <c r="G44" s="106">
        <v>58</v>
      </c>
      <c r="H44" s="90">
        <v>270714</v>
      </c>
      <c r="I44" s="110">
        <v>38931</v>
      </c>
      <c r="J44" s="10"/>
      <c r="K44" s="26"/>
      <c r="L44" s="10"/>
    </row>
    <row r="45" spans="1:12" ht="12.75">
      <c r="A45" s="84" t="s">
        <v>88</v>
      </c>
      <c r="B45" s="106">
        <v>192028</v>
      </c>
      <c r="C45" s="106">
        <v>21863</v>
      </c>
      <c r="D45" s="106">
        <v>50443</v>
      </c>
      <c r="E45" s="107">
        <v>1252</v>
      </c>
      <c r="F45" s="106">
        <v>1607</v>
      </c>
      <c r="G45" s="106">
        <v>376</v>
      </c>
      <c r="H45" s="90">
        <v>244078</v>
      </c>
      <c r="I45" s="110">
        <v>23491</v>
      </c>
      <c r="J45" s="10"/>
      <c r="K45" s="26"/>
      <c r="L45" s="10"/>
    </row>
    <row r="46" spans="1:12" ht="12.75">
      <c r="A46" s="84" t="s">
        <v>89</v>
      </c>
      <c r="B46" s="106">
        <v>262284</v>
      </c>
      <c r="C46" s="106">
        <v>14098</v>
      </c>
      <c r="D46" s="106">
        <v>69560</v>
      </c>
      <c r="E46" s="107">
        <v>1325</v>
      </c>
      <c r="F46" s="106">
        <v>1662</v>
      </c>
      <c r="G46" s="106">
        <v>39</v>
      </c>
      <c r="H46" s="90">
        <v>333506</v>
      </c>
      <c r="I46" s="110">
        <v>15462</v>
      </c>
      <c r="J46" s="10"/>
      <c r="K46" s="26"/>
      <c r="L46" s="10"/>
    </row>
    <row r="47" spans="1:12" ht="12.75">
      <c r="A47" s="84" t="s">
        <v>90</v>
      </c>
      <c r="B47" s="106">
        <v>377636</v>
      </c>
      <c r="C47" s="106">
        <v>98877</v>
      </c>
      <c r="D47" s="106">
        <v>71466</v>
      </c>
      <c r="E47" s="106">
        <v>6500</v>
      </c>
      <c r="F47" s="106">
        <v>18897</v>
      </c>
      <c r="G47" s="106">
        <v>1930</v>
      </c>
      <c r="H47" s="90">
        <v>467999</v>
      </c>
      <c r="I47" s="110">
        <v>107307</v>
      </c>
      <c r="J47" s="10"/>
      <c r="K47" s="26"/>
      <c r="L47" s="10"/>
    </row>
    <row r="48" spans="1:12" ht="12.75">
      <c r="A48" s="84" t="s">
        <v>91</v>
      </c>
      <c r="B48" s="106">
        <v>200314</v>
      </c>
      <c r="C48" s="106">
        <v>50032</v>
      </c>
      <c r="D48" s="106">
        <v>145896</v>
      </c>
      <c r="E48" s="106">
        <v>8366</v>
      </c>
      <c r="F48" s="106">
        <v>17188</v>
      </c>
      <c r="G48" s="106">
        <v>640</v>
      </c>
      <c r="H48" s="90">
        <v>363398</v>
      </c>
      <c r="I48" s="110">
        <v>59038</v>
      </c>
      <c r="J48" s="10"/>
      <c r="K48" s="26"/>
      <c r="L48" s="10"/>
    </row>
    <row r="49" spans="1:12" s="6" customFormat="1" ht="12.75">
      <c r="A49" s="89" t="s">
        <v>148</v>
      </c>
      <c r="B49" s="111">
        <v>2257729</v>
      </c>
      <c r="C49" s="111">
        <v>445860</v>
      </c>
      <c r="D49" s="111">
        <v>655879</v>
      </c>
      <c r="E49" s="111">
        <v>45454</v>
      </c>
      <c r="F49" s="111">
        <v>84134</v>
      </c>
      <c r="G49" s="111">
        <v>5356</v>
      </c>
      <c r="H49" s="112">
        <v>2997742</v>
      </c>
      <c r="I49" s="113">
        <v>496670</v>
      </c>
      <c r="J49" s="10"/>
      <c r="K49" s="26"/>
      <c r="L49" s="7"/>
    </row>
    <row r="50" spans="1:12" s="6" customFormat="1" ht="12.75">
      <c r="A50" s="89"/>
      <c r="B50" s="112"/>
      <c r="C50" s="112"/>
      <c r="D50" s="112"/>
      <c r="E50" s="112"/>
      <c r="F50" s="112"/>
      <c r="G50" s="112"/>
      <c r="H50" s="112"/>
      <c r="I50" s="113"/>
      <c r="J50" s="10"/>
      <c r="K50" s="26"/>
      <c r="L50" s="7"/>
    </row>
    <row r="51" spans="1:12" s="6" customFormat="1" ht="12.75">
      <c r="A51" s="89" t="s">
        <v>92</v>
      </c>
      <c r="B51" s="111">
        <v>58858</v>
      </c>
      <c r="C51" s="111">
        <v>17171</v>
      </c>
      <c r="D51" s="111">
        <v>105767</v>
      </c>
      <c r="E51" s="111">
        <v>9720</v>
      </c>
      <c r="F51" s="111">
        <v>41698</v>
      </c>
      <c r="G51" s="111">
        <v>673</v>
      </c>
      <c r="H51" s="112">
        <v>206323</v>
      </c>
      <c r="I51" s="113">
        <v>27564</v>
      </c>
      <c r="J51" s="10"/>
      <c r="K51" s="26"/>
      <c r="L51" s="7"/>
    </row>
    <row r="52" spans="1:12" s="6" customFormat="1" ht="12.75">
      <c r="A52" s="89"/>
      <c r="B52" s="112"/>
      <c r="C52" s="112"/>
      <c r="D52" s="112"/>
      <c r="E52" s="112"/>
      <c r="F52" s="112"/>
      <c r="G52" s="112"/>
      <c r="H52" s="112" t="s">
        <v>129</v>
      </c>
      <c r="I52" s="113"/>
      <c r="J52" s="10"/>
      <c r="K52" s="26"/>
      <c r="L52" s="7"/>
    </row>
    <row r="53" spans="1:12" ht="12.75">
      <c r="A53" s="84" t="s">
        <v>93</v>
      </c>
      <c r="B53" s="106">
        <v>223698</v>
      </c>
      <c r="C53" s="106">
        <v>93547</v>
      </c>
      <c r="D53" s="106">
        <v>152971.1990420901</v>
      </c>
      <c r="E53" s="106">
        <v>22486</v>
      </c>
      <c r="F53" s="106">
        <v>132174</v>
      </c>
      <c r="G53" s="106">
        <v>38868</v>
      </c>
      <c r="H53" s="90">
        <v>508843.1990420901</v>
      </c>
      <c r="I53" s="110">
        <v>154901</v>
      </c>
      <c r="J53" s="10"/>
      <c r="K53" s="26"/>
      <c r="L53" s="10"/>
    </row>
    <row r="54" spans="1:12" ht="12.75">
      <c r="A54" s="84" t="s">
        <v>94</v>
      </c>
      <c r="B54" s="106">
        <v>220385</v>
      </c>
      <c r="C54" s="106">
        <v>96959</v>
      </c>
      <c r="D54" s="106">
        <v>323935.579980959</v>
      </c>
      <c r="E54" s="106">
        <v>68571</v>
      </c>
      <c r="F54" s="106">
        <v>280779</v>
      </c>
      <c r="G54" s="106">
        <v>53521</v>
      </c>
      <c r="H54" s="90">
        <v>825099.579980959</v>
      </c>
      <c r="I54" s="110">
        <v>219051</v>
      </c>
      <c r="J54" s="10"/>
      <c r="K54" s="26"/>
      <c r="L54" s="10"/>
    </row>
    <row r="55" spans="1:12" ht="12.75">
      <c r="A55" s="84" t="s">
        <v>95</v>
      </c>
      <c r="B55" s="106">
        <v>458626</v>
      </c>
      <c r="C55" s="106">
        <v>26075</v>
      </c>
      <c r="D55" s="106">
        <v>152668.84162016015</v>
      </c>
      <c r="E55" s="106">
        <v>5542</v>
      </c>
      <c r="F55" s="106">
        <v>139781</v>
      </c>
      <c r="G55" s="106">
        <v>13062</v>
      </c>
      <c r="H55" s="90">
        <v>751075.8416201602</v>
      </c>
      <c r="I55" s="110">
        <v>44679</v>
      </c>
      <c r="J55" s="10"/>
      <c r="K55" s="26"/>
      <c r="L55" s="10"/>
    </row>
    <row r="56" spans="1:12" ht="12.75">
      <c r="A56" s="84" t="s">
        <v>96</v>
      </c>
      <c r="B56" s="106">
        <v>206513</v>
      </c>
      <c r="C56" s="106">
        <v>14354</v>
      </c>
      <c r="D56" s="106">
        <v>66965.92190331125</v>
      </c>
      <c r="E56" s="106">
        <v>1881</v>
      </c>
      <c r="F56" s="106">
        <v>22973</v>
      </c>
      <c r="G56" s="106">
        <v>542</v>
      </c>
      <c r="H56" s="90">
        <v>296451.9219033113</v>
      </c>
      <c r="I56" s="110">
        <v>16777</v>
      </c>
      <c r="J56" s="10"/>
      <c r="K56" s="26"/>
      <c r="L56" s="10"/>
    </row>
    <row r="57" spans="1:12" ht="12.75">
      <c r="A57" s="84" t="s">
        <v>97</v>
      </c>
      <c r="B57" s="106">
        <v>280758</v>
      </c>
      <c r="C57" s="106">
        <v>57420</v>
      </c>
      <c r="D57" s="106">
        <v>313069.0374837191</v>
      </c>
      <c r="E57" s="106">
        <v>16603</v>
      </c>
      <c r="F57" s="106">
        <v>226991</v>
      </c>
      <c r="G57" s="106">
        <v>34776</v>
      </c>
      <c r="H57" s="90">
        <v>820818.0374837192</v>
      </c>
      <c r="I57" s="110">
        <v>108799</v>
      </c>
      <c r="J57" s="10"/>
      <c r="K57" s="26"/>
      <c r="L57" s="10"/>
    </row>
    <row r="58" spans="1:12" s="6" customFormat="1" ht="12" customHeight="1">
      <c r="A58" s="89" t="s">
        <v>98</v>
      </c>
      <c r="B58" s="111">
        <v>1389980</v>
      </c>
      <c r="C58" s="111">
        <v>288355</v>
      </c>
      <c r="D58" s="111">
        <v>1009610.5800302397</v>
      </c>
      <c r="E58" s="111">
        <v>115083</v>
      </c>
      <c r="F58" s="111">
        <v>802698</v>
      </c>
      <c r="G58" s="111">
        <v>140769</v>
      </c>
      <c r="H58" s="112">
        <v>3202288.5800302397</v>
      </c>
      <c r="I58" s="113">
        <v>544207</v>
      </c>
      <c r="J58" s="10"/>
      <c r="K58" s="26"/>
      <c r="L58" s="7"/>
    </row>
    <row r="59" spans="1:12" s="6" customFormat="1" ht="12.75">
      <c r="A59" s="89"/>
      <c r="B59" s="112"/>
      <c r="C59" s="112"/>
      <c r="D59" s="112"/>
      <c r="E59" s="112"/>
      <c r="F59" s="112"/>
      <c r="G59" s="112"/>
      <c r="H59" s="112"/>
      <c r="I59" s="113"/>
      <c r="J59" s="10"/>
      <c r="K59" s="26"/>
      <c r="L59" s="7"/>
    </row>
    <row r="60" spans="1:12" ht="12.75">
      <c r="A60" s="84" t="s">
        <v>99</v>
      </c>
      <c r="B60" s="106">
        <v>6857</v>
      </c>
      <c r="C60" s="106">
        <v>17556</v>
      </c>
      <c r="D60" s="106">
        <v>26255</v>
      </c>
      <c r="E60" s="106">
        <v>19181</v>
      </c>
      <c r="F60" s="106">
        <v>58849</v>
      </c>
      <c r="G60" s="106">
        <v>69636</v>
      </c>
      <c r="H60" s="90">
        <v>91961</v>
      </c>
      <c r="I60" s="110">
        <v>106373</v>
      </c>
      <c r="J60" s="10"/>
      <c r="K60" s="26"/>
      <c r="L60" s="10"/>
    </row>
    <row r="61" spans="1:12" ht="12.75">
      <c r="A61" s="84" t="s">
        <v>100</v>
      </c>
      <c r="B61" s="106">
        <v>6127</v>
      </c>
      <c r="C61" s="106">
        <v>4628</v>
      </c>
      <c r="D61" s="106">
        <v>10962</v>
      </c>
      <c r="E61" s="106">
        <v>4057</v>
      </c>
      <c r="F61" s="106">
        <v>83367</v>
      </c>
      <c r="G61" s="106">
        <v>44769</v>
      </c>
      <c r="H61" s="90">
        <v>100456</v>
      </c>
      <c r="I61" s="110">
        <v>53454</v>
      </c>
      <c r="J61" s="10"/>
      <c r="K61" s="26"/>
      <c r="L61" s="10"/>
    </row>
    <row r="62" spans="1:12" ht="12.75">
      <c r="A62" s="84" t="s">
        <v>101</v>
      </c>
      <c r="B62" s="106">
        <v>13831</v>
      </c>
      <c r="C62" s="106">
        <v>26451</v>
      </c>
      <c r="D62" s="106">
        <v>23017</v>
      </c>
      <c r="E62" s="106">
        <v>13815</v>
      </c>
      <c r="F62" s="106">
        <v>135657</v>
      </c>
      <c r="G62" s="106">
        <v>140205</v>
      </c>
      <c r="H62" s="90">
        <v>172505</v>
      </c>
      <c r="I62" s="110">
        <v>180471</v>
      </c>
      <c r="J62" s="10"/>
      <c r="K62" s="26"/>
      <c r="L62" s="10"/>
    </row>
    <row r="63" spans="1:12" s="6" customFormat="1" ht="12.75">
      <c r="A63" s="89" t="s">
        <v>102</v>
      </c>
      <c r="B63" s="111">
        <v>26815</v>
      </c>
      <c r="C63" s="111">
        <v>48635</v>
      </c>
      <c r="D63" s="111">
        <v>60234</v>
      </c>
      <c r="E63" s="111">
        <v>37053</v>
      </c>
      <c r="F63" s="111">
        <v>277873</v>
      </c>
      <c r="G63" s="111">
        <v>254610</v>
      </c>
      <c r="H63" s="112">
        <v>364922</v>
      </c>
      <c r="I63" s="113">
        <v>340298</v>
      </c>
      <c r="J63" s="10"/>
      <c r="K63" s="26"/>
      <c r="L63" s="7"/>
    </row>
    <row r="64" spans="1:12" s="6" customFormat="1" ht="12.75">
      <c r="A64" s="89"/>
      <c r="B64" s="112"/>
      <c r="C64" s="112"/>
      <c r="D64" s="112"/>
      <c r="E64" s="112"/>
      <c r="F64" s="112"/>
      <c r="G64" s="112"/>
      <c r="H64" s="112"/>
      <c r="I64" s="113"/>
      <c r="J64" s="10"/>
      <c r="K64" s="26"/>
      <c r="L64" s="7"/>
    </row>
    <row r="65" spans="1:12" s="6" customFormat="1" ht="12.75">
      <c r="A65" s="89" t="s">
        <v>103</v>
      </c>
      <c r="B65" s="111">
        <v>58621</v>
      </c>
      <c r="C65" s="111">
        <v>50933</v>
      </c>
      <c r="D65" s="111">
        <v>204335</v>
      </c>
      <c r="E65" s="111">
        <v>40335</v>
      </c>
      <c r="F65" s="111">
        <v>113653</v>
      </c>
      <c r="G65" s="111">
        <v>97241</v>
      </c>
      <c r="H65" s="112">
        <v>376609</v>
      </c>
      <c r="I65" s="113">
        <v>188509</v>
      </c>
      <c r="J65" s="10"/>
      <c r="K65" s="26"/>
      <c r="L65" s="7"/>
    </row>
    <row r="66" spans="1:12" s="6" customFormat="1" ht="12.75">
      <c r="A66" s="89"/>
      <c r="B66" s="112"/>
      <c r="C66" s="112"/>
      <c r="D66" s="112"/>
      <c r="E66" s="112"/>
      <c r="F66" s="112"/>
      <c r="G66" s="112"/>
      <c r="H66" s="112"/>
      <c r="I66" s="113"/>
      <c r="J66" s="10"/>
      <c r="K66" s="26"/>
      <c r="L66" s="7"/>
    </row>
    <row r="67" spans="1:12" ht="12.75">
      <c r="A67" s="84" t="s">
        <v>104</v>
      </c>
      <c r="B67" s="106">
        <v>281537</v>
      </c>
      <c r="C67" s="106">
        <v>91348</v>
      </c>
      <c r="D67" s="106">
        <v>252320</v>
      </c>
      <c r="E67" s="65" t="s">
        <v>138</v>
      </c>
      <c r="F67" s="106">
        <v>251760</v>
      </c>
      <c r="G67" s="106">
        <v>25738</v>
      </c>
      <c r="H67" s="90">
        <v>785617</v>
      </c>
      <c r="I67" s="110">
        <v>117086</v>
      </c>
      <c r="J67" s="10"/>
      <c r="K67" s="26"/>
      <c r="L67" s="10"/>
    </row>
    <row r="68" spans="1:12" ht="12.75">
      <c r="A68" s="84" t="s">
        <v>105</v>
      </c>
      <c r="B68" s="106">
        <v>41437</v>
      </c>
      <c r="C68" s="106">
        <v>61544</v>
      </c>
      <c r="D68" s="106">
        <v>61622</v>
      </c>
      <c r="E68" s="65" t="s">
        <v>138</v>
      </c>
      <c r="F68" s="106">
        <v>89185</v>
      </c>
      <c r="G68" s="106">
        <v>2484</v>
      </c>
      <c r="H68" s="90">
        <v>192244</v>
      </c>
      <c r="I68" s="110">
        <v>64028</v>
      </c>
      <c r="J68" s="10"/>
      <c r="K68" s="26"/>
      <c r="L68" s="10"/>
    </row>
    <row r="69" spans="1:12" s="6" customFormat="1" ht="12.75">
      <c r="A69" s="89" t="s">
        <v>106</v>
      </c>
      <c r="B69" s="111">
        <v>322974</v>
      </c>
      <c r="C69" s="111">
        <v>152892</v>
      </c>
      <c r="D69" s="111">
        <v>313942</v>
      </c>
      <c r="E69" s="66" t="s">
        <v>138</v>
      </c>
      <c r="F69" s="111">
        <v>340945</v>
      </c>
      <c r="G69" s="111">
        <v>28222</v>
      </c>
      <c r="H69" s="112">
        <v>977861</v>
      </c>
      <c r="I69" s="113">
        <v>181114</v>
      </c>
      <c r="J69" s="10"/>
      <c r="K69" s="26"/>
      <c r="L69" s="7"/>
    </row>
    <row r="70" spans="1:12" s="6" customFormat="1" ht="12.75">
      <c r="A70" s="89"/>
      <c r="B70" s="112"/>
      <c r="C70" s="112"/>
      <c r="D70" s="112"/>
      <c r="E70" s="112"/>
      <c r="F70" s="112"/>
      <c r="G70" s="112"/>
      <c r="H70" s="112"/>
      <c r="I70" s="113"/>
      <c r="J70" s="10"/>
      <c r="K70" s="26"/>
      <c r="L70" s="7"/>
    </row>
    <row r="71" spans="1:12" ht="12.75">
      <c r="A71" s="84" t="s">
        <v>107</v>
      </c>
      <c r="B71" s="106">
        <v>16949</v>
      </c>
      <c r="C71" s="106">
        <v>35608</v>
      </c>
      <c r="D71" s="106">
        <v>43886.56249675987</v>
      </c>
      <c r="E71" s="90">
        <v>14988</v>
      </c>
      <c r="F71" s="106">
        <v>77349</v>
      </c>
      <c r="G71" s="106">
        <v>27268</v>
      </c>
      <c r="H71" s="90">
        <v>138184.56249675987</v>
      </c>
      <c r="I71" s="110">
        <v>77864</v>
      </c>
      <c r="J71" s="10"/>
      <c r="K71" s="26"/>
      <c r="L71" s="10"/>
    </row>
    <row r="72" spans="1:12" ht="12.75">
      <c r="A72" s="84" t="s">
        <v>108</v>
      </c>
      <c r="B72" s="106">
        <v>158315</v>
      </c>
      <c r="C72" s="106">
        <v>53417</v>
      </c>
      <c r="D72" s="106">
        <v>26701.241277765013</v>
      </c>
      <c r="E72" s="107">
        <v>1856</v>
      </c>
      <c r="F72" s="106">
        <v>28913</v>
      </c>
      <c r="G72" s="106">
        <v>4684</v>
      </c>
      <c r="H72" s="90">
        <v>213929.24127776502</v>
      </c>
      <c r="I72" s="110">
        <v>59957</v>
      </c>
      <c r="J72" s="10"/>
      <c r="K72" s="26"/>
      <c r="L72" s="10"/>
    </row>
    <row r="73" spans="1:12" ht="12.75">
      <c r="A73" s="84" t="s">
        <v>109</v>
      </c>
      <c r="B73" s="106">
        <v>186074</v>
      </c>
      <c r="C73" s="106">
        <v>55591</v>
      </c>
      <c r="D73" s="106">
        <v>42034.88284109159</v>
      </c>
      <c r="E73" s="106">
        <v>6348</v>
      </c>
      <c r="F73" s="106">
        <v>331537</v>
      </c>
      <c r="G73" s="106">
        <v>29724</v>
      </c>
      <c r="H73" s="90">
        <v>559645.8828410916</v>
      </c>
      <c r="I73" s="110">
        <v>91663</v>
      </c>
      <c r="J73" s="10"/>
      <c r="K73" s="26"/>
      <c r="L73" s="10"/>
    </row>
    <row r="74" spans="1:12" ht="12.75">
      <c r="A74" s="84" t="s">
        <v>110</v>
      </c>
      <c r="B74" s="106">
        <v>91368</v>
      </c>
      <c r="C74" s="106">
        <v>38747</v>
      </c>
      <c r="D74" s="106">
        <v>70095.46754500773</v>
      </c>
      <c r="E74" s="106">
        <v>59069</v>
      </c>
      <c r="F74" s="106">
        <v>218196</v>
      </c>
      <c r="G74" s="106">
        <v>58238</v>
      </c>
      <c r="H74" s="90">
        <v>379659.4675450077</v>
      </c>
      <c r="I74" s="110">
        <v>156054</v>
      </c>
      <c r="J74" s="10"/>
      <c r="K74" s="26"/>
      <c r="L74" s="10"/>
    </row>
    <row r="75" spans="1:12" ht="12.75">
      <c r="A75" s="84" t="s">
        <v>111</v>
      </c>
      <c r="B75" s="106">
        <v>46166</v>
      </c>
      <c r="C75" s="106">
        <v>12120</v>
      </c>
      <c r="D75" s="106">
        <v>48540.01719440781</v>
      </c>
      <c r="E75" s="106">
        <v>4254</v>
      </c>
      <c r="F75" s="106">
        <v>35711</v>
      </c>
      <c r="G75" s="106">
        <v>25872</v>
      </c>
      <c r="H75" s="90">
        <v>130417.01719440782</v>
      </c>
      <c r="I75" s="110">
        <v>42246</v>
      </c>
      <c r="J75" s="10"/>
      <c r="K75" s="26"/>
      <c r="L75" s="10"/>
    </row>
    <row r="76" spans="1:12" ht="12.75">
      <c r="A76" s="84" t="s">
        <v>112</v>
      </c>
      <c r="B76" s="106">
        <v>27105</v>
      </c>
      <c r="C76" s="106">
        <v>14655</v>
      </c>
      <c r="D76" s="106">
        <v>21131.752190816285</v>
      </c>
      <c r="E76" s="106">
        <v>4178</v>
      </c>
      <c r="F76" s="106">
        <v>392075</v>
      </c>
      <c r="G76" s="106">
        <v>183265</v>
      </c>
      <c r="H76" s="90">
        <v>440311.7521908163</v>
      </c>
      <c r="I76" s="110">
        <v>202098</v>
      </c>
      <c r="J76" s="10"/>
      <c r="K76" s="26"/>
      <c r="L76" s="10"/>
    </row>
    <row r="77" spans="1:12" ht="12.75">
      <c r="A77" s="84" t="s">
        <v>113</v>
      </c>
      <c r="B77" s="106">
        <v>80747</v>
      </c>
      <c r="C77" s="106">
        <v>23110</v>
      </c>
      <c r="D77" s="106">
        <v>16872.579337351886</v>
      </c>
      <c r="E77" s="106">
        <v>3156</v>
      </c>
      <c r="F77" s="106">
        <v>147582</v>
      </c>
      <c r="G77" s="106">
        <v>32399</v>
      </c>
      <c r="H77" s="90">
        <v>245201.5793373519</v>
      </c>
      <c r="I77" s="110">
        <v>58665</v>
      </c>
      <c r="J77" s="10"/>
      <c r="K77" s="26"/>
      <c r="L77" s="10"/>
    </row>
    <row r="78" spans="1:12" ht="12.75">
      <c r="A78" s="84" t="s">
        <v>114</v>
      </c>
      <c r="B78" s="106">
        <v>348324</v>
      </c>
      <c r="C78" s="106">
        <v>152995</v>
      </c>
      <c r="D78" s="106">
        <v>77778</v>
      </c>
      <c r="E78" s="106">
        <v>29472</v>
      </c>
      <c r="F78" s="106">
        <v>153575</v>
      </c>
      <c r="G78" s="106">
        <v>96395</v>
      </c>
      <c r="H78" s="90">
        <v>579677</v>
      </c>
      <c r="I78" s="110">
        <v>278862</v>
      </c>
      <c r="J78" s="10"/>
      <c r="K78" s="26"/>
      <c r="L78" s="10"/>
    </row>
    <row r="79" spans="1:12" s="6" customFormat="1" ht="12.75">
      <c r="A79" s="89" t="s">
        <v>149</v>
      </c>
      <c r="B79" s="111">
        <v>955048</v>
      </c>
      <c r="C79" s="111">
        <v>386243</v>
      </c>
      <c r="D79" s="111">
        <v>347040.5028832002</v>
      </c>
      <c r="E79" s="111">
        <v>123321</v>
      </c>
      <c r="F79" s="111">
        <v>1384938</v>
      </c>
      <c r="G79" s="111">
        <v>457845</v>
      </c>
      <c r="H79" s="112">
        <v>2687026.5028832</v>
      </c>
      <c r="I79" s="113">
        <v>967409</v>
      </c>
      <c r="J79" s="10"/>
      <c r="K79" s="26"/>
      <c r="L79" s="7"/>
    </row>
    <row r="80" spans="1:12" s="6" customFormat="1" ht="12.75">
      <c r="A80" s="89"/>
      <c r="B80" s="112"/>
      <c r="C80" s="112"/>
      <c r="D80" s="112"/>
      <c r="E80" s="112"/>
      <c r="F80" s="112"/>
      <c r="G80" s="112"/>
      <c r="H80" s="112"/>
      <c r="I80" s="113"/>
      <c r="J80" s="10"/>
      <c r="K80" s="26"/>
      <c r="L80" s="7"/>
    </row>
    <row r="81" spans="1:12" ht="12.75">
      <c r="A81" s="84" t="s">
        <v>115</v>
      </c>
      <c r="B81" s="106">
        <v>1256</v>
      </c>
      <c r="C81" s="106">
        <v>5931</v>
      </c>
      <c r="D81" s="106">
        <v>390</v>
      </c>
      <c r="E81" s="107">
        <v>875</v>
      </c>
      <c r="F81" s="106">
        <v>3292</v>
      </c>
      <c r="G81" s="106">
        <v>4121</v>
      </c>
      <c r="H81" s="90">
        <v>4938</v>
      </c>
      <c r="I81" s="110">
        <v>10927</v>
      </c>
      <c r="J81" s="10"/>
      <c r="K81" s="26"/>
      <c r="L81" s="10"/>
    </row>
    <row r="82" spans="1:12" ht="12.75">
      <c r="A82" s="84" t="s">
        <v>116</v>
      </c>
      <c r="B82" s="106">
        <v>5024</v>
      </c>
      <c r="C82" s="106">
        <v>4036</v>
      </c>
      <c r="D82" s="106">
        <v>1758</v>
      </c>
      <c r="E82" s="107">
        <v>849</v>
      </c>
      <c r="F82" s="106">
        <v>14409</v>
      </c>
      <c r="G82" s="106">
        <v>11727</v>
      </c>
      <c r="H82" s="90">
        <v>21191</v>
      </c>
      <c r="I82" s="110">
        <v>16612</v>
      </c>
      <c r="J82" s="10"/>
      <c r="K82" s="26"/>
      <c r="L82" s="10"/>
    </row>
    <row r="83" spans="1:12" s="6" customFormat="1" ht="12.75">
      <c r="A83" s="89" t="s">
        <v>117</v>
      </c>
      <c r="B83" s="111">
        <v>6280</v>
      </c>
      <c r="C83" s="111">
        <v>9967</v>
      </c>
      <c r="D83" s="111">
        <v>2148</v>
      </c>
      <c r="E83" s="114">
        <v>1724</v>
      </c>
      <c r="F83" s="111">
        <v>17701</v>
      </c>
      <c r="G83" s="111">
        <v>15848</v>
      </c>
      <c r="H83" s="112">
        <v>26129</v>
      </c>
      <c r="I83" s="113">
        <v>27539</v>
      </c>
      <c r="J83" s="10"/>
      <c r="K83" s="26"/>
      <c r="L83" s="7"/>
    </row>
    <row r="84" spans="1:12" s="6" customFormat="1" ht="12.75">
      <c r="A84" s="89"/>
      <c r="B84" s="112"/>
      <c r="C84" s="112"/>
      <c r="D84" s="112"/>
      <c r="E84" s="112"/>
      <c r="F84" s="112"/>
      <c r="G84" s="112"/>
      <c r="H84" s="112"/>
      <c r="I84" s="113"/>
      <c r="J84" s="10"/>
      <c r="K84" s="26"/>
      <c r="L84" s="7"/>
    </row>
    <row r="85" spans="1:12" ht="13.5" thickBot="1">
      <c r="A85" s="92" t="s">
        <v>118</v>
      </c>
      <c r="B85" s="117">
        <v>6698831</v>
      </c>
      <c r="C85" s="117">
        <v>1992706</v>
      </c>
      <c r="D85" s="117">
        <v>3397972.46771616</v>
      </c>
      <c r="E85" s="117">
        <v>496931</v>
      </c>
      <c r="F85" s="117">
        <v>3610764</v>
      </c>
      <c r="G85" s="117">
        <v>1199749</v>
      </c>
      <c r="H85" s="117">
        <v>13707567.46771616</v>
      </c>
      <c r="I85" s="118">
        <v>3689386</v>
      </c>
      <c r="J85" s="10"/>
      <c r="K85" s="26"/>
      <c r="L85" s="10"/>
    </row>
    <row r="87" spans="3:9" ht="12.75">
      <c r="C87" s="10"/>
      <c r="I87" s="10"/>
    </row>
    <row r="88" ht="12.75">
      <c r="G88" s="10"/>
    </row>
    <row r="90" ht="12.75">
      <c r="I90" s="10"/>
    </row>
  </sheetData>
  <mergeCells count="8">
    <mergeCell ref="H5:I6"/>
    <mergeCell ref="A3:I3"/>
    <mergeCell ref="A4:I4"/>
    <mergeCell ref="A1:I1"/>
    <mergeCell ref="B5:C6"/>
    <mergeCell ref="D5:E6"/>
    <mergeCell ref="F5:G6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7.28125" style="5" customWidth="1"/>
    <col min="6" max="6" width="19.00390625" style="5" customWidth="1"/>
    <col min="7" max="26" width="18.7109375" style="5" customWidth="1"/>
    <col min="27" max="16384" width="11.421875" style="5" customWidth="1"/>
  </cols>
  <sheetData>
    <row r="1" spans="1:10" ht="18">
      <c r="A1" s="181" t="s">
        <v>142</v>
      </c>
      <c r="B1" s="181"/>
      <c r="C1" s="181"/>
      <c r="D1" s="181"/>
      <c r="E1" s="181"/>
      <c r="F1" s="181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2" t="s">
        <v>159</v>
      </c>
      <c r="B3" s="182"/>
      <c r="C3" s="182"/>
      <c r="D3" s="182"/>
      <c r="E3" s="182"/>
      <c r="F3" s="182"/>
      <c r="G3" s="14"/>
      <c r="H3" s="14"/>
      <c r="I3" s="14"/>
    </row>
    <row r="4" spans="1:6" ht="13.5" thickBot="1">
      <c r="A4" s="183"/>
      <c r="B4" s="183"/>
      <c r="C4" s="183"/>
      <c r="D4" s="183"/>
      <c r="E4" s="183"/>
      <c r="F4" s="183"/>
    </row>
    <row r="5" spans="1:9" ht="12.75">
      <c r="A5" s="197" t="s">
        <v>157</v>
      </c>
      <c r="B5" s="200" t="s">
        <v>42</v>
      </c>
      <c r="C5" s="201"/>
      <c r="D5" s="201"/>
      <c r="E5" s="204" t="s">
        <v>27</v>
      </c>
      <c r="F5" s="202" t="s">
        <v>150</v>
      </c>
      <c r="G5" s="15"/>
      <c r="H5" s="15"/>
      <c r="I5" s="15"/>
    </row>
    <row r="6" spans="1:9" ht="13.5" thickBot="1">
      <c r="A6" s="199"/>
      <c r="B6" s="130" t="s">
        <v>8</v>
      </c>
      <c r="C6" s="130" t="s">
        <v>9</v>
      </c>
      <c r="D6" s="130" t="s">
        <v>7</v>
      </c>
      <c r="E6" s="205"/>
      <c r="F6" s="203"/>
      <c r="G6" s="15"/>
      <c r="H6" s="15"/>
      <c r="I6" s="15"/>
    </row>
    <row r="7" spans="1:9" ht="12.75">
      <c r="A7" s="59" t="s">
        <v>64</v>
      </c>
      <c r="B7" s="100">
        <v>55768</v>
      </c>
      <c r="C7" s="101">
        <v>13942</v>
      </c>
      <c r="D7" s="124">
        <v>69710</v>
      </c>
      <c r="E7" s="101">
        <v>23947</v>
      </c>
      <c r="F7" s="125">
        <v>93657</v>
      </c>
      <c r="G7"/>
      <c r="H7"/>
      <c r="I7"/>
    </row>
    <row r="8" spans="1:9" ht="12.75">
      <c r="A8" s="84" t="s">
        <v>65</v>
      </c>
      <c r="B8" s="91">
        <v>99306</v>
      </c>
      <c r="C8" s="106">
        <v>24826</v>
      </c>
      <c r="D8" s="90">
        <v>124132</v>
      </c>
      <c r="E8" s="106">
        <v>56859</v>
      </c>
      <c r="F8" s="110">
        <v>180991</v>
      </c>
      <c r="G8"/>
      <c r="H8"/>
      <c r="I8"/>
    </row>
    <row r="9" spans="1:9" ht="12.75">
      <c r="A9" s="84" t="s">
        <v>66</v>
      </c>
      <c r="B9" s="91">
        <v>43793</v>
      </c>
      <c r="C9" s="126">
        <v>10948</v>
      </c>
      <c r="D9" s="90">
        <v>54741</v>
      </c>
      <c r="E9" s="106">
        <v>86490</v>
      </c>
      <c r="F9" s="110">
        <v>141231</v>
      </c>
      <c r="G9" s="16"/>
      <c r="H9" s="17"/>
      <c r="I9" s="17"/>
    </row>
    <row r="10" spans="1:9" ht="12.75">
      <c r="A10" s="84" t="s">
        <v>67</v>
      </c>
      <c r="B10" s="91">
        <v>27033</v>
      </c>
      <c r="C10" s="106">
        <v>6758</v>
      </c>
      <c r="D10" s="90">
        <v>33791</v>
      </c>
      <c r="E10" s="106">
        <v>22550</v>
      </c>
      <c r="F10" s="110">
        <v>56341</v>
      </c>
      <c r="G10" s="17"/>
      <c r="H10" s="17"/>
      <c r="I10" s="17"/>
    </row>
    <row r="11" spans="1:9" s="6" customFormat="1" ht="12.75">
      <c r="A11" s="62" t="s">
        <v>68</v>
      </c>
      <c r="B11" s="111">
        <v>225900</v>
      </c>
      <c r="C11" s="111">
        <v>56474</v>
      </c>
      <c r="D11" s="112">
        <v>282374</v>
      </c>
      <c r="E11" s="111">
        <v>189846</v>
      </c>
      <c r="F11" s="113">
        <v>472220</v>
      </c>
      <c r="G11" s="16"/>
      <c r="H11" s="16"/>
      <c r="I11" s="16"/>
    </row>
    <row r="12" spans="1:9" s="6" customFormat="1" ht="12.75">
      <c r="A12" s="62"/>
      <c r="B12" s="112"/>
      <c r="C12" s="112"/>
      <c r="D12" s="112"/>
      <c r="E12" s="112"/>
      <c r="F12" s="113"/>
      <c r="G12" s="16"/>
      <c r="H12" s="16"/>
      <c r="I12" s="16"/>
    </row>
    <row r="13" spans="1:9" s="6" customFormat="1" ht="12.75">
      <c r="A13" s="89" t="s">
        <v>69</v>
      </c>
      <c r="B13" s="111">
        <v>207581</v>
      </c>
      <c r="C13" s="111">
        <v>1642</v>
      </c>
      <c r="D13" s="112">
        <v>209223</v>
      </c>
      <c r="E13" s="111">
        <v>99316</v>
      </c>
      <c r="F13" s="113">
        <v>308539</v>
      </c>
      <c r="G13" s="16"/>
      <c r="H13" s="16"/>
      <c r="I13" s="16"/>
    </row>
    <row r="14" spans="1:9" s="6" customFormat="1" ht="12.75">
      <c r="A14" s="89"/>
      <c r="B14" s="112"/>
      <c r="C14" s="112"/>
      <c r="D14" s="112"/>
      <c r="E14" s="112"/>
      <c r="F14" s="113"/>
      <c r="G14" s="16"/>
      <c r="H14" s="16"/>
      <c r="I14" s="16"/>
    </row>
    <row r="15" spans="1:9" s="6" customFormat="1" ht="12.75">
      <c r="A15" s="89" t="s">
        <v>70</v>
      </c>
      <c r="B15" s="111">
        <v>162747</v>
      </c>
      <c r="C15" s="111" t="s">
        <v>138</v>
      </c>
      <c r="D15" s="112">
        <v>162747</v>
      </c>
      <c r="E15" s="111">
        <v>52864</v>
      </c>
      <c r="F15" s="113">
        <v>215611</v>
      </c>
      <c r="G15" s="16"/>
      <c r="H15" s="16"/>
      <c r="I15" s="16"/>
    </row>
    <row r="16" spans="1:9" s="6" customFormat="1" ht="12.75">
      <c r="A16" s="89"/>
      <c r="B16" s="112"/>
      <c r="C16" s="112"/>
      <c r="D16" s="112"/>
      <c r="E16" s="112"/>
      <c r="F16" s="113"/>
      <c r="G16" s="16"/>
      <c r="H16" s="16"/>
      <c r="I16" s="16"/>
    </row>
    <row r="17" spans="1:9" ht="12.75">
      <c r="A17" s="84" t="s">
        <v>144</v>
      </c>
      <c r="B17" s="106">
        <v>21374</v>
      </c>
      <c r="C17" s="65" t="s">
        <v>138</v>
      </c>
      <c r="D17" s="90">
        <v>21374</v>
      </c>
      <c r="E17" s="106">
        <v>30924</v>
      </c>
      <c r="F17" s="110">
        <v>52298</v>
      </c>
      <c r="G17" s="17"/>
      <c r="H17" s="17"/>
      <c r="I17" s="17"/>
    </row>
    <row r="18" spans="1:9" ht="12.75">
      <c r="A18" s="84" t="s">
        <v>71</v>
      </c>
      <c r="B18" s="106">
        <v>43729</v>
      </c>
      <c r="C18" s="65" t="s">
        <v>138</v>
      </c>
      <c r="D18" s="90">
        <v>43729</v>
      </c>
      <c r="E18" s="106">
        <v>3810</v>
      </c>
      <c r="F18" s="110">
        <v>47539</v>
      </c>
      <c r="G18" s="17"/>
      <c r="H18" s="17"/>
      <c r="I18" s="17"/>
    </row>
    <row r="19" spans="1:9" ht="12.75">
      <c r="A19" s="84" t="s">
        <v>72</v>
      </c>
      <c r="B19" s="106">
        <v>50797</v>
      </c>
      <c r="C19" s="65" t="s">
        <v>138</v>
      </c>
      <c r="D19" s="90">
        <v>50797</v>
      </c>
      <c r="E19" s="106">
        <v>1610</v>
      </c>
      <c r="F19" s="110">
        <v>52407</v>
      </c>
      <c r="G19" s="17"/>
      <c r="H19" s="17"/>
      <c r="I19" s="17"/>
    </row>
    <row r="20" spans="1:9" s="6" customFormat="1" ht="12.75">
      <c r="A20" s="89" t="s">
        <v>145</v>
      </c>
      <c r="B20" s="111">
        <v>115900</v>
      </c>
      <c r="C20" s="66" t="s">
        <v>138</v>
      </c>
      <c r="D20" s="112">
        <v>115900</v>
      </c>
      <c r="E20" s="111">
        <v>36344</v>
      </c>
      <c r="F20" s="113">
        <v>152244</v>
      </c>
      <c r="G20" s="16"/>
      <c r="H20" s="16"/>
      <c r="I20" s="16"/>
    </row>
    <row r="21" spans="1:9" s="6" customFormat="1" ht="12.75">
      <c r="A21" s="89"/>
      <c r="B21" s="127"/>
      <c r="C21" s="127"/>
      <c r="D21" s="127"/>
      <c r="E21" s="127"/>
      <c r="F21" s="128"/>
      <c r="G21" s="16"/>
      <c r="H21" s="16"/>
      <c r="I21" s="16"/>
    </row>
    <row r="22" spans="1:9" s="6" customFormat="1" ht="12.75">
      <c r="A22" s="89" t="s">
        <v>73</v>
      </c>
      <c r="B22" s="112">
        <v>36802</v>
      </c>
      <c r="C22" s="112">
        <v>841</v>
      </c>
      <c r="D22" s="112">
        <v>37643</v>
      </c>
      <c r="E22" s="112">
        <v>50026</v>
      </c>
      <c r="F22" s="113">
        <v>87669</v>
      </c>
      <c r="G22" s="16"/>
      <c r="H22" s="16"/>
      <c r="I22" s="16"/>
    </row>
    <row r="23" spans="1:9" s="6" customFormat="1" ht="12.75">
      <c r="A23" s="89"/>
      <c r="B23" s="127"/>
      <c r="C23" s="127"/>
      <c r="D23" s="127"/>
      <c r="E23" s="127"/>
      <c r="F23" s="128"/>
      <c r="G23" s="16"/>
      <c r="H23" s="16"/>
      <c r="I23" s="16"/>
    </row>
    <row r="24" spans="1:9" s="6" customFormat="1" ht="12" customHeight="1">
      <c r="A24" s="89" t="s">
        <v>74</v>
      </c>
      <c r="B24" s="112">
        <v>3751</v>
      </c>
      <c r="C24" s="112">
        <v>1325</v>
      </c>
      <c r="D24" s="112">
        <v>5076</v>
      </c>
      <c r="E24" s="112">
        <v>97936</v>
      </c>
      <c r="F24" s="113">
        <v>103012</v>
      </c>
      <c r="G24" s="16"/>
      <c r="H24" s="16"/>
      <c r="I24" s="16"/>
    </row>
    <row r="25" spans="1:9" s="6" customFormat="1" ht="12" customHeight="1">
      <c r="A25" s="89"/>
      <c r="B25" s="111"/>
      <c r="C25" s="111"/>
      <c r="D25" s="112"/>
      <c r="E25" s="111"/>
      <c r="F25" s="113"/>
      <c r="G25" s="16"/>
      <c r="H25" s="16"/>
      <c r="I25" s="16"/>
    </row>
    <row r="26" spans="1:9" s="6" customFormat="1" ht="12.75">
      <c r="A26" s="84" t="s">
        <v>75</v>
      </c>
      <c r="B26" s="90">
        <v>25034</v>
      </c>
      <c r="C26" s="90">
        <v>1618</v>
      </c>
      <c r="D26" s="90">
        <v>26652</v>
      </c>
      <c r="E26" s="90">
        <v>121216.02075741593</v>
      </c>
      <c r="F26" s="110">
        <v>147868.0207574159</v>
      </c>
      <c r="G26" s="16"/>
      <c r="H26" s="16"/>
      <c r="I26" s="16"/>
    </row>
    <row r="27" spans="1:9" ht="12.75">
      <c r="A27" s="84" t="s">
        <v>76</v>
      </c>
      <c r="B27" s="106">
        <v>13456</v>
      </c>
      <c r="C27" s="106">
        <v>1072</v>
      </c>
      <c r="D27" s="90">
        <v>14528</v>
      </c>
      <c r="E27" s="106">
        <v>226205.67507079378</v>
      </c>
      <c r="F27" s="110">
        <v>240733.67507079378</v>
      </c>
      <c r="G27" s="17"/>
      <c r="H27" s="17"/>
      <c r="I27" s="17"/>
    </row>
    <row r="28" spans="1:9" ht="12.75">
      <c r="A28" s="84" t="s">
        <v>77</v>
      </c>
      <c r="B28" s="65" t="s">
        <v>138</v>
      </c>
      <c r="C28" s="106">
        <v>10</v>
      </c>
      <c r="D28" s="90">
        <v>10</v>
      </c>
      <c r="E28" s="106">
        <v>172955.9193690698</v>
      </c>
      <c r="F28" s="110">
        <v>172965.9193690698</v>
      </c>
      <c r="G28" s="17"/>
      <c r="H28" s="17"/>
      <c r="I28" s="17"/>
    </row>
    <row r="29" spans="1:9" ht="12.75">
      <c r="A29" s="89" t="s">
        <v>146</v>
      </c>
      <c r="B29" s="111">
        <v>38490</v>
      </c>
      <c r="C29" s="111">
        <v>2700</v>
      </c>
      <c r="D29" s="112">
        <v>41190</v>
      </c>
      <c r="E29" s="111">
        <v>520377.6151972795</v>
      </c>
      <c r="F29" s="113">
        <v>561567.6151972795</v>
      </c>
      <c r="G29" s="17"/>
      <c r="H29" s="17"/>
      <c r="I29" s="17"/>
    </row>
    <row r="30" spans="1:9" s="6" customFormat="1" ht="12.75">
      <c r="A30" s="89"/>
      <c r="B30" s="111"/>
      <c r="C30" s="111"/>
      <c r="D30" s="112"/>
      <c r="E30" s="111"/>
      <c r="F30" s="113"/>
      <c r="G30" s="16"/>
      <c r="H30" s="16"/>
      <c r="I30" s="16"/>
    </row>
    <row r="31" spans="1:9" s="6" customFormat="1" ht="12.75">
      <c r="A31" s="84" t="s">
        <v>78</v>
      </c>
      <c r="B31" s="90">
        <v>3063</v>
      </c>
      <c r="C31" s="90">
        <v>7</v>
      </c>
      <c r="D31" s="90">
        <v>3070</v>
      </c>
      <c r="E31" s="90">
        <v>23195</v>
      </c>
      <c r="F31" s="110">
        <v>26265</v>
      </c>
      <c r="G31" s="16"/>
      <c r="H31" s="16"/>
      <c r="I31" s="16"/>
    </row>
    <row r="32" spans="1:9" ht="12.75">
      <c r="A32" s="84" t="s">
        <v>79</v>
      </c>
      <c r="B32" s="106">
        <v>12873</v>
      </c>
      <c r="C32" s="106">
        <v>1403</v>
      </c>
      <c r="D32" s="90">
        <v>14276</v>
      </c>
      <c r="E32" s="106">
        <v>30040</v>
      </c>
      <c r="F32" s="110">
        <v>44316</v>
      </c>
      <c r="G32" s="17"/>
      <c r="H32" s="17"/>
      <c r="I32" s="17"/>
    </row>
    <row r="33" spans="1:9" ht="12.75">
      <c r="A33" s="84" t="s">
        <v>80</v>
      </c>
      <c r="B33" s="106">
        <v>4324</v>
      </c>
      <c r="C33" s="106">
        <v>4554</v>
      </c>
      <c r="D33" s="90">
        <v>8878</v>
      </c>
      <c r="E33" s="106">
        <v>17584</v>
      </c>
      <c r="F33" s="110">
        <v>26462</v>
      </c>
      <c r="G33" s="17"/>
      <c r="H33" s="17"/>
      <c r="I33" s="17"/>
    </row>
    <row r="34" spans="1:9" ht="12.75">
      <c r="A34" s="84" t="s">
        <v>81</v>
      </c>
      <c r="B34" s="106" t="s">
        <v>138</v>
      </c>
      <c r="C34" s="65" t="s">
        <v>138</v>
      </c>
      <c r="D34" s="90" t="s">
        <v>138</v>
      </c>
      <c r="E34" s="106">
        <v>7843</v>
      </c>
      <c r="F34" s="110">
        <v>7843</v>
      </c>
      <c r="G34" s="17"/>
      <c r="H34" s="17"/>
      <c r="I34" s="17"/>
    </row>
    <row r="35" spans="1:9" ht="12.75">
      <c r="A35" s="89" t="s">
        <v>82</v>
      </c>
      <c r="B35" s="111">
        <v>20260</v>
      </c>
      <c r="C35" s="111">
        <v>5964</v>
      </c>
      <c r="D35" s="112">
        <v>26224</v>
      </c>
      <c r="E35" s="111">
        <v>78662</v>
      </c>
      <c r="F35" s="113">
        <v>104886</v>
      </c>
      <c r="G35" s="17"/>
      <c r="H35" s="17"/>
      <c r="I35" s="17"/>
    </row>
    <row r="36" spans="1:9" s="6" customFormat="1" ht="12.75">
      <c r="A36" s="89"/>
      <c r="B36" s="111"/>
      <c r="C36" s="111"/>
      <c r="D36" s="112"/>
      <c r="E36" s="111"/>
      <c r="F36" s="113"/>
      <c r="G36" s="16"/>
      <c r="H36" s="16"/>
      <c r="I36" s="16"/>
    </row>
    <row r="37" spans="1:9" s="6" customFormat="1" ht="12.75">
      <c r="A37" s="89" t="s">
        <v>83</v>
      </c>
      <c r="B37" s="66" t="s">
        <v>138</v>
      </c>
      <c r="C37" s="66" t="s">
        <v>138</v>
      </c>
      <c r="D37" s="66" t="s">
        <v>138</v>
      </c>
      <c r="E37" s="112">
        <v>13825</v>
      </c>
      <c r="F37" s="113">
        <v>13825</v>
      </c>
      <c r="G37" s="16"/>
      <c r="H37" s="16"/>
      <c r="I37" s="16"/>
    </row>
    <row r="38" spans="1:9" s="6" customFormat="1" ht="12.75">
      <c r="A38" s="89"/>
      <c r="B38" s="106"/>
      <c r="C38" s="115"/>
      <c r="D38" s="112"/>
      <c r="E38" s="111"/>
      <c r="F38" s="113"/>
      <c r="G38" s="16"/>
      <c r="H38" s="16"/>
      <c r="I38" s="16"/>
    </row>
    <row r="39" spans="1:9" s="6" customFormat="1" ht="12.75">
      <c r="A39" s="84" t="s">
        <v>147</v>
      </c>
      <c r="B39" s="90">
        <v>57491</v>
      </c>
      <c r="C39" s="90">
        <v>17631</v>
      </c>
      <c r="D39" s="90">
        <v>75122</v>
      </c>
      <c r="E39" s="90">
        <v>175763</v>
      </c>
      <c r="F39" s="110">
        <v>250885</v>
      </c>
      <c r="G39" s="16"/>
      <c r="H39" s="16"/>
      <c r="I39" s="16"/>
    </row>
    <row r="40" spans="1:9" ht="12.75">
      <c r="A40" s="84" t="s">
        <v>84</v>
      </c>
      <c r="B40" s="106">
        <v>109529</v>
      </c>
      <c r="C40" s="106">
        <v>322</v>
      </c>
      <c r="D40" s="90">
        <v>109851</v>
      </c>
      <c r="E40" s="106">
        <v>268781</v>
      </c>
      <c r="F40" s="110">
        <v>378632</v>
      </c>
      <c r="G40" s="17"/>
      <c r="H40" s="17"/>
      <c r="I40" s="17"/>
    </row>
    <row r="41" spans="1:9" ht="12.75">
      <c r="A41" s="84" t="s">
        <v>85</v>
      </c>
      <c r="B41" s="106">
        <v>36679</v>
      </c>
      <c r="C41" s="106">
        <v>21016</v>
      </c>
      <c r="D41" s="90">
        <v>57695</v>
      </c>
      <c r="E41" s="106">
        <v>206298</v>
      </c>
      <c r="F41" s="110">
        <v>263993</v>
      </c>
      <c r="G41" s="17"/>
      <c r="H41" s="17"/>
      <c r="I41" s="17"/>
    </row>
    <row r="42" spans="1:9" ht="12.75">
      <c r="A42" s="84" t="s">
        <v>86</v>
      </c>
      <c r="B42" s="106">
        <v>6200</v>
      </c>
      <c r="C42" s="106">
        <v>1910</v>
      </c>
      <c r="D42" s="90">
        <v>8110</v>
      </c>
      <c r="E42" s="106">
        <v>72486</v>
      </c>
      <c r="F42" s="110">
        <v>80596</v>
      </c>
      <c r="G42" s="17"/>
      <c r="H42" s="17"/>
      <c r="I42" s="17"/>
    </row>
    <row r="43" spans="1:9" ht="12.75">
      <c r="A43" s="84" t="s">
        <v>87</v>
      </c>
      <c r="B43" s="106">
        <v>141693</v>
      </c>
      <c r="C43" s="106">
        <v>545</v>
      </c>
      <c r="D43" s="90">
        <v>142238</v>
      </c>
      <c r="E43" s="106">
        <v>236085</v>
      </c>
      <c r="F43" s="110">
        <v>378323</v>
      </c>
      <c r="G43" s="17"/>
      <c r="H43" s="17"/>
      <c r="I43" s="17"/>
    </row>
    <row r="44" spans="1:9" ht="12.75">
      <c r="A44" s="84" t="s">
        <v>88</v>
      </c>
      <c r="B44" s="106">
        <v>23688</v>
      </c>
      <c r="C44" s="106">
        <v>598</v>
      </c>
      <c r="D44" s="90">
        <v>24286</v>
      </c>
      <c r="E44" s="106">
        <v>112092</v>
      </c>
      <c r="F44" s="110">
        <v>136378</v>
      </c>
      <c r="G44" s="17"/>
      <c r="H44" s="17"/>
      <c r="I44" s="17"/>
    </row>
    <row r="45" spans="1:9" ht="12.75">
      <c r="A45" s="84" t="s">
        <v>89</v>
      </c>
      <c r="B45" s="106">
        <v>589</v>
      </c>
      <c r="C45" s="106" t="s">
        <v>138</v>
      </c>
      <c r="D45" s="90">
        <v>589</v>
      </c>
      <c r="E45" s="106">
        <v>17680</v>
      </c>
      <c r="F45" s="110">
        <v>18269</v>
      </c>
      <c r="G45" s="17"/>
      <c r="H45" s="17"/>
      <c r="I45" s="17"/>
    </row>
    <row r="46" spans="1:9" ht="12.75">
      <c r="A46" s="84" t="s">
        <v>90</v>
      </c>
      <c r="B46" s="106">
        <v>4892</v>
      </c>
      <c r="C46" s="106">
        <v>817</v>
      </c>
      <c r="D46" s="90">
        <v>5709</v>
      </c>
      <c r="E46" s="106">
        <v>36121</v>
      </c>
      <c r="F46" s="110">
        <v>41830</v>
      </c>
      <c r="G46" s="17"/>
      <c r="H46" s="17"/>
      <c r="I46" s="17"/>
    </row>
    <row r="47" spans="1:9" ht="12.75">
      <c r="A47" s="84" t="s">
        <v>91</v>
      </c>
      <c r="B47" s="106">
        <v>55711</v>
      </c>
      <c r="C47" s="106">
        <v>5140</v>
      </c>
      <c r="D47" s="90">
        <v>60851</v>
      </c>
      <c r="E47" s="106">
        <v>34812</v>
      </c>
      <c r="F47" s="110">
        <v>95663</v>
      </c>
      <c r="G47" s="17"/>
      <c r="H47" s="17"/>
      <c r="I47" s="17"/>
    </row>
    <row r="48" spans="1:9" ht="12.75">
      <c r="A48" s="89" t="s">
        <v>148</v>
      </c>
      <c r="B48" s="111">
        <v>436472</v>
      </c>
      <c r="C48" s="111">
        <v>47979</v>
      </c>
      <c r="D48" s="112">
        <v>484451</v>
      </c>
      <c r="E48" s="111">
        <v>1160118</v>
      </c>
      <c r="F48" s="113">
        <v>1644569</v>
      </c>
      <c r="G48" s="17"/>
      <c r="H48" s="17"/>
      <c r="I48" s="17"/>
    </row>
    <row r="49" spans="1:9" s="6" customFormat="1" ht="12.75">
      <c r="A49" s="89"/>
      <c r="B49" s="111"/>
      <c r="C49" s="111"/>
      <c r="D49" s="112"/>
      <c r="E49" s="111"/>
      <c r="F49" s="113"/>
      <c r="G49" s="16"/>
      <c r="H49" s="16"/>
      <c r="I49" s="16"/>
    </row>
    <row r="50" spans="1:9" s="6" customFormat="1" ht="12.75">
      <c r="A50" s="89" t="s">
        <v>92</v>
      </c>
      <c r="B50" s="112">
        <v>21935</v>
      </c>
      <c r="C50" s="112">
        <v>1034</v>
      </c>
      <c r="D50" s="112">
        <v>22969</v>
      </c>
      <c r="E50" s="112">
        <v>83654</v>
      </c>
      <c r="F50" s="113">
        <v>106623</v>
      </c>
      <c r="G50" s="16"/>
      <c r="H50" s="16"/>
      <c r="I50" s="16"/>
    </row>
    <row r="51" spans="1:9" s="6" customFormat="1" ht="12.75">
      <c r="A51" s="89"/>
      <c r="B51" s="111"/>
      <c r="C51" s="111"/>
      <c r="D51" s="112"/>
      <c r="E51" s="111"/>
      <c r="F51" s="113"/>
      <c r="G51" s="16"/>
      <c r="H51" s="16"/>
      <c r="I51" s="16"/>
    </row>
    <row r="52" spans="1:9" s="6" customFormat="1" ht="12.75">
      <c r="A52" s="84" t="s">
        <v>93</v>
      </c>
      <c r="B52" s="90">
        <v>1003</v>
      </c>
      <c r="C52" s="90">
        <v>98</v>
      </c>
      <c r="D52" s="90">
        <v>1101</v>
      </c>
      <c r="E52" s="90">
        <v>174901.8009579099</v>
      </c>
      <c r="F52" s="110">
        <v>176002.8009579099</v>
      </c>
      <c r="G52" s="16"/>
      <c r="H52" s="16"/>
      <c r="I52" s="16"/>
    </row>
    <row r="53" spans="1:9" ht="12.75">
      <c r="A53" s="84" t="s">
        <v>94</v>
      </c>
      <c r="B53" s="65" t="s">
        <v>138</v>
      </c>
      <c r="C53" s="65" t="s">
        <v>138</v>
      </c>
      <c r="D53" s="65" t="s">
        <v>138</v>
      </c>
      <c r="E53" s="106">
        <v>283425.420019041</v>
      </c>
      <c r="F53" s="110">
        <v>283425.420019041</v>
      </c>
      <c r="G53" s="17"/>
      <c r="H53" s="17"/>
      <c r="I53" s="17"/>
    </row>
    <row r="54" spans="1:9" ht="12.75">
      <c r="A54" s="84" t="s">
        <v>95</v>
      </c>
      <c r="B54" s="65" t="s">
        <v>138</v>
      </c>
      <c r="C54" s="65" t="s">
        <v>138</v>
      </c>
      <c r="D54" s="65" t="s">
        <v>138</v>
      </c>
      <c r="E54" s="106">
        <v>89517.15837983985</v>
      </c>
      <c r="F54" s="110">
        <v>89517.15837983985</v>
      </c>
      <c r="G54" s="17"/>
      <c r="H54" s="17"/>
      <c r="I54" s="17"/>
    </row>
    <row r="55" spans="1:9" ht="12.75">
      <c r="A55" s="84" t="s">
        <v>96</v>
      </c>
      <c r="B55" s="65" t="s">
        <v>138</v>
      </c>
      <c r="C55" s="106">
        <v>3711</v>
      </c>
      <c r="D55" s="90">
        <v>3711</v>
      </c>
      <c r="E55" s="106">
        <v>94931.07809668875</v>
      </c>
      <c r="F55" s="110">
        <v>98642.07809668875</v>
      </c>
      <c r="G55" s="17"/>
      <c r="H55" s="17"/>
      <c r="I55" s="17"/>
    </row>
    <row r="56" spans="1:9" ht="12.75">
      <c r="A56" s="84" t="s">
        <v>97</v>
      </c>
      <c r="B56" s="106">
        <v>20963</v>
      </c>
      <c r="C56" s="106">
        <v>523</v>
      </c>
      <c r="D56" s="90">
        <v>21486</v>
      </c>
      <c r="E56" s="106">
        <v>172681.96251628088</v>
      </c>
      <c r="F56" s="110">
        <v>194167.96251628088</v>
      </c>
      <c r="G56" s="17"/>
      <c r="H56" s="17"/>
      <c r="I56" s="17"/>
    </row>
    <row r="57" spans="1:9" ht="12.75">
      <c r="A57" s="89" t="s">
        <v>98</v>
      </c>
      <c r="B57" s="111">
        <v>21966</v>
      </c>
      <c r="C57" s="111">
        <v>4332</v>
      </c>
      <c r="D57" s="112">
        <v>26298</v>
      </c>
      <c r="E57" s="111">
        <v>815457.4199697603</v>
      </c>
      <c r="F57" s="113">
        <v>841755.4199697603</v>
      </c>
      <c r="G57" s="17"/>
      <c r="H57" s="17"/>
      <c r="I57" s="17"/>
    </row>
    <row r="58" spans="1:9" s="6" customFormat="1" ht="12" customHeight="1">
      <c r="A58" s="89"/>
      <c r="B58" s="111"/>
      <c r="C58" s="111"/>
      <c r="D58" s="112"/>
      <c r="E58" s="111"/>
      <c r="F58" s="113"/>
      <c r="G58" s="16"/>
      <c r="H58" s="16"/>
      <c r="I58" s="16"/>
    </row>
    <row r="59" spans="1:9" s="6" customFormat="1" ht="12.75">
      <c r="A59" s="84" t="s">
        <v>99</v>
      </c>
      <c r="B59" s="65" t="s">
        <v>138</v>
      </c>
      <c r="C59" s="65" t="s">
        <v>138</v>
      </c>
      <c r="D59" s="65" t="s">
        <v>138</v>
      </c>
      <c r="E59" s="90">
        <v>420</v>
      </c>
      <c r="F59" s="110">
        <v>420</v>
      </c>
      <c r="G59" s="16"/>
      <c r="H59" s="16"/>
      <c r="I59" s="16"/>
    </row>
    <row r="60" spans="1:9" ht="12.75">
      <c r="A60" s="84" t="s">
        <v>100</v>
      </c>
      <c r="B60" s="106">
        <v>1052</v>
      </c>
      <c r="C60" s="65" t="s">
        <v>138</v>
      </c>
      <c r="D60" s="90">
        <v>1052</v>
      </c>
      <c r="E60" s="106">
        <v>18743</v>
      </c>
      <c r="F60" s="110">
        <v>19795</v>
      </c>
      <c r="G60" s="17"/>
      <c r="H60" s="17"/>
      <c r="I60" s="17"/>
    </row>
    <row r="61" spans="1:9" ht="12.75">
      <c r="A61" s="84" t="s">
        <v>101</v>
      </c>
      <c r="B61" s="106">
        <v>47</v>
      </c>
      <c r="C61" s="106">
        <v>20</v>
      </c>
      <c r="D61" s="90">
        <v>67</v>
      </c>
      <c r="E61" s="106">
        <v>966</v>
      </c>
      <c r="F61" s="110">
        <v>1033</v>
      </c>
      <c r="G61" s="17"/>
      <c r="H61" s="17"/>
      <c r="I61" s="17"/>
    </row>
    <row r="62" spans="1:9" ht="12.75">
      <c r="A62" s="89" t="s">
        <v>102</v>
      </c>
      <c r="B62" s="111">
        <v>1099</v>
      </c>
      <c r="C62" s="115">
        <v>20</v>
      </c>
      <c r="D62" s="112">
        <v>1119</v>
      </c>
      <c r="E62" s="111">
        <v>20129</v>
      </c>
      <c r="F62" s="113">
        <v>21248</v>
      </c>
      <c r="G62" s="17"/>
      <c r="H62" s="17"/>
      <c r="I62" s="17"/>
    </row>
    <row r="63" spans="1:9" s="6" customFormat="1" ht="12.75">
      <c r="A63" s="89"/>
      <c r="B63" s="111"/>
      <c r="C63" s="111"/>
      <c r="D63" s="112"/>
      <c r="E63" s="111"/>
      <c r="F63" s="113"/>
      <c r="G63" s="16"/>
      <c r="H63" s="16"/>
      <c r="I63" s="16"/>
    </row>
    <row r="64" spans="1:9" s="6" customFormat="1" ht="12.75">
      <c r="A64" s="89" t="s">
        <v>103</v>
      </c>
      <c r="B64" s="66" t="s">
        <v>138</v>
      </c>
      <c r="C64" s="66" t="s">
        <v>138</v>
      </c>
      <c r="D64" s="66" t="s">
        <v>138</v>
      </c>
      <c r="E64" s="112">
        <v>21445</v>
      </c>
      <c r="F64" s="113">
        <v>21445</v>
      </c>
      <c r="G64" s="16"/>
      <c r="H64" s="16"/>
      <c r="I64" s="16"/>
    </row>
    <row r="65" spans="1:9" s="6" customFormat="1" ht="12.75">
      <c r="A65" s="89"/>
      <c r="B65" s="106"/>
      <c r="C65" s="111"/>
      <c r="D65" s="112"/>
      <c r="E65" s="111"/>
      <c r="F65" s="113"/>
      <c r="G65" s="16"/>
      <c r="H65" s="16"/>
      <c r="I65" s="16"/>
    </row>
    <row r="66" spans="1:9" s="6" customFormat="1" ht="12.75">
      <c r="A66" s="84" t="s">
        <v>104</v>
      </c>
      <c r="B66" s="65" t="s">
        <v>138</v>
      </c>
      <c r="C66" s="65" t="s">
        <v>138</v>
      </c>
      <c r="D66" s="65" t="s">
        <v>138</v>
      </c>
      <c r="E66" s="90">
        <v>448920</v>
      </c>
      <c r="F66" s="110">
        <v>448920</v>
      </c>
      <c r="G66" s="16"/>
      <c r="H66" s="16"/>
      <c r="I66" s="16"/>
    </row>
    <row r="67" spans="1:9" ht="12.75">
      <c r="A67" s="84" t="s">
        <v>105</v>
      </c>
      <c r="B67" s="106">
        <v>13000</v>
      </c>
      <c r="C67" s="106">
        <v>1500</v>
      </c>
      <c r="D67" s="106">
        <v>14500</v>
      </c>
      <c r="E67" s="106">
        <v>585646</v>
      </c>
      <c r="F67" s="110">
        <v>600146</v>
      </c>
      <c r="G67" s="17"/>
      <c r="H67" s="17"/>
      <c r="I67" s="17"/>
    </row>
    <row r="68" spans="1:9" ht="12.75">
      <c r="A68" s="89" t="s">
        <v>106</v>
      </c>
      <c r="B68" s="111">
        <v>13000</v>
      </c>
      <c r="C68" s="111">
        <v>1500</v>
      </c>
      <c r="D68" s="112">
        <v>14500</v>
      </c>
      <c r="E68" s="111">
        <v>1034566</v>
      </c>
      <c r="F68" s="113">
        <v>1049066</v>
      </c>
      <c r="G68" s="17"/>
      <c r="H68" s="17"/>
      <c r="I68" s="17"/>
    </row>
    <row r="69" spans="1:9" s="6" customFormat="1" ht="12.75">
      <c r="A69" s="89"/>
      <c r="B69" s="111"/>
      <c r="C69" s="111"/>
      <c r="D69" s="112"/>
      <c r="E69" s="111"/>
      <c r="F69" s="113"/>
      <c r="G69" s="16"/>
      <c r="H69" s="16"/>
      <c r="I69" s="16"/>
    </row>
    <row r="70" spans="1:9" s="6" customFormat="1" ht="12.75">
      <c r="A70" s="84" t="s">
        <v>107</v>
      </c>
      <c r="B70" s="90">
        <v>501</v>
      </c>
      <c r="C70" s="126">
        <v>23</v>
      </c>
      <c r="D70" s="90">
        <v>524</v>
      </c>
      <c r="E70" s="90">
        <v>80451.43750324013</v>
      </c>
      <c r="F70" s="110">
        <v>80975.43750324013</v>
      </c>
      <c r="G70" s="16"/>
      <c r="H70" s="16"/>
      <c r="I70" s="16"/>
    </row>
    <row r="71" spans="1:9" ht="12.75">
      <c r="A71" s="84" t="s">
        <v>108</v>
      </c>
      <c r="B71" s="106">
        <v>6642</v>
      </c>
      <c r="C71" s="126">
        <v>3</v>
      </c>
      <c r="D71" s="90">
        <v>6645</v>
      </c>
      <c r="E71" s="106">
        <v>116886.75872223498</v>
      </c>
      <c r="F71" s="110">
        <v>123531.75872223498</v>
      </c>
      <c r="G71" s="17"/>
      <c r="H71" s="17"/>
      <c r="I71" s="17"/>
    </row>
    <row r="72" spans="1:9" ht="12.75">
      <c r="A72" s="84" t="s">
        <v>109</v>
      </c>
      <c r="B72" s="106">
        <v>497</v>
      </c>
      <c r="C72" s="106">
        <v>16</v>
      </c>
      <c r="D72" s="90">
        <v>513</v>
      </c>
      <c r="E72" s="106">
        <v>195347.1171589084</v>
      </c>
      <c r="F72" s="110">
        <v>195860.1171589084</v>
      </c>
      <c r="G72" s="17"/>
      <c r="H72" s="17"/>
      <c r="I72" s="17"/>
    </row>
    <row r="73" spans="1:9" ht="12.75">
      <c r="A73" s="84" t="s">
        <v>110</v>
      </c>
      <c r="B73" s="106">
        <v>9905</v>
      </c>
      <c r="C73" s="106">
        <v>1045</v>
      </c>
      <c r="D73" s="90">
        <v>10950</v>
      </c>
      <c r="E73" s="106">
        <v>191455.53245499227</v>
      </c>
      <c r="F73" s="110">
        <v>202405.53245499227</v>
      </c>
      <c r="G73" s="17"/>
      <c r="H73" s="17"/>
      <c r="I73" s="17"/>
    </row>
    <row r="74" spans="1:9" ht="12.75">
      <c r="A74" s="84" t="s">
        <v>111</v>
      </c>
      <c r="B74" s="106">
        <v>375</v>
      </c>
      <c r="C74" s="65" t="s">
        <v>138</v>
      </c>
      <c r="D74" s="90">
        <v>375</v>
      </c>
      <c r="E74" s="106">
        <v>139643.98280559218</v>
      </c>
      <c r="F74" s="110">
        <v>140018.98280559218</v>
      </c>
      <c r="G74" s="17"/>
      <c r="H74" s="17"/>
      <c r="I74" s="17"/>
    </row>
    <row r="75" spans="1:9" ht="12.75">
      <c r="A75" s="84" t="s">
        <v>112</v>
      </c>
      <c r="B75" s="106">
        <v>18655</v>
      </c>
      <c r="C75" s="106">
        <v>150</v>
      </c>
      <c r="D75" s="90">
        <v>18805</v>
      </c>
      <c r="E75" s="106">
        <v>165190.24780918373</v>
      </c>
      <c r="F75" s="110">
        <v>183995.24780918373</v>
      </c>
      <c r="G75" s="17"/>
      <c r="H75" s="17"/>
      <c r="I75" s="17"/>
    </row>
    <row r="76" spans="1:9" ht="12.75">
      <c r="A76" s="84" t="s">
        <v>113</v>
      </c>
      <c r="B76" s="126">
        <v>3060</v>
      </c>
      <c r="C76" s="126">
        <v>19</v>
      </c>
      <c r="D76" s="126">
        <v>3079</v>
      </c>
      <c r="E76" s="106">
        <v>23700.420662648114</v>
      </c>
      <c r="F76" s="110">
        <v>26779.420662648114</v>
      </c>
      <c r="G76" s="17"/>
      <c r="H76" s="17"/>
      <c r="I76" s="17"/>
    </row>
    <row r="77" spans="1:9" ht="12.75">
      <c r="A77" s="84" t="s">
        <v>114</v>
      </c>
      <c r="B77" s="106">
        <v>4265</v>
      </c>
      <c r="C77" s="106">
        <v>156</v>
      </c>
      <c r="D77" s="106">
        <v>4421</v>
      </c>
      <c r="E77" s="106">
        <v>127789</v>
      </c>
      <c r="F77" s="110">
        <v>132210</v>
      </c>
      <c r="G77" s="17"/>
      <c r="H77" s="17"/>
      <c r="I77" s="17"/>
    </row>
    <row r="78" spans="1:9" ht="12.75">
      <c r="A78" s="89" t="s">
        <v>149</v>
      </c>
      <c r="B78" s="111">
        <v>43900</v>
      </c>
      <c r="C78" s="115">
        <v>1412</v>
      </c>
      <c r="D78" s="112">
        <v>45312</v>
      </c>
      <c r="E78" s="111">
        <v>1040464.4971167998</v>
      </c>
      <c r="F78" s="113">
        <v>1085776.4971168</v>
      </c>
      <c r="G78" s="17"/>
      <c r="H78" s="17"/>
      <c r="I78" s="17"/>
    </row>
    <row r="79" spans="1:9" s="6" customFormat="1" ht="12.75">
      <c r="A79" s="89"/>
      <c r="B79" s="111"/>
      <c r="C79" s="111"/>
      <c r="D79" s="112"/>
      <c r="E79" s="111"/>
      <c r="F79" s="113"/>
      <c r="G79" s="18"/>
      <c r="H79" s="18"/>
      <c r="I79" s="18"/>
    </row>
    <row r="80" spans="1:9" s="6" customFormat="1" ht="12.75">
      <c r="A80" s="84" t="s">
        <v>115</v>
      </c>
      <c r="B80" s="65" t="s">
        <v>138</v>
      </c>
      <c r="C80" s="65" t="s">
        <v>138</v>
      </c>
      <c r="D80" s="65" t="s">
        <v>138</v>
      </c>
      <c r="E80" s="126">
        <v>30</v>
      </c>
      <c r="F80" s="129">
        <v>30</v>
      </c>
      <c r="G80" s="18"/>
      <c r="H80" s="18"/>
      <c r="I80" s="18"/>
    </row>
    <row r="81" spans="1:9" ht="12.75">
      <c r="A81" s="84" t="s">
        <v>116</v>
      </c>
      <c r="B81" s="106">
        <v>2000</v>
      </c>
      <c r="C81" s="65" t="s">
        <v>138</v>
      </c>
      <c r="D81" s="90">
        <v>2000</v>
      </c>
      <c r="E81" s="106">
        <v>27896</v>
      </c>
      <c r="F81" s="110">
        <v>29896</v>
      </c>
      <c r="G81" s="19"/>
      <c r="H81" s="19"/>
      <c r="I81" s="19"/>
    </row>
    <row r="82" spans="1:9" ht="12.75">
      <c r="A82" s="89" t="s">
        <v>117</v>
      </c>
      <c r="B82" s="115">
        <v>2000</v>
      </c>
      <c r="C82" s="65" t="s">
        <v>138</v>
      </c>
      <c r="D82" s="112">
        <v>2000</v>
      </c>
      <c r="E82" s="111">
        <v>27926</v>
      </c>
      <c r="F82" s="113">
        <v>29926</v>
      </c>
      <c r="G82" s="19"/>
      <c r="H82" s="19"/>
      <c r="I82" s="19"/>
    </row>
    <row r="83" spans="1:9" s="6" customFormat="1" ht="12.75">
      <c r="A83" s="89"/>
      <c r="B83" s="127"/>
      <c r="C83" s="127"/>
      <c r="D83" s="127"/>
      <c r="E83" s="127"/>
      <c r="F83" s="128"/>
      <c r="G83" s="18"/>
      <c r="H83" s="18"/>
      <c r="I83" s="18"/>
    </row>
    <row r="84" spans="1:9" s="6" customFormat="1" ht="13.5" thickBot="1">
      <c r="A84" s="92" t="s">
        <v>118</v>
      </c>
      <c r="B84" s="117">
        <v>1351803</v>
      </c>
      <c r="C84" s="117">
        <v>125223</v>
      </c>
      <c r="D84" s="117">
        <v>1477026</v>
      </c>
      <c r="E84" s="117">
        <v>5342956.53228384</v>
      </c>
      <c r="F84" s="118">
        <v>6819982.532283841</v>
      </c>
      <c r="G84" s="18"/>
      <c r="H84" s="18"/>
      <c r="I84" s="18"/>
    </row>
    <row r="85" spans="7:9" ht="12.75">
      <c r="G85" s="19"/>
      <c r="H85" s="19"/>
      <c r="I85" s="19"/>
    </row>
  </sheetData>
  <mergeCells count="7">
    <mergeCell ref="A3:F3"/>
    <mergeCell ref="A4:F4"/>
    <mergeCell ref="A1:F1"/>
    <mergeCell ref="B5:D5"/>
    <mergeCell ref="F5:F6"/>
    <mergeCell ref="A5:A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8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8.140625" style="5" customWidth="1"/>
    <col min="6" max="6" width="18.00390625" style="5" customWidth="1"/>
    <col min="7" max="7" width="14.421875" style="5" customWidth="1"/>
    <col min="8" max="8" width="14.7109375" style="5" customWidth="1"/>
    <col min="9" max="9" width="14.8515625" style="5" customWidth="1"/>
    <col min="10" max="10" width="15.28125" style="5" customWidth="1"/>
    <col min="11" max="16384" width="11.421875" style="5" customWidth="1"/>
  </cols>
  <sheetData>
    <row r="1" spans="1:10" ht="18">
      <c r="A1" s="181" t="s">
        <v>142</v>
      </c>
      <c r="B1" s="181"/>
      <c r="C1" s="181"/>
      <c r="D1" s="181"/>
      <c r="E1" s="181"/>
      <c r="F1" s="181"/>
      <c r="G1" s="4"/>
      <c r="H1" s="4"/>
      <c r="I1" s="4"/>
      <c r="J1" s="12"/>
    </row>
    <row r="3" spans="1:9" ht="15">
      <c r="A3" s="182" t="s">
        <v>160</v>
      </c>
      <c r="B3" s="182"/>
      <c r="C3" s="182"/>
      <c r="D3" s="182"/>
      <c r="E3" s="182"/>
      <c r="F3" s="182"/>
      <c r="G3" s="14"/>
      <c r="H3" s="14"/>
      <c r="I3" s="14"/>
    </row>
    <row r="4" spans="1:6" ht="13.5" thickBot="1">
      <c r="A4" s="183"/>
      <c r="B4" s="183"/>
      <c r="C4" s="183"/>
      <c r="D4" s="183"/>
      <c r="E4" s="183"/>
      <c r="F4" s="183"/>
    </row>
    <row r="5" spans="1:9" ht="12.75">
      <c r="A5" s="197" t="s">
        <v>157</v>
      </c>
      <c r="B5" s="200" t="s">
        <v>61</v>
      </c>
      <c r="C5" s="201"/>
      <c r="D5" s="201"/>
      <c r="E5" s="201"/>
      <c r="F5" s="202" t="s">
        <v>151</v>
      </c>
      <c r="G5" s="15"/>
      <c r="H5" s="15"/>
      <c r="I5" s="15"/>
    </row>
    <row r="6" spans="1:9" ht="12.75">
      <c r="A6" s="198"/>
      <c r="B6" s="206" t="s">
        <v>45</v>
      </c>
      <c r="C6" s="206" t="s">
        <v>46</v>
      </c>
      <c r="D6" s="206" t="s">
        <v>47</v>
      </c>
      <c r="E6" s="206" t="s">
        <v>152</v>
      </c>
      <c r="F6" s="207"/>
      <c r="G6" s="15"/>
      <c r="H6" s="15"/>
      <c r="I6" s="15"/>
    </row>
    <row r="7" spans="1:9" ht="13.5" thickBot="1">
      <c r="A7" s="199"/>
      <c r="B7" s="205"/>
      <c r="C7" s="205"/>
      <c r="D7" s="205"/>
      <c r="E7" s="205"/>
      <c r="F7" s="203"/>
      <c r="G7"/>
      <c r="H7"/>
      <c r="I7" s="30"/>
    </row>
    <row r="8" spans="1:9" ht="12.75">
      <c r="A8" s="59" t="s">
        <v>64</v>
      </c>
      <c r="B8" s="100">
        <v>367083</v>
      </c>
      <c r="C8" s="101">
        <v>25629</v>
      </c>
      <c r="D8" s="101">
        <v>60111</v>
      </c>
      <c r="E8" s="101">
        <v>452823</v>
      </c>
      <c r="F8" s="131" t="s">
        <v>138</v>
      </c>
      <c r="G8"/>
      <c r="H8"/>
      <c r="I8" s="31"/>
    </row>
    <row r="9" spans="1:9" ht="12.75">
      <c r="A9" s="84" t="s">
        <v>65</v>
      </c>
      <c r="B9" s="91">
        <v>378539</v>
      </c>
      <c r="C9" s="106">
        <v>68688</v>
      </c>
      <c r="D9" s="106">
        <v>133973</v>
      </c>
      <c r="E9" s="106">
        <v>581200</v>
      </c>
      <c r="F9" s="132" t="s">
        <v>138</v>
      </c>
      <c r="G9"/>
      <c r="H9"/>
      <c r="I9" s="31"/>
    </row>
    <row r="10" spans="1:9" ht="12.75">
      <c r="A10" s="84" t="s">
        <v>66</v>
      </c>
      <c r="B10" s="91">
        <v>212630</v>
      </c>
      <c r="C10" s="106">
        <v>71946</v>
      </c>
      <c r="D10" s="106">
        <v>167181</v>
      </c>
      <c r="E10" s="106">
        <v>451757</v>
      </c>
      <c r="F10" s="132" t="s">
        <v>138</v>
      </c>
      <c r="G10" s="16"/>
      <c r="H10" s="17"/>
      <c r="I10" s="31"/>
    </row>
    <row r="11" spans="1:9" ht="12.75">
      <c r="A11" s="84" t="s">
        <v>67</v>
      </c>
      <c r="B11" s="91">
        <v>190479</v>
      </c>
      <c r="C11" s="106">
        <v>26406</v>
      </c>
      <c r="D11" s="106">
        <v>53599</v>
      </c>
      <c r="E11" s="106">
        <v>270484</v>
      </c>
      <c r="F11" s="132" t="s">
        <v>138</v>
      </c>
      <c r="G11" s="17"/>
      <c r="H11" s="17"/>
      <c r="I11" s="19"/>
    </row>
    <row r="12" spans="1:9" s="6" customFormat="1" ht="12.75">
      <c r="A12" s="89" t="s">
        <v>68</v>
      </c>
      <c r="B12" s="111">
        <v>1148731</v>
      </c>
      <c r="C12" s="111">
        <v>192669</v>
      </c>
      <c r="D12" s="111">
        <v>414864</v>
      </c>
      <c r="E12" s="111">
        <v>1756264</v>
      </c>
      <c r="F12" s="133" t="s">
        <v>138</v>
      </c>
      <c r="G12" s="16"/>
      <c r="H12" s="16"/>
      <c r="I12" s="16"/>
    </row>
    <row r="13" spans="1:9" s="6" customFormat="1" ht="12.75">
      <c r="A13" s="89"/>
      <c r="B13" s="111"/>
      <c r="C13" s="111"/>
      <c r="D13" s="111"/>
      <c r="E13" s="111"/>
      <c r="F13" s="134"/>
      <c r="G13" s="16"/>
      <c r="H13" s="16"/>
      <c r="I13" s="16"/>
    </row>
    <row r="14" spans="1:9" s="6" customFormat="1" ht="12.75">
      <c r="A14" s="62" t="s">
        <v>69</v>
      </c>
      <c r="B14" s="111">
        <v>341563</v>
      </c>
      <c r="C14" s="66" t="s">
        <v>138</v>
      </c>
      <c r="D14" s="111">
        <v>116526</v>
      </c>
      <c r="E14" s="111">
        <v>458089</v>
      </c>
      <c r="F14" s="132" t="s">
        <v>138</v>
      </c>
      <c r="G14" s="16"/>
      <c r="H14" s="16"/>
      <c r="I14" s="16"/>
    </row>
    <row r="15" spans="1:9" s="6" customFormat="1" ht="12.75">
      <c r="A15" s="89"/>
      <c r="B15" s="112"/>
      <c r="C15" s="112"/>
      <c r="D15" s="112"/>
      <c r="E15" s="112"/>
      <c r="F15" s="113"/>
      <c r="G15" s="16"/>
      <c r="H15" s="16"/>
      <c r="I15" s="16"/>
    </row>
    <row r="16" spans="1:9" s="6" customFormat="1" ht="12.75">
      <c r="A16" s="89" t="s">
        <v>70</v>
      </c>
      <c r="B16" s="111">
        <v>128338</v>
      </c>
      <c r="C16" s="66" t="s">
        <v>138</v>
      </c>
      <c r="D16" s="111">
        <v>143064</v>
      </c>
      <c r="E16" s="111">
        <v>271402</v>
      </c>
      <c r="F16" s="132" t="s">
        <v>138</v>
      </c>
      <c r="G16" s="16"/>
      <c r="H16" s="16"/>
      <c r="I16" s="16"/>
    </row>
    <row r="17" spans="1:9" s="6" customFormat="1" ht="12.75">
      <c r="A17" s="89"/>
      <c r="B17" s="111"/>
      <c r="C17" s="111"/>
      <c r="D17" s="111"/>
      <c r="E17" s="111"/>
      <c r="F17" s="135"/>
      <c r="G17" s="16"/>
      <c r="H17" s="16"/>
      <c r="I17" s="16"/>
    </row>
    <row r="18" spans="1:9" ht="12.75">
      <c r="A18" s="84" t="s">
        <v>144</v>
      </c>
      <c r="B18" s="106">
        <v>75863</v>
      </c>
      <c r="C18" s="106">
        <v>18533</v>
      </c>
      <c r="D18" s="106">
        <v>39024</v>
      </c>
      <c r="E18" s="106">
        <v>133420</v>
      </c>
      <c r="F18" s="132" t="s">
        <v>138</v>
      </c>
      <c r="G18" s="17"/>
      <c r="H18" s="17"/>
      <c r="I18" s="17"/>
    </row>
    <row r="19" spans="1:9" ht="12.75">
      <c r="A19" s="84" t="s">
        <v>71</v>
      </c>
      <c r="B19" s="106">
        <v>111121</v>
      </c>
      <c r="C19" s="106">
        <v>6255</v>
      </c>
      <c r="D19" s="106">
        <v>12058</v>
      </c>
      <c r="E19" s="106">
        <v>129434</v>
      </c>
      <c r="F19" s="132" t="s">
        <v>138</v>
      </c>
      <c r="G19" s="17"/>
      <c r="H19" s="17"/>
      <c r="I19" s="17"/>
    </row>
    <row r="20" spans="1:9" ht="12.75">
      <c r="A20" s="84" t="s">
        <v>72</v>
      </c>
      <c r="B20" s="106">
        <v>104105</v>
      </c>
      <c r="C20" s="106">
        <v>7867</v>
      </c>
      <c r="D20" s="106">
        <v>16794</v>
      </c>
      <c r="E20" s="106">
        <v>128766</v>
      </c>
      <c r="F20" s="132" t="s">
        <v>138</v>
      </c>
      <c r="G20" s="17"/>
      <c r="H20" s="17"/>
      <c r="I20" s="17"/>
    </row>
    <row r="21" spans="1:9" s="6" customFormat="1" ht="12.75">
      <c r="A21" s="89" t="s">
        <v>145</v>
      </c>
      <c r="B21" s="111">
        <v>291089</v>
      </c>
      <c r="C21" s="111">
        <v>32655</v>
      </c>
      <c r="D21" s="111">
        <v>67876</v>
      </c>
      <c r="E21" s="111">
        <v>391620</v>
      </c>
      <c r="F21" s="133" t="s">
        <v>138</v>
      </c>
      <c r="G21" s="16"/>
      <c r="H21" s="16"/>
      <c r="I21" s="16"/>
    </row>
    <row r="22" spans="1:9" s="6" customFormat="1" ht="12.75">
      <c r="A22" s="89"/>
      <c r="B22" s="111"/>
      <c r="C22" s="111"/>
      <c r="D22" s="111"/>
      <c r="E22" s="111"/>
      <c r="F22" s="135"/>
      <c r="G22" s="16"/>
      <c r="H22" s="16"/>
      <c r="I22" s="16"/>
    </row>
    <row r="23" spans="1:9" s="6" customFormat="1" ht="12.75">
      <c r="A23" s="89" t="s">
        <v>73</v>
      </c>
      <c r="B23" s="111">
        <v>376821</v>
      </c>
      <c r="C23" s="111">
        <v>2734</v>
      </c>
      <c r="D23" s="111">
        <v>148996</v>
      </c>
      <c r="E23" s="111">
        <v>528551</v>
      </c>
      <c r="F23" s="133" t="s">
        <v>138</v>
      </c>
      <c r="G23" s="16"/>
      <c r="H23" s="16"/>
      <c r="I23" s="16"/>
    </row>
    <row r="24" spans="1:9" s="6" customFormat="1" ht="12.75">
      <c r="A24" s="89"/>
      <c r="B24" s="112"/>
      <c r="C24" s="112"/>
      <c r="D24" s="112"/>
      <c r="E24" s="112"/>
      <c r="F24" s="113"/>
      <c r="G24" s="16"/>
      <c r="H24" s="16"/>
      <c r="I24" s="16"/>
    </row>
    <row r="25" spans="1:9" s="6" customFormat="1" ht="12" customHeight="1">
      <c r="A25" s="89" t="s">
        <v>74</v>
      </c>
      <c r="B25" s="111">
        <v>100105</v>
      </c>
      <c r="C25" s="111">
        <v>2464</v>
      </c>
      <c r="D25" s="111">
        <v>43911</v>
      </c>
      <c r="E25" s="111">
        <v>146480</v>
      </c>
      <c r="F25" s="133" t="s">
        <v>138</v>
      </c>
      <c r="G25" s="16"/>
      <c r="H25" s="16"/>
      <c r="I25" s="16"/>
    </row>
    <row r="26" spans="1:9" s="6" customFormat="1" ht="12.75">
      <c r="A26" s="89"/>
      <c r="B26" s="112"/>
      <c r="C26" s="112"/>
      <c r="D26" s="112"/>
      <c r="E26" s="112"/>
      <c r="F26" s="113"/>
      <c r="G26" s="16"/>
      <c r="H26" s="16"/>
      <c r="I26" s="16"/>
    </row>
    <row r="27" spans="1:9" ht="12.75">
      <c r="A27" s="84" t="s">
        <v>75</v>
      </c>
      <c r="B27" s="106">
        <v>246496</v>
      </c>
      <c r="C27" s="106">
        <v>97450</v>
      </c>
      <c r="D27" s="106">
        <v>134506</v>
      </c>
      <c r="E27" s="106">
        <v>478452</v>
      </c>
      <c r="F27" s="132" t="s">
        <v>138</v>
      </c>
      <c r="G27" s="17"/>
      <c r="H27" s="17"/>
      <c r="I27" s="17"/>
    </row>
    <row r="28" spans="1:9" ht="12.75">
      <c r="A28" s="84" t="s">
        <v>76</v>
      </c>
      <c r="B28" s="106">
        <v>177588</v>
      </c>
      <c r="C28" s="106">
        <v>104218</v>
      </c>
      <c r="D28" s="106">
        <v>123280</v>
      </c>
      <c r="E28" s="106">
        <v>405086</v>
      </c>
      <c r="F28" s="132" t="s">
        <v>138</v>
      </c>
      <c r="G28" s="17"/>
      <c r="H28" s="17"/>
      <c r="I28" s="17"/>
    </row>
    <row r="29" spans="1:9" ht="12.75">
      <c r="A29" s="84" t="s">
        <v>77</v>
      </c>
      <c r="B29" s="106">
        <v>162776</v>
      </c>
      <c r="C29" s="106">
        <v>139127</v>
      </c>
      <c r="D29" s="106">
        <v>158192</v>
      </c>
      <c r="E29" s="106">
        <v>460095</v>
      </c>
      <c r="F29" s="132" t="s">
        <v>138</v>
      </c>
      <c r="G29" s="17"/>
      <c r="H29" s="17"/>
      <c r="I29" s="17"/>
    </row>
    <row r="30" spans="1:9" s="6" customFormat="1" ht="12.75">
      <c r="A30" s="89" t="s">
        <v>146</v>
      </c>
      <c r="B30" s="111">
        <v>586860</v>
      </c>
      <c r="C30" s="111">
        <v>340795</v>
      </c>
      <c r="D30" s="111">
        <v>415978</v>
      </c>
      <c r="E30" s="111">
        <v>1343633</v>
      </c>
      <c r="F30" s="133" t="s">
        <v>138</v>
      </c>
      <c r="G30" s="16"/>
      <c r="H30" s="16"/>
      <c r="I30" s="16"/>
    </row>
    <row r="31" spans="1:9" s="6" customFormat="1" ht="12.75">
      <c r="A31" s="89"/>
      <c r="B31" s="112"/>
      <c r="C31" s="112"/>
      <c r="D31" s="112"/>
      <c r="E31" s="112"/>
      <c r="F31" s="132"/>
      <c r="G31" s="16"/>
      <c r="H31" s="16"/>
      <c r="I31" s="16"/>
    </row>
    <row r="32" spans="1:9" ht="12.75">
      <c r="A32" s="84" t="s">
        <v>78</v>
      </c>
      <c r="B32" s="106">
        <v>310232</v>
      </c>
      <c r="C32" s="107">
        <v>32505</v>
      </c>
      <c r="D32" s="106">
        <v>113998</v>
      </c>
      <c r="E32" s="106">
        <v>456735</v>
      </c>
      <c r="F32" s="132" t="s">
        <v>138</v>
      </c>
      <c r="G32" s="17"/>
      <c r="H32" s="17"/>
      <c r="I32" s="17"/>
    </row>
    <row r="33" spans="1:9" ht="12.75">
      <c r="A33" s="84" t="s">
        <v>79</v>
      </c>
      <c r="B33" s="106">
        <v>288150</v>
      </c>
      <c r="C33" s="106">
        <v>27882</v>
      </c>
      <c r="D33" s="106">
        <v>56421</v>
      </c>
      <c r="E33" s="106">
        <v>372453</v>
      </c>
      <c r="F33" s="132" t="s">
        <v>138</v>
      </c>
      <c r="G33" s="17"/>
      <c r="H33" s="17"/>
      <c r="I33" s="17"/>
    </row>
    <row r="34" spans="1:9" ht="12.75">
      <c r="A34" s="84" t="s">
        <v>80</v>
      </c>
      <c r="B34" s="106">
        <v>345679</v>
      </c>
      <c r="C34" s="107">
        <v>72772</v>
      </c>
      <c r="D34" s="106">
        <v>325961</v>
      </c>
      <c r="E34" s="106">
        <v>744412</v>
      </c>
      <c r="F34" s="132" t="s">
        <v>138</v>
      </c>
      <c r="G34" s="17"/>
      <c r="H34" s="17"/>
      <c r="I34" s="17"/>
    </row>
    <row r="35" spans="1:9" ht="12.75">
      <c r="A35" s="84" t="s">
        <v>81</v>
      </c>
      <c r="B35" s="106">
        <v>116686</v>
      </c>
      <c r="C35" s="106">
        <v>37070</v>
      </c>
      <c r="D35" s="106">
        <v>151764</v>
      </c>
      <c r="E35" s="106">
        <v>305520</v>
      </c>
      <c r="F35" s="132" t="s">
        <v>138</v>
      </c>
      <c r="G35" s="17"/>
      <c r="H35" s="17"/>
      <c r="I35" s="17"/>
    </row>
    <row r="36" spans="1:9" s="6" customFormat="1" ht="12.75">
      <c r="A36" s="89" t="s">
        <v>82</v>
      </c>
      <c r="B36" s="111">
        <v>1060747</v>
      </c>
      <c r="C36" s="111">
        <v>170229</v>
      </c>
      <c r="D36" s="111">
        <v>648144</v>
      </c>
      <c r="E36" s="111">
        <v>1879120</v>
      </c>
      <c r="F36" s="133" t="s">
        <v>138</v>
      </c>
      <c r="G36" s="16"/>
      <c r="H36" s="16"/>
      <c r="I36" s="16"/>
    </row>
    <row r="37" spans="1:9" s="6" customFormat="1" ht="12.75">
      <c r="A37" s="89"/>
      <c r="B37" s="112"/>
      <c r="C37" s="112"/>
      <c r="D37" s="112"/>
      <c r="E37" s="112"/>
      <c r="F37" s="113"/>
      <c r="G37" s="16"/>
      <c r="H37" s="16"/>
      <c r="I37" s="16"/>
    </row>
    <row r="38" spans="1:9" s="6" customFormat="1" ht="12.75">
      <c r="A38" s="89" t="s">
        <v>83</v>
      </c>
      <c r="B38" s="111">
        <v>85268</v>
      </c>
      <c r="C38" s="111">
        <v>54155</v>
      </c>
      <c r="D38" s="111">
        <v>76822</v>
      </c>
      <c r="E38" s="111">
        <v>216245</v>
      </c>
      <c r="F38" s="133" t="s">
        <v>138</v>
      </c>
      <c r="G38" s="16"/>
      <c r="H38" s="16"/>
      <c r="I38" s="16"/>
    </row>
    <row r="39" spans="1:9" s="6" customFormat="1" ht="12.75">
      <c r="A39" s="89"/>
      <c r="B39" s="112"/>
      <c r="C39" s="112"/>
      <c r="D39" s="112"/>
      <c r="E39" s="112"/>
      <c r="F39" s="113"/>
      <c r="G39" s="16"/>
      <c r="H39" s="16"/>
      <c r="I39" s="16"/>
    </row>
    <row r="40" spans="1:9" ht="12.75">
      <c r="A40" s="84" t="s">
        <v>147</v>
      </c>
      <c r="B40" s="106">
        <v>86824</v>
      </c>
      <c r="C40" s="106">
        <v>60765</v>
      </c>
      <c r="D40" s="106">
        <v>101882</v>
      </c>
      <c r="E40" s="106">
        <v>249471</v>
      </c>
      <c r="F40" s="132" t="s">
        <v>138</v>
      </c>
      <c r="G40" s="17"/>
      <c r="H40" s="17"/>
      <c r="I40" s="17"/>
    </row>
    <row r="41" spans="1:9" ht="12.75">
      <c r="A41" s="84" t="s">
        <v>84</v>
      </c>
      <c r="B41" s="106">
        <v>163462</v>
      </c>
      <c r="C41" s="106">
        <v>51170</v>
      </c>
      <c r="D41" s="106">
        <v>168708</v>
      </c>
      <c r="E41" s="106">
        <v>383340</v>
      </c>
      <c r="F41" s="132" t="s">
        <v>138</v>
      </c>
      <c r="G41" s="17"/>
      <c r="H41" s="17"/>
      <c r="I41" s="17"/>
    </row>
    <row r="42" spans="1:9" ht="12.75">
      <c r="A42" s="84" t="s">
        <v>85</v>
      </c>
      <c r="B42" s="106">
        <v>227451</v>
      </c>
      <c r="C42" s="106">
        <v>210421</v>
      </c>
      <c r="D42" s="106">
        <v>306171</v>
      </c>
      <c r="E42" s="106">
        <v>744043</v>
      </c>
      <c r="F42" s="132" t="s">
        <v>138</v>
      </c>
      <c r="G42" s="17"/>
      <c r="H42" s="17"/>
      <c r="I42" s="17"/>
    </row>
    <row r="43" spans="1:9" ht="12.75">
      <c r="A43" s="84" t="s">
        <v>86</v>
      </c>
      <c r="B43" s="106">
        <v>57086</v>
      </c>
      <c r="C43" s="106">
        <v>49854</v>
      </c>
      <c r="D43" s="106">
        <v>29115</v>
      </c>
      <c r="E43" s="106">
        <v>136055</v>
      </c>
      <c r="F43" s="132" t="s">
        <v>138</v>
      </c>
      <c r="G43" s="17"/>
      <c r="H43" s="17"/>
      <c r="I43" s="17"/>
    </row>
    <row r="44" spans="1:9" ht="12.75">
      <c r="A44" s="84" t="s">
        <v>87</v>
      </c>
      <c r="B44" s="106">
        <v>49637</v>
      </c>
      <c r="C44" s="106">
        <v>384442</v>
      </c>
      <c r="D44" s="106">
        <v>14853</v>
      </c>
      <c r="E44" s="106">
        <v>448932</v>
      </c>
      <c r="F44" s="132" t="s">
        <v>138</v>
      </c>
      <c r="G44" s="17"/>
      <c r="H44" s="17"/>
      <c r="I44" s="17"/>
    </row>
    <row r="45" spans="1:9" ht="12.75">
      <c r="A45" s="84" t="s">
        <v>88</v>
      </c>
      <c r="B45" s="106">
        <v>119302</v>
      </c>
      <c r="C45" s="106">
        <v>33913</v>
      </c>
      <c r="D45" s="106">
        <v>35338</v>
      </c>
      <c r="E45" s="106">
        <v>188553</v>
      </c>
      <c r="F45" s="132" t="s">
        <v>138</v>
      </c>
      <c r="G45" s="17"/>
      <c r="H45" s="17"/>
      <c r="I45" s="17"/>
    </row>
    <row r="46" spans="1:9" ht="12.75">
      <c r="A46" s="84" t="s">
        <v>89</v>
      </c>
      <c r="B46" s="106">
        <v>404979</v>
      </c>
      <c r="C46" s="106">
        <v>3464</v>
      </c>
      <c r="D46" s="106">
        <v>32133</v>
      </c>
      <c r="E46" s="106">
        <v>440576</v>
      </c>
      <c r="F46" s="132" t="s">
        <v>138</v>
      </c>
      <c r="G46" s="17"/>
      <c r="H46" s="17"/>
      <c r="I46" s="17"/>
    </row>
    <row r="47" spans="1:9" ht="12.75">
      <c r="A47" s="84" t="s">
        <v>90</v>
      </c>
      <c r="B47" s="106">
        <v>78019</v>
      </c>
      <c r="C47" s="106">
        <v>13426</v>
      </c>
      <c r="D47" s="106">
        <v>18699</v>
      </c>
      <c r="E47" s="106">
        <v>110144</v>
      </c>
      <c r="F47" s="132" t="s">
        <v>138</v>
      </c>
      <c r="G47" s="17"/>
      <c r="H47" s="17"/>
      <c r="I47" s="17"/>
    </row>
    <row r="48" spans="1:9" ht="12.75">
      <c r="A48" s="84" t="s">
        <v>91</v>
      </c>
      <c r="B48" s="106">
        <v>56853</v>
      </c>
      <c r="C48" s="106">
        <v>31423</v>
      </c>
      <c r="D48" s="106">
        <v>153042</v>
      </c>
      <c r="E48" s="106">
        <v>241318</v>
      </c>
      <c r="F48" s="132" t="s">
        <v>138</v>
      </c>
      <c r="G48" s="17"/>
      <c r="H48" s="17"/>
      <c r="I48" s="17"/>
    </row>
    <row r="49" spans="1:9" s="6" customFormat="1" ht="12.75">
      <c r="A49" s="89" t="s">
        <v>148</v>
      </c>
      <c r="B49" s="111">
        <v>1243613</v>
      </c>
      <c r="C49" s="111">
        <v>838878</v>
      </c>
      <c r="D49" s="111">
        <v>859941</v>
      </c>
      <c r="E49" s="111">
        <v>2942432</v>
      </c>
      <c r="F49" s="133" t="s">
        <v>138</v>
      </c>
      <c r="G49" s="16"/>
      <c r="H49" s="16"/>
      <c r="I49" s="16"/>
    </row>
    <row r="50" spans="1:9" s="6" customFormat="1" ht="12.75">
      <c r="A50" s="89"/>
      <c r="B50" s="112"/>
      <c r="C50" s="112"/>
      <c r="D50" s="112"/>
      <c r="E50" s="112"/>
      <c r="F50" s="113"/>
      <c r="G50" s="16"/>
      <c r="H50" s="16"/>
      <c r="I50" s="16"/>
    </row>
    <row r="51" spans="1:9" s="6" customFormat="1" ht="12.75">
      <c r="A51" s="89" t="s">
        <v>92</v>
      </c>
      <c r="B51" s="111">
        <v>76110</v>
      </c>
      <c r="C51" s="111">
        <v>67791</v>
      </c>
      <c r="D51" s="111">
        <v>49948</v>
      </c>
      <c r="E51" s="111">
        <v>193849</v>
      </c>
      <c r="F51" s="133" t="s">
        <v>138</v>
      </c>
      <c r="G51" s="16"/>
      <c r="H51" s="16"/>
      <c r="I51" s="16"/>
    </row>
    <row r="52" spans="1:9" s="6" customFormat="1" ht="12.75">
      <c r="A52" s="89"/>
      <c r="B52" s="112"/>
      <c r="C52" s="112"/>
      <c r="D52" s="112"/>
      <c r="E52" s="112"/>
      <c r="F52" s="113"/>
      <c r="G52" s="16"/>
      <c r="H52" s="16"/>
      <c r="I52" s="16"/>
    </row>
    <row r="53" spans="1:9" ht="12.75">
      <c r="A53" s="84" t="s">
        <v>93</v>
      </c>
      <c r="B53" s="106">
        <v>154460</v>
      </c>
      <c r="C53" s="106">
        <v>92867</v>
      </c>
      <c r="D53" s="106">
        <v>101448</v>
      </c>
      <c r="E53" s="106">
        <v>348775</v>
      </c>
      <c r="F53" s="136">
        <v>6746</v>
      </c>
      <c r="G53" s="17"/>
      <c r="H53" s="17"/>
      <c r="I53" s="17"/>
    </row>
    <row r="54" spans="1:9" ht="12.75">
      <c r="A54" s="84" t="s">
        <v>94</v>
      </c>
      <c r="B54" s="106">
        <v>88450</v>
      </c>
      <c r="C54" s="106">
        <v>116455</v>
      </c>
      <c r="D54" s="106">
        <v>253942</v>
      </c>
      <c r="E54" s="106">
        <v>458847</v>
      </c>
      <c r="F54" s="132" t="s">
        <v>138</v>
      </c>
      <c r="G54" s="17"/>
      <c r="H54" s="17"/>
      <c r="I54" s="17"/>
    </row>
    <row r="55" spans="1:9" ht="12.75">
      <c r="A55" s="84" t="s">
        <v>95</v>
      </c>
      <c r="B55" s="106">
        <v>456305</v>
      </c>
      <c r="C55" s="106">
        <v>49949</v>
      </c>
      <c r="D55" s="106">
        <v>195020</v>
      </c>
      <c r="E55" s="106">
        <v>701274</v>
      </c>
      <c r="F55" s="132" t="s">
        <v>138</v>
      </c>
      <c r="G55" s="17"/>
      <c r="H55" s="17"/>
      <c r="I55" s="17"/>
    </row>
    <row r="56" spans="1:9" ht="12.75">
      <c r="A56" s="84" t="s">
        <v>96</v>
      </c>
      <c r="B56" s="106">
        <v>178248</v>
      </c>
      <c r="C56" s="106">
        <v>27542</v>
      </c>
      <c r="D56" s="106">
        <v>122359</v>
      </c>
      <c r="E56" s="106">
        <v>328149</v>
      </c>
      <c r="F56" s="132" t="s">
        <v>138</v>
      </c>
      <c r="G56" s="17"/>
      <c r="H56" s="17"/>
      <c r="I56" s="17"/>
    </row>
    <row r="57" spans="1:9" ht="12.75">
      <c r="A57" s="84" t="s">
        <v>97</v>
      </c>
      <c r="B57" s="106">
        <v>47433</v>
      </c>
      <c r="C57" s="106">
        <v>72118</v>
      </c>
      <c r="D57" s="106">
        <v>84810</v>
      </c>
      <c r="E57" s="106">
        <v>204361</v>
      </c>
      <c r="F57" s="132" t="s">
        <v>138</v>
      </c>
      <c r="G57" s="17"/>
      <c r="H57" s="17"/>
      <c r="I57" s="17"/>
    </row>
    <row r="58" spans="1:9" s="6" customFormat="1" ht="12" customHeight="1">
      <c r="A58" s="89" t="s">
        <v>98</v>
      </c>
      <c r="B58" s="111">
        <v>924896</v>
      </c>
      <c r="C58" s="111">
        <v>358931</v>
      </c>
      <c r="D58" s="111">
        <v>757579</v>
      </c>
      <c r="E58" s="111">
        <v>2041406</v>
      </c>
      <c r="F58" s="134">
        <v>6746</v>
      </c>
      <c r="G58" s="16"/>
      <c r="H58" s="16"/>
      <c r="I58" s="16"/>
    </row>
    <row r="59" spans="1:9" s="6" customFormat="1" ht="12.75">
      <c r="A59" s="89"/>
      <c r="B59" s="112"/>
      <c r="C59" s="112"/>
      <c r="D59" s="112"/>
      <c r="E59" s="112"/>
      <c r="F59" s="113"/>
      <c r="G59" s="16"/>
      <c r="H59" s="16"/>
      <c r="I59" s="16"/>
    </row>
    <row r="60" spans="1:9" ht="12.75">
      <c r="A60" s="84" t="s">
        <v>99</v>
      </c>
      <c r="B60" s="106">
        <v>64634</v>
      </c>
      <c r="C60" s="106">
        <v>30886</v>
      </c>
      <c r="D60" s="106">
        <v>110460</v>
      </c>
      <c r="E60" s="106">
        <v>205980</v>
      </c>
      <c r="F60" s="132" t="s">
        <v>138</v>
      </c>
      <c r="G60" s="17"/>
      <c r="H60" s="17"/>
      <c r="I60" s="17"/>
    </row>
    <row r="61" spans="1:9" ht="12.75">
      <c r="A61" s="84" t="s">
        <v>100</v>
      </c>
      <c r="B61" s="106">
        <v>104806</v>
      </c>
      <c r="C61" s="106">
        <v>50678</v>
      </c>
      <c r="D61" s="106">
        <v>221998</v>
      </c>
      <c r="E61" s="106">
        <v>377482</v>
      </c>
      <c r="F61" s="132" t="s">
        <v>138</v>
      </c>
      <c r="G61" s="17"/>
      <c r="H61" s="17"/>
      <c r="I61" s="17"/>
    </row>
    <row r="62" spans="1:9" ht="12.75">
      <c r="A62" s="84" t="s">
        <v>101</v>
      </c>
      <c r="B62" s="106">
        <v>222399</v>
      </c>
      <c r="C62" s="106">
        <v>303660</v>
      </c>
      <c r="D62" s="106">
        <v>42768</v>
      </c>
      <c r="E62" s="106">
        <v>568827</v>
      </c>
      <c r="F62" s="132" t="s">
        <v>138</v>
      </c>
      <c r="G62" s="17"/>
      <c r="H62" s="17"/>
      <c r="I62" s="17"/>
    </row>
    <row r="63" spans="1:9" s="6" customFormat="1" ht="12.75">
      <c r="A63" s="89" t="s">
        <v>102</v>
      </c>
      <c r="B63" s="111">
        <v>391839</v>
      </c>
      <c r="C63" s="111">
        <v>385224</v>
      </c>
      <c r="D63" s="111">
        <v>375226</v>
      </c>
      <c r="E63" s="111">
        <v>1152289</v>
      </c>
      <c r="F63" s="133" t="s">
        <v>138</v>
      </c>
      <c r="G63" s="16"/>
      <c r="H63" s="16"/>
      <c r="I63" s="16"/>
    </row>
    <row r="64" spans="1:9" s="6" customFormat="1" ht="12.75">
      <c r="A64" s="89"/>
      <c r="B64" s="112"/>
      <c r="C64" s="112"/>
      <c r="D64" s="112"/>
      <c r="E64" s="112"/>
      <c r="F64" s="113"/>
      <c r="G64" s="16"/>
      <c r="H64" s="16"/>
      <c r="I64" s="16"/>
    </row>
    <row r="65" spans="1:9" s="6" customFormat="1" ht="12.75">
      <c r="A65" s="89" t="s">
        <v>103</v>
      </c>
      <c r="B65" s="111">
        <v>101562</v>
      </c>
      <c r="C65" s="111">
        <v>70752</v>
      </c>
      <c r="D65" s="111">
        <v>104580</v>
      </c>
      <c r="E65" s="111">
        <v>276894</v>
      </c>
      <c r="F65" s="133" t="s">
        <v>138</v>
      </c>
      <c r="G65" s="16"/>
      <c r="H65" s="16"/>
      <c r="I65" s="16"/>
    </row>
    <row r="66" spans="1:9" s="6" customFormat="1" ht="12.75">
      <c r="A66" s="89"/>
      <c r="B66" s="112"/>
      <c r="C66" s="112"/>
      <c r="D66" s="112"/>
      <c r="E66" s="112"/>
      <c r="F66" s="132"/>
      <c r="G66" s="16"/>
      <c r="H66" s="16"/>
      <c r="I66" s="16"/>
    </row>
    <row r="67" spans="1:9" ht="12.75">
      <c r="A67" s="84" t="s">
        <v>104</v>
      </c>
      <c r="B67" s="106">
        <v>112000</v>
      </c>
      <c r="C67" s="106">
        <v>410000</v>
      </c>
      <c r="D67" s="106">
        <v>140000</v>
      </c>
      <c r="E67" s="106">
        <v>662000</v>
      </c>
      <c r="F67" s="136">
        <v>30000</v>
      </c>
      <c r="G67" s="17"/>
      <c r="H67" s="17"/>
      <c r="I67" s="17"/>
    </row>
    <row r="68" spans="1:9" ht="12.75">
      <c r="A68" s="84" t="s">
        <v>105</v>
      </c>
      <c r="B68" s="106">
        <v>201000</v>
      </c>
      <c r="C68" s="106">
        <v>510000</v>
      </c>
      <c r="D68" s="106">
        <v>240000</v>
      </c>
      <c r="E68" s="106">
        <v>951000</v>
      </c>
      <c r="F68" s="136">
        <v>20000</v>
      </c>
      <c r="G68" s="17"/>
      <c r="H68" s="17"/>
      <c r="I68" s="17"/>
    </row>
    <row r="69" spans="1:9" s="6" customFormat="1" ht="12.75">
      <c r="A69" s="89" t="s">
        <v>106</v>
      </c>
      <c r="B69" s="111">
        <v>313000</v>
      </c>
      <c r="C69" s="111">
        <v>920000</v>
      </c>
      <c r="D69" s="111">
        <v>380000</v>
      </c>
      <c r="E69" s="111">
        <v>1613000</v>
      </c>
      <c r="F69" s="134">
        <v>50000</v>
      </c>
      <c r="G69" s="16"/>
      <c r="H69" s="16"/>
      <c r="I69" s="16"/>
    </row>
    <row r="70" spans="1:9" s="6" customFormat="1" ht="12.75">
      <c r="A70" s="89"/>
      <c r="B70" s="112"/>
      <c r="C70" s="112"/>
      <c r="D70" s="112"/>
      <c r="E70" s="112"/>
      <c r="F70" s="113"/>
      <c r="G70" s="16"/>
      <c r="H70" s="16"/>
      <c r="I70" s="16"/>
    </row>
    <row r="71" spans="1:9" ht="12.75">
      <c r="A71" s="84" t="s">
        <v>107</v>
      </c>
      <c r="B71" s="106">
        <v>92493</v>
      </c>
      <c r="C71" s="106">
        <v>43964</v>
      </c>
      <c r="D71" s="106">
        <v>45748</v>
      </c>
      <c r="E71" s="106">
        <v>182205</v>
      </c>
      <c r="F71" s="132" t="s">
        <v>138</v>
      </c>
      <c r="G71" s="17"/>
      <c r="H71" s="17"/>
      <c r="I71" s="17"/>
    </row>
    <row r="72" spans="1:9" ht="12.75">
      <c r="A72" s="84" t="s">
        <v>108</v>
      </c>
      <c r="B72" s="106">
        <v>42750</v>
      </c>
      <c r="C72" s="106">
        <v>124050</v>
      </c>
      <c r="D72" s="106">
        <v>56182</v>
      </c>
      <c r="E72" s="106">
        <v>222982</v>
      </c>
      <c r="F72" s="132" t="s">
        <v>138</v>
      </c>
      <c r="G72" s="17"/>
      <c r="H72" s="17"/>
      <c r="I72" s="17"/>
    </row>
    <row r="73" spans="1:9" ht="12.75">
      <c r="A73" s="84" t="s">
        <v>109</v>
      </c>
      <c r="B73" s="106">
        <v>88246</v>
      </c>
      <c r="C73" s="106">
        <v>275846</v>
      </c>
      <c r="D73" s="106">
        <v>75450</v>
      </c>
      <c r="E73" s="106">
        <v>439542</v>
      </c>
      <c r="F73" s="136">
        <v>53388</v>
      </c>
      <c r="G73" s="17"/>
      <c r="H73" s="17"/>
      <c r="I73" s="17"/>
    </row>
    <row r="74" spans="1:9" ht="12.75">
      <c r="A74" s="84" t="s">
        <v>110</v>
      </c>
      <c r="B74" s="106">
        <v>160855</v>
      </c>
      <c r="C74" s="106">
        <v>56991</v>
      </c>
      <c r="D74" s="106">
        <v>66162</v>
      </c>
      <c r="E74" s="106">
        <v>284008</v>
      </c>
      <c r="F74" s="132" t="s">
        <v>138</v>
      </c>
      <c r="G74" s="17"/>
      <c r="H74" s="17"/>
      <c r="I74" s="17"/>
    </row>
    <row r="75" spans="1:9" ht="12.75">
      <c r="A75" s="84" t="s">
        <v>111</v>
      </c>
      <c r="B75" s="106">
        <v>301707</v>
      </c>
      <c r="C75" s="106">
        <v>194074</v>
      </c>
      <c r="D75" s="106">
        <v>92272</v>
      </c>
      <c r="E75" s="106">
        <v>588053</v>
      </c>
      <c r="F75" s="132">
        <v>28000</v>
      </c>
      <c r="G75" s="17"/>
      <c r="H75" s="17"/>
      <c r="I75" s="17"/>
    </row>
    <row r="76" spans="1:9" ht="12.75">
      <c r="A76" s="84" t="s">
        <v>112</v>
      </c>
      <c r="B76" s="106">
        <v>205241</v>
      </c>
      <c r="C76" s="106">
        <v>71824</v>
      </c>
      <c r="D76" s="106">
        <v>121020</v>
      </c>
      <c r="E76" s="106">
        <v>398085</v>
      </c>
      <c r="F76" s="132" t="s">
        <v>138</v>
      </c>
      <c r="G76" s="17"/>
      <c r="H76" s="17"/>
      <c r="I76" s="17"/>
    </row>
    <row r="77" spans="1:9" ht="12.75">
      <c r="A77" s="84" t="s">
        <v>113</v>
      </c>
      <c r="B77" s="106">
        <v>63746</v>
      </c>
      <c r="C77" s="106">
        <v>46826</v>
      </c>
      <c r="D77" s="106">
        <v>88104</v>
      </c>
      <c r="E77" s="106">
        <v>198676</v>
      </c>
      <c r="F77" s="132" t="s">
        <v>138</v>
      </c>
      <c r="G77" s="19"/>
      <c r="H77" s="19"/>
      <c r="I77" s="19"/>
    </row>
    <row r="78" spans="1:9" ht="12.75">
      <c r="A78" s="84" t="s">
        <v>114</v>
      </c>
      <c r="B78" s="106">
        <v>45643</v>
      </c>
      <c r="C78" s="106">
        <v>159877</v>
      </c>
      <c r="D78" s="137">
        <v>63249</v>
      </c>
      <c r="E78" s="106">
        <v>268769</v>
      </c>
      <c r="F78" s="132" t="s">
        <v>138</v>
      </c>
      <c r="G78" s="19"/>
      <c r="H78" s="19"/>
      <c r="I78" s="19"/>
    </row>
    <row r="79" spans="1:9" s="6" customFormat="1" ht="12.75">
      <c r="A79" s="89" t="s">
        <v>149</v>
      </c>
      <c r="B79" s="111">
        <v>1000681</v>
      </c>
      <c r="C79" s="111">
        <v>973452</v>
      </c>
      <c r="D79" s="111">
        <v>608187</v>
      </c>
      <c r="E79" s="111">
        <v>2582320</v>
      </c>
      <c r="F79" s="134">
        <v>81388</v>
      </c>
      <c r="G79" s="18"/>
      <c r="H79" s="18"/>
      <c r="I79" s="18"/>
    </row>
    <row r="80" spans="1:9" s="6" customFormat="1" ht="12.75">
      <c r="A80" s="89"/>
      <c r="B80" s="112"/>
      <c r="C80" s="112"/>
      <c r="D80" s="112"/>
      <c r="E80" s="112"/>
      <c r="F80" s="113"/>
      <c r="G80" s="18"/>
      <c r="H80" s="18"/>
      <c r="I80" s="18"/>
    </row>
    <row r="81" spans="1:9" ht="12.75">
      <c r="A81" s="84" t="s">
        <v>115</v>
      </c>
      <c r="B81" s="106">
        <v>12450</v>
      </c>
      <c r="C81" s="106">
        <v>4030</v>
      </c>
      <c r="D81" s="106">
        <v>1820</v>
      </c>
      <c r="E81" s="106">
        <v>18300</v>
      </c>
      <c r="F81" s="132" t="s">
        <v>138</v>
      </c>
      <c r="G81" s="19"/>
      <c r="H81" s="19"/>
      <c r="I81" s="19"/>
    </row>
    <row r="82" spans="1:9" ht="12.75">
      <c r="A82" s="84" t="s">
        <v>116</v>
      </c>
      <c r="B82" s="106">
        <v>116022</v>
      </c>
      <c r="C82" s="65" t="s">
        <v>138</v>
      </c>
      <c r="D82" s="106">
        <v>17620</v>
      </c>
      <c r="E82" s="106">
        <v>133642</v>
      </c>
      <c r="F82" s="132" t="s">
        <v>138</v>
      </c>
      <c r="G82" s="19"/>
      <c r="H82" s="19"/>
      <c r="I82" s="19"/>
    </row>
    <row r="83" spans="1:9" s="6" customFormat="1" ht="12.75">
      <c r="A83" s="89" t="s">
        <v>117</v>
      </c>
      <c r="B83" s="111">
        <v>128472</v>
      </c>
      <c r="C83" s="111">
        <v>4030</v>
      </c>
      <c r="D83" s="111">
        <v>19440</v>
      </c>
      <c r="E83" s="111">
        <v>151942</v>
      </c>
      <c r="F83" s="133" t="s">
        <v>138</v>
      </c>
      <c r="G83" s="18"/>
      <c r="H83" s="18"/>
      <c r="I83" s="18"/>
    </row>
    <row r="84" spans="1:9" s="6" customFormat="1" ht="12.75">
      <c r="A84" s="89"/>
      <c r="B84" s="112"/>
      <c r="C84" s="112"/>
      <c r="D84" s="112"/>
      <c r="E84" s="112"/>
      <c r="F84" s="113"/>
      <c r="G84" s="18"/>
      <c r="H84" s="18"/>
      <c r="I84" s="18"/>
    </row>
    <row r="85" spans="1:9" ht="13.5" thickBot="1">
      <c r="A85" s="92" t="s">
        <v>118</v>
      </c>
      <c r="B85" s="138">
        <v>8299695</v>
      </c>
      <c r="C85" s="138">
        <v>4414759</v>
      </c>
      <c r="D85" s="138">
        <v>5231082</v>
      </c>
      <c r="E85" s="138">
        <v>17945536</v>
      </c>
      <c r="F85" s="139">
        <v>138134</v>
      </c>
      <c r="G85" s="19"/>
      <c r="H85" s="19"/>
      <c r="I85" s="19"/>
    </row>
  </sheetData>
  <mergeCells count="10">
    <mergeCell ref="A3:F3"/>
    <mergeCell ref="A4:F4"/>
    <mergeCell ref="A1:F1"/>
    <mergeCell ref="B6:B7"/>
    <mergeCell ref="C6:C7"/>
    <mergeCell ref="D6:D7"/>
    <mergeCell ref="B5:E5"/>
    <mergeCell ref="F5:F7"/>
    <mergeCell ref="A5:A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8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5" customWidth="1"/>
    <col min="2" max="7" width="15.7109375" style="5" customWidth="1"/>
    <col min="8" max="8" width="11.00390625" style="5" customWidth="1"/>
    <col min="9" max="9" width="11.28125" style="5" customWidth="1"/>
    <col min="10" max="10" width="11.8515625" style="5" customWidth="1"/>
    <col min="11" max="16384" width="11.421875" style="5" customWidth="1"/>
  </cols>
  <sheetData>
    <row r="1" spans="1:10" ht="18">
      <c r="A1" s="181" t="s">
        <v>142</v>
      </c>
      <c r="B1" s="181"/>
      <c r="C1" s="181"/>
      <c r="D1" s="181"/>
      <c r="E1" s="181"/>
      <c r="F1" s="181"/>
      <c r="G1" s="181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2" t="s">
        <v>161</v>
      </c>
      <c r="B3" s="182"/>
      <c r="C3" s="182"/>
      <c r="D3" s="182"/>
      <c r="E3" s="182"/>
      <c r="F3" s="182"/>
      <c r="G3" s="182"/>
      <c r="H3" s="14"/>
      <c r="I3" s="14"/>
    </row>
    <row r="4" spans="1:7" ht="13.5" thickBot="1">
      <c r="A4" s="81"/>
      <c r="B4" s="81"/>
      <c r="C4" s="81"/>
      <c r="D4" s="81"/>
      <c r="E4" s="81"/>
      <c r="F4" s="81"/>
      <c r="G4" s="81"/>
    </row>
    <row r="5" spans="1:9" ht="12.75">
      <c r="A5" s="119" t="s">
        <v>57</v>
      </c>
      <c r="B5" s="208" t="s">
        <v>49</v>
      </c>
      <c r="C5" s="208" t="s">
        <v>50</v>
      </c>
      <c r="D5" s="140" t="s">
        <v>120</v>
      </c>
      <c r="E5" s="141" t="s">
        <v>121</v>
      </c>
      <c r="F5" s="208" t="s">
        <v>53</v>
      </c>
      <c r="G5" s="184" t="s">
        <v>7</v>
      </c>
      <c r="H5" s="15"/>
      <c r="I5" s="15"/>
    </row>
    <row r="6" spans="1:9" ht="13.5" thickBot="1">
      <c r="A6" s="120" t="s">
        <v>58</v>
      </c>
      <c r="B6" s="209"/>
      <c r="C6" s="209"/>
      <c r="D6" s="79" t="s">
        <v>122</v>
      </c>
      <c r="E6" s="79" t="s">
        <v>123</v>
      </c>
      <c r="F6" s="209"/>
      <c r="G6" s="210"/>
      <c r="H6" s="15"/>
      <c r="I6" s="15"/>
    </row>
    <row r="7" spans="1:9" ht="12.75">
      <c r="A7" s="59" t="s">
        <v>64</v>
      </c>
      <c r="B7" s="102" t="s">
        <v>138</v>
      </c>
      <c r="C7" s="102" t="s">
        <v>138</v>
      </c>
      <c r="D7" s="101">
        <v>28427</v>
      </c>
      <c r="E7" s="100">
        <v>68241</v>
      </c>
      <c r="F7" s="101">
        <v>6720</v>
      </c>
      <c r="G7" s="105">
        <v>103388</v>
      </c>
      <c r="H7"/>
      <c r="I7"/>
    </row>
    <row r="8" spans="1:9" ht="12.75">
      <c r="A8" s="84" t="s">
        <v>65</v>
      </c>
      <c r="B8" s="65" t="s">
        <v>138</v>
      </c>
      <c r="C8" s="65" t="s">
        <v>138</v>
      </c>
      <c r="D8" s="106">
        <v>17275</v>
      </c>
      <c r="E8" s="91">
        <v>47721</v>
      </c>
      <c r="F8" s="106">
        <v>5344</v>
      </c>
      <c r="G8" s="109">
        <v>70340</v>
      </c>
      <c r="H8"/>
      <c r="I8"/>
    </row>
    <row r="9" spans="1:9" ht="12.75">
      <c r="A9" s="84" t="s">
        <v>66</v>
      </c>
      <c r="B9" s="65" t="s">
        <v>138</v>
      </c>
      <c r="C9" s="65" t="s">
        <v>138</v>
      </c>
      <c r="D9" s="106">
        <v>27772</v>
      </c>
      <c r="E9" s="91">
        <v>35432</v>
      </c>
      <c r="F9" s="106">
        <v>9211</v>
      </c>
      <c r="G9" s="110">
        <v>72415</v>
      </c>
      <c r="H9" s="17"/>
      <c r="I9" s="20"/>
    </row>
    <row r="10" spans="1:9" ht="12.75">
      <c r="A10" s="84" t="s">
        <v>67</v>
      </c>
      <c r="B10" s="65" t="s">
        <v>138</v>
      </c>
      <c r="C10" s="65" t="s">
        <v>138</v>
      </c>
      <c r="D10" s="106">
        <v>12506</v>
      </c>
      <c r="E10" s="91">
        <v>50354</v>
      </c>
      <c r="F10" s="106">
        <v>3065</v>
      </c>
      <c r="G10" s="110">
        <v>65925</v>
      </c>
      <c r="H10" s="17"/>
      <c r="I10" s="20"/>
    </row>
    <row r="11" spans="1:9" s="6" customFormat="1" ht="12.75">
      <c r="A11" s="62" t="s">
        <v>68</v>
      </c>
      <c r="B11" s="66" t="s">
        <v>138</v>
      </c>
      <c r="C11" s="66" t="s">
        <v>138</v>
      </c>
      <c r="D11" s="111">
        <v>85980</v>
      </c>
      <c r="E11" s="111">
        <v>201748</v>
      </c>
      <c r="F11" s="111">
        <v>24340</v>
      </c>
      <c r="G11" s="113">
        <v>312068</v>
      </c>
      <c r="H11" s="16"/>
      <c r="I11" s="21"/>
    </row>
    <row r="12" spans="1:9" s="6" customFormat="1" ht="12.75">
      <c r="A12" s="62"/>
      <c r="B12" s="112"/>
      <c r="C12" s="112"/>
      <c r="D12" s="112"/>
      <c r="E12" s="112"/>
      <c r="F12" s="112"/>
      <c r="G12" s="113"/>
      <c r="H12" s="16"/>
      <c r="I12" s="21"/>
    </row>
    <row r="13" spans="1:9" s="6" customFormat="1" ht="12.75">
      <c r="A13" s="89" t="s">
        <v>69</v>
      </c>
      <c r="B13" s="111">
        <v>155797</v>
      </c>
      <c r="C13" s="66" t="s">
        <v>138</v>
      </c>
      <c r="D13" s="111">
        <v>57890</v>
      </c>
      <c r="E13" s="111">
        <v>46034</v>
      </c>
      <c r="F13" s="111">
        <v>10664</v>
      </c>
      <c r="G13" s="113">
        <v>270385</v>
      </c>
      <c r="H13" s="16"/>
      <c r="I13" s="21"/>
    </row>
    <row r="14" spans="1:9" s="6" customFormat="1" ht="12.75">
      <c r="A14" s="89"/>
      <c r="B14" s="112"/>
      <c r="C14" s="65"/>
      <c r="D14" s="112"/>
      <c r="E14" s="112"/>
      <c r="F14" s="112"/>
      <c r="G14" s="113"/>
      <c r="H14" s="16"/>
      <c r="I14" s="21"/>
    </row>
    <row r="15" spans="1:9" s="6" customFormat="1" ht="12.75">
      <c r="A15" s="89" t="s">
        <v>70</v>
      </c>
      <c r="B15" s="111" t="s">
        <v>138</v>
      </c>
      <c r="C15" s="66">
        <v>1</v>
      </c>
      <c r="D15" s="111">
        <v>28915</v>
      </c>
      <c r="E15" s="111">
        <v>10382</v>
      </c>
      <c r="F15" s="111" t="s">
        <v>138</v>
      </c>
      <c r="G15" s="113">
        <v>39298</v>
      </c>
      <c r="H15" s="16"/>
      <c r="I15" s="21"/>
    </row>
    <row r="16" spans="1:9" s="6" customFormat="1" ht="12.75">
      <c r="A16" s="89"/>
      <c r="B16" s="112"/>
      <c r="C16" s="112"/>
      <c r="D16" s="112"/>
      <c r="E16" s="112"/>
      <c r="F16" s="112"/>
      <c r="G16" s="113"/>
      <c r="H16" s="16"/>
      <c r="I16" s="21"/>
    </row>
    <row r="17" spans="1:9" ht="12.75">
      <c r="A17" s="84" t="s">
        <v>144</v>
      </c>
      <c r="B17" s="106">
        <v>17725</v>
      </c>
      <c r="C17" s="65" t="s">
        <v>138</v>
      </c>
      <c r="D17" s="106">
        <v>6970</v>
      </c>
      <c r="E17" s="106">
        <v>15648</v>
      </c>
      <c r="F17" s="106">
        <v>3425</v>
      </c>
      <c r="G17" s="110">
        <v>43768</v>
      </c>
      <c r="H17" s="17"/>
      <c r="I17" s="20"/>
    </row>
    <row r="18" spans="1:9" ht="12.75">
      <c r="A18" s="84" t="s">
        <v>71</v>
      </c>
      <c r="B18" s="65" t="s">
        <v>138</v>
      </c>
      <c r="C18" s="65" t="s">
        <v>138</v>
      </c>
      <c r="D18" s="106">
        <v>2650</v>
      </c>
      <c r="E18" s="106">
        <v>13203</v>
      </c>
      <c r="F18" s="106">
        <v>1625</v>
      </c>
      <c r="G18" s="110">
        <v>17478</v>
      </c>
      <c r="H18" s="17"/>
      <c r="I18" s="20"/>
    </row>
    <row r="19" spans="1:9" ht="12.75">
      <c r="A19" s="84" t="s">
        <v>72</v>
      </c>
      <c r="B19" s="106">
        <v>3345</v>
      </c>
      <c r="C19" s="106">
        <v>190</v>
      </c>
      <c r="D19" s="106">
        <v>7539</v>
      </c>
      <c r="E19" s="106">
        <v>22978</v>
      </c>
      <c r="F19" s="106">
        <v>1028</v>
      </c>
      <c r="G19" s="110">
        <v>35080</v>
      </c>
      <c r="H19" s="17"/>
      <c r="I19" s="20"/>
    </row>
    <row r="20" spans="1:9" s="6" customFormat="1" ht="12.75">
      <c r="A20" s="89" t="s">
        <v>145</v>
      </c>
      <c r="B20" s="111">
        <v>21070</v>
      </c>
      <c r="C20" s="111">
        <v>190</v>
      </c>
      <c r="D20" s="111">
        <v>17159</v>
      </c>
      <c r="E20" s="111">
        <v>51829</v>
      </c>
      <c r="F20" s="111">
        <v>6078</v>
      </c>
      <c r="G20" s="113">
        <v>96326</v>
      </c>
      <c r="H20" s="16"/>
      <c r="I20" s="21"/>
    </row>
    <row r="21" spans="1:9" s="6" customFormat="1" ht="12.75">
      <c r="A21" s="89"/>
      <c r="B21" s="112"/>
      <c r="C21" s="112"/>
      <c r="D21" s="112"/>
      <c r="E21" s="112"/>
      <c r="F21" s="112"/>
      <c r="G21" s="113"/>
      <c r="H21" s="16"/>
      <c r="I21" s="21"/>
    </row>
    <row r="22" spans="1:9" s="6" customFormat="1" ht="12.75">
      <c r="A22" s="89" t="s">
        <v>73</v>
      </c>
      <c r="B22" s="111">
        <v>11500</v>
      </c>
      <c r="C22" s="66">
        <v>4903</v>
      </c>
      <c r="D22" s="111">
        <v>8225</v>
      </c>
      <c r="E22" s="111">
        <v>28136</v>
      </c>
      <c r="F22" s="111">
        <v>5582</v>
      </c>
      <c r="G22" s="113">
        <v>58346</v>
      </c>
      <c r="H22" s="16"/>
      <c r="I22" s="21"/>
    </row>
    <row r="23" spans="1:9" s="6" customFormat="1" ht="12.75">
      <c r="A23" s="89"/>
      <c r="B23" s="112"/>
      <c r="C23" s="112"/>
      <c r="D23" s="112"/>
      <c r="E23" s="112"/>
      <c r="F23" s="112"/>
      <c r="G23" s="113"/>
      <c r="H23" s="16"/>
      <c r="I23" s="21"/>
    </row>
    <row r="24" spans="1:9" s="6" customFormat="1" ht="12" customHeight="1">
      <c r="A24" s="89" t="s">
        <v>74</v>
      </c>
      <c r="B24" s="111">
        <v>61431</v>
      </c>
      <c r="C24" s="66" t="s">
        <v>138</v>
      </c>
      <c r="D24" s="111">
        <v>7028</v>
      </c>
      <c r="E24" s="111">
        <v>19085</v>
      </c>
      <c r="F24" s="111">
        <v>8027</v>
      </c>
      <c r="G24" s="113">
        <v>95571</v>
      </c>
      <c r="H24" s="16"/>
      <c r="I24" s="21"/>
    </row>
    <row r="25" spans="1:9" s="6" customFormat="1" ht="12.75">
      <c r="A25" s="89"/>
      <c r="B25" s="112"/>
      <c r="C25" s="112"/>
      <c r="D25" s="112"/>
      <c r="E25" s="112"/>
      <c r="F25" s="112"/>
      <c r="G25" s="113"/>
      <c r="H25" s="16"/>
      <c r="I25" s="21"/>
    </row>
    <row r="26" spans="1:9" ht="12.75">
      <c r="A26" s="84" t="s">
        <v>75</v>
      </c>
      <c r="B26" s="106">
        <v>285475</v>
      </c>
      <c r="C26" s="65">
        <v>46</v>
      </c>
      <c r="D26" s="106">
        <v>73080</v>
      </c>
      <c r="E26" s="106">
        <v>22505</v>
      </c>
      <c r="F26" s="106">
        <v>27790</v>
      </c>
      <c r="G26" s="110">
        <v>408896</v>
      </c>
      <c r="H26" s="17"/>
      <c r="I26" s="20"/>
    </row>
    <row r="27" spans="1:9" ht="12.75">
      <c r="A27" s="84" t="s">
        <v>76</v>
      </c>
      <c r="B27" s="106">
        <v>360447</v>
      </c>
      <c r="C27" s="106">
        <v>1147</v>
      </c>
      <c r="D27" s="106">
        <v>21258</v>
      </c>
      <c r="E27" s="106">
        <v>36564</v>
      </c>
      <c r="F27" s="106">
        <v>5807</v>
      </c>
      <c r="G27" s="110">
        <v>425223</v>
      </c>
      <c r="H27" s="17"/>
      <c r="I27" s="20"/>
    </row>
    <row r="28" spans="1:9" ht="12.75">
      <c r="A28" s="84" t="s">
        <v>77</v>
      </c>
      <c r="B28" s="106">
        <v>161701</v>
      </c>
      <c r="C28" s="106">
        <v>3005</v>
      </c>
      <c r="D28" s="106">
        <v>53621</v>
      </c>
      <c r="E28" s="106">
        <v>76327</v>
      </c>
      <c r="F28" s="106">
        <v>19970</v>
      </c>
      <c r="G28" s="110">
        <v>314624</v>
      </c>
      <c r="H28" s="17"/>
      <c r="I28" s="20"/>
    </row>
    <row r="29" spans="1:9" s="6" customFormat="1" ht="12.75">
      <c r="A29" s="89" t="s">
        <v>146</v>
      </c>
      <c r="B29" s="111">
        <v>807623</v>
      </c>
      <c r="C29" s="111">
        <v>4198</v>
      </c>
      <c r="D29" s="111">
        <v>147959</v>
      </c>
      <c r="E29" s="111">
        <v>135396</v>
      </c>
      <c r="F29" s="111">
        <v>53567</v>
      </c>
      <c r="G29" s="113">
        <v>1148743</v>
      </c>
      <c r="H29" s="16"/>
      <c r="I29" s="21"/>
    </row>
    <row r="30" spans="1:9" s="6" customFormat="1" ht="12.75">
      <c r="A30" s="89"/>
      <c r="B30" s="112"/>
      <c r="C30" s="112"/>
      <c r="D30" s="112"/>
      <c r="E30" s="112"/>
      <c r="F30" s="112"/>
      <c r="G30" s="113"/>
      <c r="H30" s="16"/>
      <c r="I30" s="21"/>
    </row>
    <row r="31" spans="1:9" ht="12.75">
      <c r="A31" s="84" t="s">
        <v>78</v>
      </c>
      <c r="B31" s="106">
        <v>19055</v>
      </c>
      <c r="C31" s="65" t="s">
        <v>138</v>
      </c>
      <c r="D31" s="106">
        <v>22084</v>
      </c>
      <c r="E31" s="106">
        <v>102337</v>
      </c>
      <c r="F31" s="106">
        <v>8065</v>
      </c>
      <c r="G31" s="110">
        <v>151541</v>
      </c>
      <c r="H31" s="17"/>
      <c r="I31" s="20"/>
    </row>
    <row r="32" spans="1:9" ht="12.75">
      <c r="A32" s="84" t="s">
        <v>79</v>
      </c>
      <c r="B32" s="106">
        <v>26212</v>
      </c>
      <c r="C32" s="106">
        <v>15</v>
      </c>
      <c r="D32" s="106">
        <v>13649</v>
      </c>
      <c r="E32" s="106">
        <v>33998</v>
      </c>
      <c r="F32" s="106">
        <v>5684</v>
      </c>
      <c r="G32" s="110">
        <v>79558</v>
      </c>
      <c r="H32" s="17"/>
      <c r="I32" s="20"/>
    </row>
    <row r="33" spans="1:9" ht="12.75">
      <c r="A33" s="84" t="s">
        <v>80</v>
      </c>
      <c r="B33" s="106">
        <v>4397</v>
      </c>
      <c r="C33" s="106" t="s">
        <v>138</v>
      </c>
      <c r="D33" s="106">
        <v>11704</v>
      </c>
      <c r="E33" s="106">
        <v>25157</v>
      </c>
      <c r="F33" s="106">
        <v>14709</v>
      </c>
      <c r="G33" s="110">
        <v>55967</v>
      </c>
      <c r="H33" s="17"/>
      <c r="I33" s="20"/>
    </row>
    <row r="34" spans="1:9" ht="12.75">
      <c r="A34" s="84" t="s">
        <v>81</v>
      </c>
      <c r="B34" s="106">
        <v>4322</v>
      </c>
      <c r="C34" s="106" t="s">
        <v>138</v>
      </c>
      <c r="D34" s="106">
        <v>24401</v>
      </c>
      <c r="E34" s="106">
        <v>36083</v>
      </c>
      <c r="F34" s="106">
        <v>11301</v>
      </c>
      <c r="G34" s="110">
        <v>76107</v>
      </c>
      <c r="H34" s="17"/>
      <c r="I34" s="20"/>
    </row>
    <row r="35" spans="1:9" s="6" customFormat="1" ht="12.75">
      <c r="A35" s="89" t="s">
        <v>82</v>
      </c>
      <c r="B35" s="111">
        <v>53986</v>
      </c>
      <c r="C35" s="111">
        <v>15</v>
      </c>
      <c r="D35" s="111">
        <v>71838</v>
      </c>
      <c r="E35" s="111">
        <v>197575</v>
      </c>
      <c r="F35" s="111">
        <v>39759</v>
      </c>
      <c r="G35" s="113">
        <v>363173</v>
      </c>
      <c r="H35" s="16"/>
      <c r="I35" s="21"/>
    </row>
    <row r="36" spans="1:9" s="6" customFormat="1" ht="12.75">
      <c r="A36" s="89"/>
      <c r="B36" s="112"/>
      <c r="C36" s="112"/>
      <c r="D36" s="112"/>
      <c r="E36" s="112"/>
      <c r="F36" s="112"/>
      <c r="G36" s="113"/>
      <c r="H36" s="16"/>
      <c r="I36" s="21"/>
    </row>
    <row r="37" spans="1:9" s="6" customFormat="1" ht="12.75">
      <c r="A37" s="89" t="s">
        <v>83</v>
      </c>
      <c r="B37" s="111">
        <v>6987</v>
      </c>
      <c r="C37" s="66" t="s">
        <v>138</v>
      </c>
      <c r="D37" s="111">
        <v>41390</v>
      </c>
      <c r="E37" s="111">
        <v>57712</v>
      </c>
      <c r="F37" s="111">
        <v>2245</v>
      </c>
      <c r="G37" s="113">
        <v>108334</v>
      </c>
      <c r="H37" s="16"/>
      <c r="I37" s="21"/>
    </row>
    <row r="38" spans="1:9" s="6" customFormat="1" ht="12.75">
      <c r="A38" s="89"/>
      <c r="B38" s="112"/>
      <c r="C38" s="112"/>
      <c r="D38" s="112"/>
      <c r="E38" s="112"/>
      <c r="F38" s="112"/>
      <c r="G38" s="113"/>
      <c r="H38" s="16"/>
      <c r="I38" s="21"/>
    </row>
    <row r="39" spans="1:9" ht="12.75">
      <c r="A39" s="84" t="s">
        <v>147</v>
      </c>
      <c r="B39" s="106">
        <v>80707</v>
      </c>
      <c r="C39" s="126">
        <v>296</v>
      </c>
      <c r="D39" s="106">
        <v>18508</v>
      </c>
      <c r="E39" s="106">
        <v>14592</v>
      </c>
      <c r="F39" s="106">
        <v>5711</v>
      </c>
      <c r="G39" s="110">
        <v>119814</v>
      </c>
      <c r="H39" s="17"/>
      <c r="I39" s="20"/>
    </row>
    <row r="40" spans="1:9" ht="12.75">
      <c r="A40" s="84" t="s">
        <v>84</v>
      </c>
      <c r="B40" s="106" t="s">
        <v>138</v>
      </c>
      <c r="C40" s="65" t="s">
        <v>138</v>
      </c>
      <c r="D40" s="106">
        <v>18426</v>
      </c>
      <c r="E40" s="106">
        <v>33838</v>
      </c>
      <c r="F40" s="106">
        <v>9874</v>
      </c>
      <c r="G40" s="110">
        <v>62138</v>
      </c>
      <c r="H40" s="17"/>
      <c r="I40" s="20"/>
    </row>
    <row r="41" spans="1:9" ht="12.75">
      <c r="A41" s="84" t="s">
        <v>85</v>
      </c>
      <c r="B41" s="106">
        <v>75952</v>
      </c>
      <c r="C41" s="65" t="s">
        <v>138</v>
      </c>
      <c r="D41" s="106">
        <v>69110</v>
      </c>
      <c r="E41" s="106">
        <v>76826</v>
      </c>
      <c r="F41" s="106">
        <v>19743</v>
      </c>
      <c r="G41" s="110">
        <v>241631</v>
      </c>
      <c r="H41" s="17"/>
      <c r="I41" s="20"/>
    </row>
    <row r="42" spans="1:9" ht="12.75">
      <c r="A42" s="84" t="s">
        <v>86</v>
      </c>
      <c r="B42" s="106">
        <v>72662</v>
      </c>
      <c r="C42" s="65" t="s">
        <v>138</v>
      </c>
      <c r="D42" s="106">
        <v>3635</v>
      </c>
      <c r="E42" s="106">
        <v>25825</v>
      </c>
      <c r="F42" s="106">
        <v>12638</v>
      </c>
      <c r="G42" s="110">
        <v>114760</v>
      </c>
      <c r="H42" s="17"/>
      <c r="I42" s="20"/>
    </row>
    <row r="43" spans="1:9" ht="12.75">
      <c r="A43" s="84" t="s">
        <v>87</v>
      </c>
      <c r="B43" s="106">
        <v>33878</v>
      </c>
      <c r="C43" s="65" t="s">
        <v>138</v>
      </c>
      <c r="D43" s="106">
        <v>7469</v>
      </c>
      <c r="E43" s="106">
        <v>39387</v>
      </c>
      <c r="F43" s="106">
        <v>17355</v>
      </c>
      <c r="G43" s="110">
        <v>98089</v>
      </c>
      <c r="H43" s="17"/>
      <c r="I43" s="20"/>
    </row>
    <row r="44" spans="1:9" ht="12.75">
      <c r="A44" s="84" t="s">
        <v>88</v>
      </c>
      <c r="B44" s="106">
        <v>53310</v>
      </c>
      <c r="C44" s="65" t="s">
        <v>138</v>
      </c>
      <c r="D44" s="106">
        <v>5038</v>
      </c>
      <c r="E44" s="106">
        <v>34282</v>
      </c>
      <c r="F44" s="106">
        <v>6929</v>
      </c>
      <c r="G44" s="110">
        <v>99559</v>
      </c>
      <c r="H44" s="17"/>
      <c r="I44" s="20"/>
    </row>
    <row r="45" spans="1:9" ht="12.75">
      <c r="A45" s="84" t="s">
        <v>89</v>
      </c>
      <c r="B45" s="106">
        <v>177009</v>
      </c>
      <c r="C45" s="65" t="s">
        <v>138</v>
      </c>
      <c r="D45" s="106">
        <v>2520</v>
      </c>
      <c r="E45" s="106">
        <v>30603</v>
      </c>
      <c r="F45" s="106">
        <v>12700</v>
      </c>
      <c r="G45" s="110">
        <v>222832</v>
      </c>
      <c r="H45" s="17"/>
      <c r="I45" s="20"/>
    </row>
    <row r="46" spans="1:9" ht="12.75">
      <c r="A46" s="84" t="s">
        <v>90</v>
      </c>
      <c r="B46" s="106">
        <v>31088</v>
      </c>
      <c r="C46" s="65" t="s">
        <v>138</v>
      </c>
      <c r="D46" s="106">
        <v>7939</v>
      </c>
      <c r="E46" s="106">
        <v>37952</v>
      </c>
      <c r="F46" s="106">
        <v>6794</v>
      </c>
      <c r="G46" s="110">
        <v>83773</v>
      </c>
      <c r="H46" s="17"/>
      <c r="I46" s="20"/>
    </row>
    <row r="47" spans="1:9" ht="12.75">
      <c r="A47" s="84" t="s">
        <v>91</v>
      </c>
      <c r="B47" s="106">
        <v>231024</v>
      </c>
      <c r="C47" s="65" t="s">
        <v>138</v>
      </c>
      <c r="D47" s="106">
        <v>7150</v>
      </c>
      <c r="E47" s="106">
        <v>35153</v>
      </c>
      <c r="F47" s="106">
        <v>23183</v>
      </c>
      <c r="G47" s="110">
        <v>296510</v>
      </c>
      <c r="H47" s="17"/>
      <c r="I47" s="20"/>
    </row>
    <row r="48" spans="1:9" s="6" customFormat="1" ht="12.75">
      <c r="A48" s="89" t="s">
        <v>148</v>
      </c>
      <c r="B48" s="111">
        <v>755630</v>
      </c>
      <c r="C48" s="111">
        <v>296</v>
      </c>
      <c r="D48" s="111">
        <v>139795</v>
      </c>
      <c r="E48" s="111">
        <v>328458</v>
      </c>
      <c r="F48" s="111">
        <v>114927</v>
      </c>
      <c r="G48" s="113">
        <v>1339106</v>
      </c>
      <c r="H48" s="16"/>
      <c r="I48" s="21"/>
    </row>
    <row r="49" spans="1:9" s="6" customFormat="1" ht="12.75">
      <c r="A49" s="89"/>
      <c r="B49" s="112"/>
      <c r="C49" s="112"/>
      <c r="D49" s="112"/>
      <c r="E49" s="112"/>
      <c r="F49" s="112"/>
      <c r="G49" s="113"/>
      <c r="H49" s="16"/>
      <c r="I49" s="21"/>
    </row>
    <row r="50" spans="1:9" s="6" customFormat="1" ht="12.75">
      <c r="A50" s="89" t="s">
        <v>92</v>
      </c>
      <c r="B50" s="111">
        <v>97515</v>
      </c>
      <c r="C50" s="111">
        <v>736</v>
      </c>
      <c r="D50" s="111">
        <v>22894</v>
      </c>
      <c r="E50" s="111">
        <v>136398</v>
      </c>
      <c r="F50" s="111">
        <v>10890</v>
      </c>
      <c r="G50" s="113">
        <v>268433</v>
      </c>
      <c r="H50" s="16"/>
      <c r="I50" s="21"/>
    </row>
    <row r="51" spans="1:9" s="6" customFormat="1" ht="12.75">
      <c r="A51" s="89"/>
      <c r="B51" s="112"/>
      <c r="C51" s="112"/>
      <c r="D51" s="112"/>
      <c r="E51" s="112"/>
      <c r="F51" s="112"/>
      <c r="G51" s="113"/>
      <c r="H51" s="16"/>
      <c r="I51" s="21"/>
    </row>
    <row r="52" spans="1:9" ht="12.75">
      <c r="A52" s="84" t="s">
        <v>93</v>
      </c>
      <c r="B52" s="106">
        <v>104574</v>
      </c>
      <c r="C52" s="106">
        <v>114862</v>
      </c>
      <c r="D52" s="106">
        <v>17320</v>
      </c>
      <c r="E52" s="106">
        <v>51438</v>
      </c>
      <c r="F52" s="106">
        <v>9084</v>
      </c>
      <c r="G52" s="110">
        <v>297278</v>
      </c>
      <c r="H52" s="17"/>
      <c r="I52" s="20"/>
    </row>
    <row r="53" spans="1:9" ht="12.75">
      <c r="A53" s="84" t="s">
        <v>94</v>
      </c>
      <c r="B53" s="106">
        <v>102985</v>
      </c>
      <c r="C53" s="106">
        <v>213</v>
      </c>
      <c r="D53" s="106">
        <v>25537</v>
      </c>
      <c r="E53" s="106">
        <v>46698</v>
      </c>
      <c r="F53" s="106">
        <v>13027</v>
      </c>
      <c r="G53" s="110">
        <v>188460</v>
      </c>
      <c r="H53" s="17"/>
      <c r="I53" s="20"/>
    </row>
    <row r="54" spans="1:9" ht="12.75">
      <c r="A54" s="84" t="s">
        <v>95</v>
      </c>
      <c r="B54" s="106">
        <v>42554</v>
      </c>
      <c r="C54" s="106">
        <v>2453</v>
      </c>
      <c r="D54" s="106">
        <v>10772</v>
      </c>
      <c r="E54" s="106">
        <v>41636</v>
      </c>
      <c r="F54" s="106">
        <v>22047</v>
      </c>
      <c r="G54" s="110">
        <v>119462</v>
      </c>
      <c r="H54" s="17"/>
      <c r="I54" s="20"/>
    </row>
    <row r="55" spans="1:9" ht="12.75">
      <c r="A55" s="84" t="s">
        <v>96</v>
      </c>
      <c r="B55" s="106">
        <v>401819</v>
      </c>
      <c r="C55" s="106">
        <v>769</v>
      </c>
      <c r="D55" s="106">
        <v>18485</v>
      </c>
      <c r="E55" s="106">
        <v>42740</v>
      </c>
      <c r="F55" s="106">
        <v>15207</v>
      </c>
      <c r="G55" s="110">
        <v>479020</v>
      </c>
      <c r="H55" s="17"/>
      <c r="I55" s="20"/>
    </row>
    <row r="56" spans="1:9" ht="12.75">
      <c r="A56" s="84" t="s">
        <v>97</v>
      </c>
      <c r="B56" s="106">
        <v>108328</v>
      </c>
      <c r="C56" s="106">
        <v>3695</v>
      </c>
      <c r="D56" s="106">
        <v>32235</v>
      </c>
      <c r="E56" s="106">
        <v>54766</v>
      </c>
      <c r="F56" s="106">
        <v>9815</v>
      </c>
      <c r="G56" s="110">
        <v>208839</v>
      </c>
      <c r="H56" s="17"/>
      <c r="I56" s="20"/>
    </row>
    <row r="57" spans="1:9" s="6" customFormat="1" ht="12" customHeight="1">
      <c r="A57" s="89" t="s">
        <v>98</v>
      </c>
      <c r="B57" s="111">
        <v>760260</v>
      </c>
      <c r="C57" s="111">
        <v>121992</v>
      </c>
      <c r="D57" s="111">
        <v>104349</v>
      </c>
      <c r="E57" s="111">
        <v>237278</v>
      </c>
      <c r="F57" s="111">
        <v>69180</v>
      </c>
      <c r="G57" s="113">
        <v>1293059</v>
      </c>
      <c r="H57" s="16"/>
      <c r="I57" s="21"/>
    </row>
    <row r="58" spans="1:9" s="6" customFormat="1" ht="12.75">
      <c r="A58" s="89"/>
      <c r="B58" s="112"/>
      <c r="C58" s="112"/>
      <c r="D58" s="112"/>
      <c r="E58" s="112"/>
      <c r="F58" s="112"/>
      <c r="G58" s="113"/>
      <c r="H58" s="16"/>
      <c r="I58" s="21"/>
    </row>
    <row r="59" spans="1:9" ht="12.75">
      <c r="A59" s="84" t="s">
        <v>99</v>
      </c>
      <c r="B59" s="106">
        <v>63559</v>
      </c>
      <c r="C59" s="106">
        <v>5034</v>
      </c>
      <c r="D59" s="106">
        <v>16322</v>
      </c>
      <c r="E59" s="106">
        <v>82148</v>
      </c>
      <c r="F59" s="106">
        <v>10104</v>
      </c>
      <c r="G59" s="110">
        <v>177167</v>
      </c>
      <c r="H59" s="17"/>
      <c r="I59" s="20"/>
    </row>
    <row r="60" spans="1:9" ht="12.75">
      <c r="A60" s="84" t="s">
        <v>100</v>
      </c>
      <c r="B60" s="106">
        <v>46128</v>
      </c>
      <c r="C60" s="65" t="s">
        <v>138</v>
      </c>
      <c r="D60" s="106">
        <v>14201</v>
      </c>
      <c r="E60" s="106">
        <v>42815</v>
      </c>
      <c r="F60" s="106">
        <v>10497</v>
      </c>
      <c r="G60" s="110">
        <v>113641</v>
      </c>
      <c r="H60" s="17"/>
      <c r="I60" s="20"/>
    </row>
    <row r="61" spans="1:9" ht="12.75">
      <c r="A61" s="84" t="s">
        <v>101</v>
      </c>
      <c r="B61" s="106">
        <v>18653</v>
      </c>
      <c r="C61" s="106" t="s">
        <v>138</v>
      </c>
      <c r="D61" s="106">
        <v>30269</v>
      </c>
      <c r="E61" s="106">
        <v>89872</v>
      </c>
      <c r="F61" s="106">
        <v>17617</v>
      </c>
      <c r="G61" s="110">
        <v>156411</v>
      </c>
      <c r="H61" s="17"/>
      <c r="I61" s="20"/>
    </row>
    <row r="62" spans="1:9" s="6" customFormat="1" ht="12.75">
      <c r="A62" s="89" t="s">
        <v>102</v>
      </c>
      <c r="B62" s="111">
        <v>128340</v>
      </c>
      <c r="C62" s="111">
        <v>5034</v>
      </c>
      <c r="D62" s="111">
        <v>60792</v>
      </c>
      <c r="E62" s="111">
        <v>214835</v>
      </c>
      <c r="F62" s="111">
        <v>38218</v>
      </c>
      <c r="G62" s="113">
        <v>447219</v>
      </c>
      <c r="H62" s="16"/>
      <c r="I62" s="21"/>
    </row>
    <row r="63" spans="1:9" s="6" customFormat="1" ht="12.75">
      <c r="A63" s="89"/>
      <c r="B63" s="112"/>
      <c r="C63" s="112"/>
      <c r="D63" s="112"/>
      <c r="E63" s="112"/>
      <c r="F63" s="112"/>
      <c r="G63" s="113"/>
      <c r="H63" s="16"/>
      <c r="I63" s="21"/>
    </row>
    <row r="64" spans="1:9" s="6" customFormat="1" ht="12.75">
      <c r="A64" s="89" t="s">
        <v>103</v>
      </c>
      <c r="B64" s="111">
        <v>56354</v>
      </c>
      <c r="C64" s="111">
        <v>87133</v>
      </c>
      <c r="D64" s="111">
        <v>36759</v>
      </c>
      <c r="E64" s="111">
        <v>76655</v>
      </c>
      <c r="F64" s="111">
        <v>11040</v>
      </c>
      <c r="G64" s="113">
        <v>267941</v>
      </c>
      <c r="H64" s="16"/>
      <c r="I64" s="21"/>
    </row>
    <row r="65" spans="1:9" s="6" customFormat="1" ht="12.75">
      <c r="A65" s="89"/>
      <c r="B65" s="112"/>
      <c r="C65" s="112"/>
      <c r="D65" s="112"/>
      <c r="E65" s="112"/>
      <c r="F65" s="112"/>
      <c r="G65" s="113"/>
      <c r="H65" s="16"/>
      <c r="I65" s="21"/>
    </row>
    <row r="66" spans="1:9" ht="12.75">
      <c r="A66" s="84" t="s">
        <v>104</v>
      </c>
      <c r="B66" s="106">
        <v>35000</v>
      </c>
      <c r="C66" s="65" t="s">
        <v>138</v>
      </c>
      <c r="D66" s="106">
        <v>30000</v>
      </c>
      <c r="E66" s="106">
        <v>50000</v>
      </c>
      <c r="F66" s="106">
        <v>48000</v>
      </c>
      <c r="G66" s="110">
        <v>163000</v>
      </c>
      <c r="H66" s="17"/>
      <c r="I66" s="20"/>
    </row>
    <row r="67" spans="1:9" ht="12.75">
      <c r="A67" s="84" t="s">
        <v>105</v>
      </c>
      <c r="B67" s="106">
        <v>50000</v>
      </c>
      <c r="C67" s="65" t="s">
        <v>138</v>
      </c>
      <c r="D67" s="106">
        <v>40000</v>
      </c>
      <c r="E67" s="106">
        <v>49400</v>
      </c>
      <c r="F67" s="106">
        <v>40000</v>
      </c>
      <c r="G67" s="110">
        <v>179400</v>
      </c>
      <c r="H67" s="17"/>
      <c r="I67" s="20"/>
    </row>
    <row r="68" spans="1:9" s="6" customFormat="1" ht="12.75">
      <c r="A68" s="89" t="s">
        <v>106</v>
      </c>
      <c r="B68" s="111">
        <v>85000</v>
      </c>
      <c r="C68" s="66" t="s">
        <v>138</v>
      </c>
      <c r="D68" s="111">
        <v>70000</v>
      </c>
      <c r="E68" s="111">
        <v>99400</v>
      </c>
      <c r="F68" s="111">
        <v>88000</v>
      </c>
      <c r="G68" s="113">
        <v>342400</v>
      </c>
      <c r="H68" s="16"/>
      <c r="I68" s="21"/>
    </row>
    <row r="69" spans="1:9" s="6" customFormat="1" ht="12.75">
      <c r="A69" s="89"/>
      <c r="B69" s="112"/>
      <c r="C69" s="112"/>
      <c r="D69" s="112"/>
      <c r="E69" s="112"/>
      <c r="F69" s="112"/>
      <c r="G69" s="113"/>
      <c r="H69" s="16"/>
      <c r="I69" s="21"/>
    </row>
    <row r="70" spans="1:9" ht="12.75">
      <c r="A70" s="84" t="s">
        <v>107</v>
      </c>
      <c r="B70" s="106">
        <v>207644</v>
      </c>
      <c r="C70" s="106">
        <v>72480</v>
      </c>
      <c r="D70" s="106">
        <v>55299</v>
      </c>
      <c r="E70" s="106">
        <v>52345</v>
      </c>
      <c r="F70" s="106">
        <v>10638</v>
      </c>
      <c r="G70" s="110">
        <v>398406</v>
      </c>
      <c r="H70" s="17"/>
      <c r="I70" s="20"/>
    </row>
    <row r="71" spans="1:9" ht="12.75">
      <c r="A71" s="84" t="s">
        <v>108</v>
      </c>
      <c r="B71" s="106">
        <v>17150</v>
      </c>
      <c r="C71" s="65" t="s">
        <v>138</v>
      </c>
      <c r="D71" s="106">
        <v>10698</v>
      </c>
      <c r="E71" s="106">
        <v>71077</v>
      </c>
      <c r="F71" s="106">
        <v>19212</v>
      </c>
      <c r="G71" s="110">
        <v>118137</v>
      </c>
      <c r="H71" s="17"/>
      <c r="I71" s="20"/>
    </row>
    <row r="72" spans="1:9" ht="12.75">
      <c r="A72" s="84" t="s">
        <v>109</v>
      </c>
      <c r="B72" s="106">
        <v>24880</v>
      </c>
      <c r="C72" s="106">
        <v>206</v>
      </c>
      <c r="D72" s="106">
        <v>11396</v>
      </c>
      <c r="E72" s="106">
        <v>36732</v>
      </c>
      <c r="F72" s="106">
        <v>17206</v>
      </c>
      <c r="G72" s="110">
        <v>90420</v>
      </c>
      <c r="H72" s="17"/>
      <c r="I72" s="20"/>
    </row>
    <row r="73" spans="1:9" ht="12.75">
      <c r="A73" s="84" t="s">
        <v>110</v>
      </c>
      <c r="B73" s="106">
        <v>103817</v>
      </c>
      <c r="C73" s="106">
        <v>47079</v>
      </c>
      <c r="D73" s="106">
        <v>30872</v>
      </c>
      <c r="E73" s="106">
        <v>35044</v>
      </c>
      <c r="F73" s="106">
        <v>14196</v>
      </c>
      <c r="G73" s="110">
        <v>231008</v>
      </c>
      <c r="H73" s="17"/>
      <c r="I73" s="20"/>
    </row>
    <row r="74" spans="1:9" ht="12.75">
      <c r="A74" s="84" t="s">
        <v>111</v>
      </c>
      <c r="B74" s="106">
        <v>48887</v>
      </c>
      <c r="C74" s="65" t="s">
        <v>138</v>
      </c>
      <c r="D74" s="106">
        <v>12948</v>
      </c>
      <c r="E74" s="106">
        <v>20830</v>
      </c>
      <c r="F74" s="106">
        <v>25073</v>
      </c>
      <c r="G74" s="110">
        <v>107738</v>
      </c>
      <c r="H74" s="17"/>
      <c r="I74" s="20"/>
    </row>
    <row r="75" spans="1:9" ht="12.75">
      <c r="A75" s="84" t="s">
        <v>112</v>
      </c>
      <c r="B75" s="106">
        <v>52169</v>
      </c>
      <c r="C75" s="106">
        <v>12422</v>
      </c>
      <c r="D75" s="106">
        <v>13599</v>
      </c>
      <c r="E75" s="106">
        <v>31229</v>
      </c>
      <c r="F75" s="106">
        <v>15901</v>
      </c>
      <c r="G75" s="110">
        <v>125320</v>
      </c>
      <c r="H75" s="17"/>
      <c r="I75" s="20"/>
    </row>
    <row r="76" spans="1:9" ht="12.75">
      <c r="A76" s="84" t="s">
        <v>113</v>
      </c>
      <c r="B76" s="106">
        <v>103787</v>
      </c>
      <c r="C76" s="106">
        <v>1322</v>
      </c>
      <c r="D76" s="106">
        <v>15949</v>
      </c>
      <c r="E76" s="106">
        <v>66790</v>
      </c>
      <c r="F76" s="106">
        <v>11727</v>
      </c>
      <c r="G76" s="110">
        <v>199575</v>
      </c>
      <c r="H76" s="17"/>
      <c r="I76" s="20"/>
    </row>
    <row r="77" spans="1:9" ht="12.75">
      <c r="A77" s="84" t="s">
        <v>114</v>
      </c>
      <c r="B77" s="106">
        <v>27726</v>
      </c>
      <c r="C77" s="106">
        <v>840</v>
      </c>
      <c r="D77" s="106">
        <v>20769</v>
      </c>
      <c r="E77" s="106">
        <v>68517</v>
      </c>
      <c r="F77" s="106">
        <v>26064</v>
      </c>
      <c r="G77" s="110">
        <v>143916</v>
      </c>
      <c r="H77" s="17"/>
      <c r="I77" s="20"/>
    </row>
    <row r="78" spans="1:9" s="6" customFormat="1" ht="12.75">
      <c r="A78" s="89" t="s">
        <v>149</v>
      </c>
      <c r="B78" s="111">
        <v>586060</v>
      </c>
      <c r="C78" s="111">
        <v>134349</v>
      </c>
      <c r="D78" s="111">
        <v>171530</v>
      </c>
      <c r="E78" s="111">
        <v>382564</v>
      </c>
      <c r="F78" s="111">
        <v>140017</v>
      </c>
      <c r="G78" s="113">
        <v>1414520</v>
      </c>
      <c r="H78" s="16"/>
      <c r="I78" s="21"/>
    </row>
    <row r="79" spans="1:9" s="6" customFormat="1" ht="12.75">
      <c r="A79" s="89"/>
      <c r="B79" s="112"/>
      <c r="C79" s="112"/>
      <c r="D79" s="112"/>
      <c r="E79" s="112"/>
      <c r="F79" s="112"/>
      <c r="G79" s="113"/>
      <c r="H79" s="16"/>
      <c r="I79" s="21"/>
    </row>
    <row r="80" spans="1:9" ht="12.75">
      <c r="A80" s="84" t="s">
        <v>115</v>
      </c>
      <c r="B80" s="106">
        <v>122402</v>
      </c>
      <c r="C80" s="65" t="s">
        <v>138</v>
      </c>
      <c r="D80" s="106">
        <v>171278</v>
      </c>
      <c r="E80" s="106">
        <v>75515</v>
      </c>
      <c r="F80" s="106">
        <v>3169</v>
      </c>
      <c r="G80" s="110">
        <v>372364</v>
      </c>
      <c r="H80" s="17"/>
      <c r="I80" s="20"/>
    </row>
    <row r="81" spans="1:9" ht="12.75">
      <c r="A81" s="84" t="s">
        <v>116</v>
      </c>
      <c r="B81" s="106">
        <v>78123</v>
      </c>
      <c r="C81" s="65" t="s">
        <v>138</v>
      </c>
      <c r="D81" s="106">
        <v>33571</v>
      </c>
      <c r="E81" s="106">
        <v>25056</v>
      </c>
      <c r="F81" s="65" t="s">
        <v>138</v>
      </c>
      <c r="G81" s="110">
        <v>136750</v>
      </c>
      <c r="H81" s="17"/>
      <c r="I81" s="20"/>
    </row>
    <row r="82" spans="1:9" s="6" customFormat="1" ht="12.75">
      <c r="A82" s="89" t="s">
        <v>117</v>
      </c>
      <c r="B82" s="111">
        <v>200525</v>
      </c>
      <c r="C82" s="65" t="s">
        <v>138</v>
      </c>
      <c r="D82" s="111">
        <v>204849</v>
      </c>
      <c r="E82" s="111">
        <v>100571</v>
      </c>
      <c r="F82" s="111">
        <v>3169</v>
      </c>
      <c r="G82" s="113">
        <v>509114</v>
      </c>
      <c r="H82" s="16"/>
      <c r="I82" s="21"/>
    </row>
    <row r="83" spans="1:9" s="6" customFormat="1" ht="12.75">
      <c r="A83" s="89"/>
      <c r="B83" s="112"/>
      <c r="C83" s="112"/>
      <c r="D83" s="112"/>
      <c r="E83" s="112"/>
      <c r="F83" s="112"/>
      <c r="G83" s="113"/>
      <c r="H83" s="16"/>
      <c r="I83" s="21"/>
    </row>
    <row r="84" spans="1:9" ht="13.5" thickBot="1">
      <c r="A84" s="92" t="s">
        <v>118</v>
      </c>
      <c r="B84" s="117">
        <v>3788078</v>
      </c>
      <c r="C84" s="117">
        <v>358847</v>
      </c>
      <c r="D84" s="117">
        <v>1277352</v>
      </c>
      <c r="E84" s="117">
        <v>2324056</v>
      </c>
      <c r="F84" s="117">
        <v>625703</v>
      </c>
      <c r="G84" s="118">
        <v>8374036</v>
      </c>
      <c r="H84"/>
      <c r="I84"/>
    </row>
    <row r="85" ht="12.75">
      <c r="G85" s="10"/>
    </row>
  </sheetData>
  <mergeCells count="6">
    <mergeCell ref="A3:G3"/>
    <mergeCell ref="A1:G1"/>
    <mergeCell ref="B5:B6"/>
    <mergeCell ref="C5:C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mmse</cp:lastModifiedBy>
  <cp:lastPrinted>2009-07-16T11:31:48Z</cp:lastPrinted>
  <dcterms:created xsi:type="dcterms:W3CDTF">2003-08-01T08:47:09Z</dcterms:created>
  <dcterms:modified xsi:type="dcterms:W3CDTF">2009-07-20T12:05:32Z</dcterms:modified>
  <cp:category/>
  <cp:version/>
  <cp:contentType/>
  <cp:contentStatus/>
</cp:coreProperties>
</file>