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5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'10.1.1.1'!$A$1:$J$93</definedName>
    <definedName name="_xlnm.Print_Area" localSheetId="1">'10.1.1.2'!$A$1:$C$84</definedName>
    <definedName name="_xlnm.Print_Area" localSheetId="2">'10.1.1.3'!$A$1:$E$38</definedName>
    <definedName name="_xlnm.Print_Area" localSheetId="3">'10.1.1.4'!$A$1:$E$29</definedName>
    <definedName name="_xlnm.Print_Area" localSheetId="4">'10.1.1.5'!$A$1:$G$38</definedName>
    <definedName name="_xlnm.Print_Area" localSheetId="5">'10.1.2.1'!$A$1:$J$81</definedName>
    <definedName name="_xlnm.Print_Area" localSheetId="6">'10.1.2.2'!$A$1:$D$112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<sst xmlns="http://schemas.openxmlformats.org/spreadsheetml/2006/main" count="265" uniqueCount="193">
  <si>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</si>
  <si>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</si>
  <si>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</si>
  <si>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</si>
  <si>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</si>
  <si>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</si>
  <si>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</si>
  <si>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</si>
  <si>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</si>
  <si>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</si>
  <si>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</si>
  <si>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</si>
  <si>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</si>
  <si>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</si>
  <si>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</si>
  <si>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</si>
  <si>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</si>
  <si>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</si>
  <si>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</si>
  <si>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</si>
  <si>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</si>
  <si>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</si>
  <si>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</si>
  <si>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</si>
  <si>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</si>
  <si>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</si>
  <si>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</si>
  <si>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</si>
  <si>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</si>
  <si>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</si>
  <si>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</si>
  <si>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</si>
  <si>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</si>
  <si>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</si>
  <si>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</si>
  <si>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</si>
  <si>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</si>
  <si>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</si>
  <si>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</si>
  <si>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</si>
  <si>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</si>
  <si>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</si>
  <si>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</si>
  <si>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</si>
  <si>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</si>
  <si>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</si>
  <si>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</si>
  <si>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</si>
  <si>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</si>
  <si>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</si>
  <si>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</si>
  <si>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</si>
  <si>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</si>
  <si>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</si>
  <si>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</si>
  <si>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</si>
  <si>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</si>
  <si>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</si>
  <si>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</si>
  <si>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</si>
  <si>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</si>
  <si>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</si>
  <si>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</si>
  <si>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</si>
  <si>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</si>
  <si>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</si>
  <si>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</si>
  <si>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</si>
  <si>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</si>
  <si>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</si>
  <si>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</si>
  <si>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</si>
  <si>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</si>
  <si>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</si>
  <si>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</si>
  <si>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</si>
  <si>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</si>
  <si>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</si>
  <si>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</si>
  <si>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</si>
  <si>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</si>
  <si>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</si>
  <si>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</si>
  <si>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</si>
  <si>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</si>
  <si>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</si>
  <si>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</si>
  <si>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</si>
  <si>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</si>
  <si>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</si>
  <si>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</si>
  <si>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</si>
  <si>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</si>
  <si>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</si>
  <si>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</si>
  <si>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</si>
  <si>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</si>
  <si>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</si>
  <si>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</si>
  <si>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</si>
  <si>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</si>
  <si>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</si>
  <si>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</si>
  <si>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</si>
  <si>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</si>
  <si>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</si>
  <si>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</si>
  <si>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</si>
  <si>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</si>
  <si>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</si>
  <si>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</si>
  <si>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</si>
  <si>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</si>
  <si>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</si>
  <si>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</si>
  <si>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</si>
  <si>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</si>
  <si>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</si>
  <si>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</si>
  <si>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</si>
  <si>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</si>
  <si>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</si>
  <si>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</si>
  <si>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</si>
  <si>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</si>
  <si>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</si>
  <si>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</si>
  <si>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</si>
  <si>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</si>
  <si>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</si>
  <si>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</si>
  <si>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</si>
  <si>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</si>
  <si>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</si>
  <si>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</si>
  <si>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</si>
  <si>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</si>
  <si>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</si>
  <si>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</si>
  <si>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</si>
  <si>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</si>
  <si>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</si>
  <si>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</si>
  <si>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</si>
  <si>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</si>
  <si>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</si>
  <si>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</si>
  <si>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</si>
  <si>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</si>
  <si>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</si>
  <si>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</si>
  <si>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</si>
  <si>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</si>
  <si>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</si>
  <si>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</si>
  <si>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</si>
  <si>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</si>
  <si>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</si>
  <si>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</si>
  <si>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</si>
  <si>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</si>
  <si>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</si>
  <si>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</si>
  <si>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</si>
  <si>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</si>
  <si>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</si>
  <si>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</si>
  <si>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</si>
  <si>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</si>
  <si>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RESUELTOS: D+S+NP</t>
  </si>
  <si>
    <t>EN TRAMITACION: ENTRADA-SALIDA</t>
  </si>
  <si>
    <t>(*) SALIDA: RESUELTOS + ARCHIVADOS</t>
  </si>
  <si>
    <t>Archivado</t>
  </si>
  <si>
    <t>Ceoductos</t>
  </si>
  <si>
    <t>Fotovoltaicos</t>
  </si>
  <si>
    <t xml:space="preserve">10.1.1.5. EVALUACIÓN AMBIENTAL DE PROYECTOS: </t>
  </si>
  <si>
    <t>10.1.1.1. EVALUACIÓN AMBIENTAL DE PROYECTOS: Serie histórica del periodo 1988-2013</t>
  </si>
  <si>
    <t>Distribución por tipos de proyectos del periodo 1988-2013</t>
  </si>
  <si>
    <t xml:space="preserve">Exploracion y Explotacion de hidrocarburos </t>
  </si>
  <si>
    <t>* 11 proyectos sin asignar tipo</t>
  </si>
  <si>
    <t xml:space="preserve"> Distribución por tipo de procedimiento del periodo 1988-2013</t>
  </si>
  <si>
    <t>Distribución por Comunidades Autónomas del periodo 1988-2013</t>
  </si>
  <si>
    <t>Distribución por sectores del periodo 1988-2013</t>
  </si>
  <si>
    <t>10.1.2.1. EVALUACIÓN AMBIENTAL DE PROYECTOS: Serie histórica mensual y ejecución, 2013</t>
  </si>
  <si>
    <t>Distribución por tipo de proyecto, 2013</t>
  </si>
  <si>
    <t>CEODUCTOS</t>
  </si>
  <si>
    <t>FOTOVOLTAICOS</t>
  </si>
  <si>
    <t>EXPLORACIÓN Y EXPLOTACIÓN HIDROCARBUROS</t>
  </si>
  <si>
    <t>1</t>
  </si>
  <si>
    <t>0</t>
  </si>
  <si>
    <t>10.2. EVALUACIÓN DE PLANES Y PROGRAMAS:  Expedientes por sectores y estado de tramitación iniciados hasta 2013</t>
  </si>
  <si>
    <t>PATRIMONIO NACIONAL</t>
  </si>
  <si>
    <t>SIN ASIGNAR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</si>
</sst>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37" fontId="0" fillId="2" borderId="2" xfId="21" applyFont="1" applyFill="1" applyBorder="1" applyAlignment="1">
      <alignment horizontal="right"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9" xfId="0" applyBorder="1" applyAlignment="1">
      <alignment/>
    </xf>
    <xf numFmtId="0" fontId="4" fillId="2" borderId="10" xfId="0" applyFont="1" applyBorder="1" applyAlignment="1">
      <alignment horizontal="left" vertical="top" indent="1"/>
    </xf>
    <xf numFmtId="37" fontId="4" fillId="2" borderId="5" xfId="21" applyFont="1" applyFill="1" applyBorder="1" applyAlignment="1">
      <alignment horizontal="right"/>
      <protection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0" fontId="0" fillId="3" borderId="4" xfId="0" applyFill="1" applyBorder="1" applyAlignment="1">
      <alignment horizontal="center" vertical="center"/>
    </xf>
    <xf numFmtId="37" fontId="0" fillId="0" borderId="4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2" borderId="0" xfId="0" applyFont="1" applyAlignment="1">
      <alignment/>
    </xf>
    <xf numFmtId="0" fontId="4" fillId="3" borderId="11" xfId="0" applyFont="1" applyFill="1" applyBorder="1" applyAlignment="1">
      <alignment horizontal="left" indent="1"/>
    </xf>
    <xf numFmtId="37" fontId="4" fillId="3" borderId="7" xfId="21" applyFont="1" applyFill="1" applyBorder="1" applyAlignment="1">
      <alignment horizontal="right"/>
      <protection/>
    </xf>
    <xf numFmtId="0" fontId="4" fillId="3" borderId="11" xfId="0" applyFont="1" applyFill="1" applyBorder="1" applyAlignment="1">
      <alignment/>
    </xf>
    <xf numFmtId="37" fontId="4" fillId="3" borderId="6" xfId="2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37" fontId="0" fillId="2" borderId="0" xfId="0" applyNumberFormat="1" applyFill="1" applyAlignment="1">
      <alignment/>
    </xf>
    <xf numFmtId="0" fontId="3" fillId="2" borderId="0" xfId="0" applyFont="1" applyAlignment="1">
      <alignment vertical="center" wrapText="1"/>
    </xf>
    <xf numFmtId="0" fontId="3" fillId="2" borderId="0" xfId="0" applyFont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2" borderId="10" xfId="0" applyBorder="1" applyAlignment="1">
      <alignment horizontal="left" vertical="center" inden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 wrapText="1" indent="1"/>
    </xf>
    <xf numFmtId="0" fontId="10" fillId="2" borderId="8" xfId="0" applyFont="1" applyBorder="1" applyAlignment="1">
      <alignment horizontal="right" vertical="center" wrapText="1" indent="1"/>
    </xf>
    <xf numFmtId="0" fontId="0" fillId="2" borderId="8" xfId="0" applyFont="1" applyFill="1" applyBorder="1" applyAlignment="1">
      <alignment horizontal="right" vertical="center" indent="1"/>
    </xf>
    <xf numFmtId="0" fontId="0" fillId="2" borderId="12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wrapText="1" indent="1"/>
    </xf>
    <xf numFmtId="0" fontId="10" fillId="2" borderId="4" xfId="0" applyFont="1" applyBorder="1" applyAlignment="1">
      <alignment horizontal="right" vertical="center" wrapText="1" indent="1"/>
    </xf>
    <xf numFmtId="0" fontId="0" fillId="2" borderId="4" xfId="0" applyFont="1" applyFill="1" applyBorder="1" applyAlignment="1">
      <alignment horizontal="right" vertical="center" indent="1"/>
    </xf>
    <xf numFmtId="0" fontId="10" fillId="2" borderId="4" xfId="0" applyNumberFormat="1" applyFont="1" applyBorder="1" applyAlignment="1">
      <alignment horizontal="right" vertical="center" wrapText="1" indent="1"/>
    </xf>
    <xf numFmtId="0" fontId="0" fillId="2" borderId="5" xfId="0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0" fillId="2" borderId="18" xfId="0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37" fontId="0" fillId="2" borderId="3" xfId="21" applyFont="1" applyFill="1" applyBorder="1" applyAlignment="1">
      <alignment horizontal="right" vertical="center" indent="1"/>
      <protection/>
    </xf>
    <xf numFmtId="37" fontId="4" fillId="2" borderId="4" xfId="21" applyFont="1" applyFill="1" applyBorder="1" applyAlignment="1">
      <alignment horizontal="right" vertical="center" indent="1"/>
      <protection/>
    </xf>
    <xf numFmtId="37" fontId="4" fillId="2" borderId="5" xfId="21" applyFont="1" applyFill="1" applyBorder="1" applyAlignment="1">
      <alignment horizontal="right" vertical="center" indent="1"/>
      <protection/>
    </xf>
    <xf numFmtId="164" fontId="13" fillId="2" borderId="4" xfId="0" applyNumberFormat="1" applyFont="1" applyFill="1" applyBorder="1" applyAlignment="1">
      <alignment horizontal="right" vertical="center" wrapText="1" indent="1"/>
    </xf>
    <xf numFmtId="37" fontId="0" fillId="2" borderId="5" xfId="21" applyFont="1" applyFill="1" applyBorder="1" applyAlignment="1">
      <alignment horizontal="right" vertical="center" indent="1"/>
      <protection/>
    </xf>
    <xf numFmtId="164" fontId="13" fillId="2" borderId="5" xfId="0" applyNumberFormat="1" applyFont="1" applyFill="1" applyBorder="1" applyAlignment="1">
      <alignment horizontal="right" vertical="center" wrapText="1" indent="1"/>
    </xf>
    <xf numFmtId="37" fontId="0" fillId="2" borderId="4" xfId="21" applyFont="1" applyFill="1" applyBorder="1" applyAlignment="1">
      <alignment horizontal="right" vertical="center" indent="1"/>
      <protection/>
    </xf>
    <xf numFmtId="37" fontId="4" fillId="3" borderId="6" xfId="21" applyFont="1" applyFill="1" applyBorder="1" applyAlignment="1">
      <alignment horizontal="right" vertical="center" indent="1"/>
      <protection/>
    </xf>
    <xf numFmtId="37" fontId="4" fillId="3" borderId="7" xfId="21" applyFont="1" applyFill="1" applyBorder="1" applyAlignment="1">
      <alignment horizontal="right" vertical="center" indent="1"/>
      <protection/>
    </xf>
    <xf numFmtId="0" fontId="4" fillId="3" borderId="7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2" borderId="19" xfId="0" applyBorder="1" applyAlignment="1">
      <alignment horizontal="left"/>
    </xf>
    <xf numFmtId="37" fontId="0" fillId="2" borderId="20" xfId="21" applyFont="1" applyFill="1" applyBorder="1" applyAlignment="1">
      <alignment horizontal="right"/>
      <protection/>
    </xf>
    <xf numFmtId="37" fontId="0" fillId="2" borderId="21" xfId="21" applyFont="1" applyFill="1" applyBorder="1" applyAlignment="1">
      <alignment horizontal="right"/>
      <protection/>
    </xf>
    <xf numFmtId="0" fontId="0" fillId="2" borderId="22" xfId="0" applyBorder="1" applyAlignment="1">
      <alignment/>
    </xf>
    <xf numFmtId="37" fontId="4" fillId="2" borderId="4" xfId="21" applyFont="1" applyFill="1" applyBorder="1" applyAlignment="1">
      <alignment horizontal="right"/>
      <protection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49" fontId="10" fillId="2" borderId="10" xfId="0" applyNumberFormat="1" applyFont="1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indent="1"/>
    </xf>
    <xf numFmtId="37" fontId="0" fillId="2" borderId="2" xfId="21" applyFont="1" applyFill="1" applyBorder="1" applyAlignment="1">
      <alignment horizontal="right" vertical="center" indent="1"/>
      <protection/>
    </xf>
    <xf numFmtId="49" fontId="13" fillId="2" borderId="5" xfId="0" applyNumberFormat="1" applyFont="1" applyFill="1" applyBorder="1" applyAlignment="1">
      <alignment horizontal="right" vertical="center" wrapText="1" indent="1"/>
    </xf>
    <xf numFmtId="37" fontId="0" fillId="2" borderId="2" xfId="21" applyFont="1" applyFill="1" applyBorder="1" applyAlignment="1">
      <alignment horizontal="right"/>
      <protection/>
    </xf>
    <xf numFmtId="37" fontId="4" fillId="2" borderId="3" xfId="21" applyFont="1" applyFill="1" applyBorder="1" applyAlignment="1">
      <alignment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4" xfId="0" applyFill="1" applyBorder="1" applyAlignment="1">
      <alignment/>
    </xf>
    <xf numFmtId="37" fontId="4" fillId="2" borderId="5" xfId="21" applyFont="1" applyFill="1" applyBorder="1" applyAlignment="1">
      <alignment/>
      <protection/>
    </xf>
    <xf numFmtId="0" fontId="4" fillId="2" borderId="10" xfId="0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right" vertical="center" indent="1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7" fillId="2" borderId="0" xfId="0" applyFont="1" applyAlignment="1">
      <alignment horizontal="center"/>
    </xf>
    <xf numFmtId="0" fontId="0" fillId="3" borderId="6" xfId="0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875"/>
          <c:w val="0.98325"/>
          <c:h val="0.751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'10.1.1.1'!$A$9:$A$34</c:f>
              <c:numCache/>
            </c:numRef>
          </c:cat>
          <c:val>
            <c:numRef>
              <c:f>'10.1.1.1'!$B$9:$B$34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'10.1.1.1'!$A$9:$A$34</c:f>
              <c:numCache/>
            </c:numRef>
          </c:cat>
          <c:val>
            <c:numRef>
              <c:f>'10.1.1.1'!$H$9:$H$34</c:f>
              <c:numCache/>
            </c:numRef>
          </c:val>
          <c:smooth val="0"/>
        </c:ser>
        <c:axId val="31014269"/>
        <c:axId val="22982870"/>
      </c:lineChart>
      <c:catAx>
        <c:axId val="3101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2870"/>
        <c:crossesAt val="-200"/>
        <c:auto val="1"/>
        <c:lblOffset val="100"/>
        <c:tickLblSkip val="1"/>
        <c:noMultiLvlLbl val="0"/>
      </c:catAx>
      <c:valAx>
        <c:axId val="22982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142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25"/>
          <c:w val="0.986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'10.2'!$A$8:$A$19</c:f>
              <c:strCache/>
            </c:strRef>
          </c:cat>
          <c:val>
            <c:numRef>
              <c:f>'10.2'!$J$8:$J$19</c:f>
              <c:numCache/>
            </c:numRef>
          </c:val>
        </c:ser>
        <c:axId val="5049241"/>
        <c:axId val="19371282"/>
      </c:barChart>
      <c:catAx>
        <c:axId val="504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1282"/>
        <c:crosses val="autoZero"/>
        <c:auto val="1"/>
        <c:lblOffset val="100"/>
        <c:tickLblSkip val="1"/>
        <c:noMultiLvlLbl val="0"/>
      </c:catAx>
      <c:valAx>
        <c:axId val="19371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92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1988-2013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7"/>
          <c:w val="0.965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'10.1.1.1'!$C$9:$C$34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'10.1.1.1'!$D$9:$D$34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'10.1.1.1'!$E$9:$E$34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'10.1.1.1'!$G$9:$G$34</c:f>
              <c:numCache/>
            </c:numRef>
          </c:val>
        </c:ser>
        <c:overlap val="100"/>
        <c:axId val="34955175"/>
        <c:axId val="46287920"/>
      </c:barChart>
      <c:catAx>
        <c:axId val="349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87920"/>
        <c:crosses val="autoZero"/>
        <c:auto val="1"/>
        <c:lblOffset val="100"/>
        <c:noMultiLvlLbl val="0"/>
      </c:catAx>
      <c:valAx>
        <c:axId val="46287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551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395"/>
          <c:w val="0.6865"/>
          <c:h val="0.0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1988-2013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30325"/>
          <c:w val="0.61975"/>
          <c:h val="0.50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1988-2013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4075"/>
          <c:w val="0.96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21165745"/>
        <c:axId val="65596778"/>
      </c:barChart>
      <c:catAx>
        <c:axId val="2116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96778"/>
        <c:crosses val="autoZero"/>
        <c:auto val="1"/>
        <c:lblOffset val="100"/>
        <c:noMultiLvlLbl val="0"/>
      </c:catAx>
      <c:valAx>
        <c:axId val="65596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657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6"/>
          <c:y val="0.16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1998-2013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1475"/>
          <c:w val="0.969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48028827"/>
        <c:axId val="53288580"/>
      </c:barChart>
      <c:catAx>
        <c:axId val="4802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88580"/>
        <c:crosses val="autoZero"/>
        <c:auto val="1"/>
        <c:lblOffset val="100"/>
        <c:noMultiLvlLbl val="0"/>
      </c:catAx>
      <c:valAx>
        <c:axId val="53288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2882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225"/>
          <c:y val="0.1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575"/>
          <c:w val="0.993"/>
          <c:h val="0.884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17550181"/>
        <c:axId val="60836222"/>
      </c:lineChart>
      <c:catAx>
        <c:axId val="175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36222"/>
        <c:crossesAt val="-200"/>
        <c:auto val="1"/>
        <c:lblOffset val="100"/>
        <c:tickLblSkip val="2"/>
        <c:noMultiLvlLbl val="0"/>
      </c:catAx>
      <c:valAx>
        <c:axId val="60836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501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775"/>
          <c:y val="0.02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2013</a:t>
            </a:r>
          </a:p>
        </c:rich>
      </c:tx>
      <c:layout>
        <c:manualLayout>
          <c:xMode val="factor"/>
          <c:yMode val="factor"/>
          <c:x val="0"/>
          <c:y val="0.08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1025"/>
          <c:w val="0.93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45112591"/>
        <c:axId val="21280856"/>
      </c:barChart>
      <c:catAx>
        <c:axId val="45112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80856"/>
        <c:crosses val="autoZero"/>
        <c:auto val="1"/>
        <c:lblOffset val="100"/>
        <c:noMultiLvlLbl val="0"/>
      </c:catAx>
      <c:valAx>
        <c:axId val="21280856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125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2013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58"/>
          <c:w val="0.63725"/>
          <c:h val="0.4265"/>
        </c:manualLayout>
      </c:layout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('10.1.2.2'!$B$9,'10.1.2.2'!$B$23,'10.1.2.2'!$B$39,'10.1.2.2'!$B$49,'10.1.2.2'!$B$53)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2013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30625"/>
          <c:w val="0.54575"/>
          <c:h val="0.418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('10.1.2.2'!$C$9,'10.1.2.2'!$C$23,'10.1.2.2'!$C$39,'10.1.2.2'!$C$49,'10.1.2.2'!$C$53)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0</xdr:rowOff>
    </xdr:from>
    <xdr:to>
      <xdr:col>8</xdr:col>
      <xdr:colOff>704850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47625" y="6276975"/>
        <a:ext cx="7381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65</xdr:row>
      <xdr:rowOff>142875</xdr:rowOff>
    </xdr:from>
    <xdr:to>
      <xdr:col>8</xdr:col>
      <xdr:colOff>695325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76200" y="11277600"/>
        <a:ext cx="73437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0</xdr:rowOff>
    </xdr:from>
    <xdr:to>
      <xdr:col>2</xdr:col>
      <xdr:colOff>257175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85725" y="10248900"/>
        <a:ext cx="4772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76200</xdr:rowOff>
    </xdr:from>
    <xdr:to>
      <xdr:col>4</xdr:col>
      <xdr:colOff>114300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04775" y="2381250"/>
        <a:ext cx="57816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9</xdr:col>
      <xdr:colOff>66675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180975" y="4514850"/>
        <a:ext cx="9991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85725</xdr:rowOff>
    </xdr:from>
    <xdr:to>
      <xdr:col>9</xdr:col>
      <xdr:colOff>85725</xdr:colOff>
      <xdr:row>78</xdr:row>
      <xdr:rowOff>152400</xdr:rowOff>
    </xdr:to>
    <xdr:graphicFrame>
      <xdr:nvGraphicFramePr>
        <xdr:cNvPr id="2" name="Chart 4"/>
        <xdr:cNvGraphicFramePr/>
      </xdr:nvGraphicFramePr>
      <xdr:xfrm>
        <a:off x="180975" y="9229725"/>
        <a:ext cx="100107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58</xdr:row>
      <xdr:rowOff>123825</xdr:rowOff>
    </xdr:from>
    <xdr:to>
      <xdr:col>2</xdr:col>
      <xdr:colOff>1323975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142875" y="10553700"/>
        <a:ext cx="5819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85</xdr:row>
      <xdr:rowOff>66675</xdr:rowOff>
    </xdr:from>
    <xdr:to>
      <xdr:col>2</xdr:col>
      <xdr:colOff>1323975</xdr:colOff>
      <xdr:row>110</xdr:row>
      <xdr:rowOff>85725</xdr:rowOff>
    </xdr:to>
    <xdr:graphicFrame>
      <xdr:nvGraphicFramePr>
        <xdr:cNvPr id="2" name="Chart 2"/>
        <xdr:cNvGraphicFramePr/>
      </xdr:nvGraphicFramePr>
      <xdr:xfrm>
        <a:off x="123825" y="14868525"/>
        <a:ext cx="58388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432435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75" zoomScaleNormal="75" zoomScaleSheetLayoutView="75" workbookViewId="0" topLeftCell="A1">
      <selection activeCell="D9" sqref="D9:H9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  <col min="10" max="10" width="4.421875" style="0" customWidth="1"/>
  </cols>
  <sheetData>
    <row r="1" spans="1:9" ht="18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3" spans="1:9" ht="15">
      <c r="A3" s="112" t="s">
        <v>176</v>
      </c>
      <c r="B3" s="112"/>
      <c r="C3" s="112"/>
      <c r="D3" s="112"/>
      <c r="E3" s="112"/>
      <c r="F3" s="112"/>
      <c r="G3" s="112"/>
      <c r="H3" s="112"/>
      <c r="I3" s="112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21" customHeight="1">
      <c r="A5" s="122" t="s">
        <v>0</v>
      </c>
      <c r="B5" s="121" t="s">
        <v>1</v>
      </c>
      <c r="C5" s="113" t="s">
        <v>2</v>
      </c>
      <c r="D5" s="114"/>
      <c r="E5" s="114"/>
      <c r="F5" s="114"/>
      <c r="G5" s="114"/>
      <c r="H5" s="114"/>
      <c r="I5" s="118" t="s">
        <v>8</v>
      </c>
    </row>
    <row r="6" spans="1:9" ht="26.25" customHeight="1">
      <c r="A6" s="123"/>
      <c r="B6" s="116"/>
      <c r="C6" s="126" t="s">
        <v>3</v>
      </c>
      <c r="D6" s="127"/>
      <c r="E6" s="127"/>
      <c r="F6" s="128"/>
      <c r="G6" s="50"/>
      <c r="H6" s="115" t="s">
        <v>92</v>
      </c>
      <c r="I6" s="119"/>
    </row>
    <row r="7" spans="1:10" ht="19.5" customHeight="1">
      <c r="A7" s="123"/>
      <c r="B7" s="116"/>
      <c r="C7" s="14" t="s">
        <v>4</v>
      </c>
      <c r="D7" s="14" t="s">
        <v>5</v>
      </c>
      <c r="E7" s="14" t="s">
        <v>9</v>
      </c>
      <c r="F7" s="14" t="s">
        <v>11</v>
      </c>
      <c r="G7" s="27" t="s">
        <v>7</v>
      </c>
      <c r="H7" s="116"/>
      <c r="I7" s="119"/>
      <c r="J7" s="1"/>
    </row>
    <row r="8" spans="1:10" ht="18.75" customHeight="1" thickBot="1">
      <c r="A8" s="124"/>
      <c r="B8" s="117"/>
      <c r="C8" s="15" t="s">
        <v>94</v>
      </c>
      <c r="D8" s="15" t="s">
        <v>6</v>
      </c>
      <c r="E8" s="15" t="s">
        <v>10</v>
      </c>
      <c r="F8" s="15" t="s">
        <v>3</v>
      </c>
      <c r="G8" s="15"/>
      <c r="H8" s="117"/>
      <c r="I8" s="120"/>
      <c r="J8" s="1"/>
    </row>
    <row r="9" spans="1:10" ht="18" customHeight="1">
      <c r="A9" s="87">
        <v>1988</v>
      </c>
      <c r="B9" s="8">
        <v>33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9">
        <v>33</v>
      </c>
      <c r="J9" s="1"/>
    </row>
    <row r="10" spans="1:10" ht="12.75">
      <c r="A10" s="88">
        <v>1989</v>
      </c>
      <c r="B10" s="10">
        <v>122</v>
      </c>
      <c r="C10" s="10">
        <v>7</v>
      </c>
      <c r="D10" s="10" t="s">
        <v>12</v>
      </c>
      <c r="E10" s="10" t="s">
        <v>12</v>
      </c>
      <c r="F10" s="10">
        <v>7</v>
      </c>
      <c r="G10" s="10">
        <v>8</v>
      </c>
      <c r="H10" s="10">
        <v>15</v>
      </c>
      <c r="I10" s="11">
        <v>107</v>
      </c>
      <c r="J10" s="1"/>
    </row>
    <row r="11" spans="1:10" ht="12.75">
      <c r="A11" s="88">
        <v>1990</v>
      </c>
      <c r="B11" s="10">
        <v>82</v>
      </c>
      <c r="C11" s="10">
        <v>13</v>
      </c>
      <c r="D11" s="10" t="s">
        <v>12</v>
      </c>
      <c r="E11" s="10" t="s">
        <v>12</v>
      </c>
      <c r="F11" s="10">
        <v>13</v>
      </c>
      <c r="G11" s="10">
        <v>11</v>
      </c>
      <c r="H11" s="10">
        <v>24</v>
      </c>
      <c r="I11" s="11">
        <v>58</v>
      </c>
      <c r="J11" s="1"/>
    </row>
    <row r="12" spans="1:10" ht="12.75">
      <c r="A12" s="88">
        <v>1991</v>
      </c>
      <c r="B12" s="10">
        <v>142</v>
      </c>
      <c r="C12" s="10">
        <v>9</v>
      </c>
      <c r="D12" s="10" t="s">
        <v>12</v>
      </c>
      <c r="E12" s="10" t="s">
        <v>12</v>
      </c>
      <c r="F12" s="10">
        <v>9</v>
      </c>
      <c r="G12" s="10">
        <v>4</v>
      </c>
      <c r="H12" s="10">
        <v>13</v>
      </c>
      <c r="I12" s="11">
        <v>129</v>
      </c>
      <c r="J12" s="1"/>
    </row>
    <row r="13" spans="1:10" ht="12.75">
      <c r="A13" s="88">
        <v>1992</v>
      </c>
      <c r="B13" s="10">
        <v>44</v>
      </c>
      <c r="C13" s="10">
        <v>67</v>
      </c>
      <c r="D13" s="10" t="s">
        <v>12</v>
      </c>
      <c r="E13" s="10" t="s">
        <v>12</v>
      </c>
      <c r="F13" s="10">
        <v>67</v>
      </c>
      <c r="G13" s="10">
        <v>74</v>
      </c>
      <c r="H13" s="10">
        <v>141</v>
      </c>
      <c r="I13" s="11">
        <v>-97</v>
      </c>
      <c r="J13" s="1"/>
    </row>
    <row r="14" spans="1:10" ht="12.75">
      <c r="A14" s="88">
        <v>1993</v>
      </c>
      <c r="B14" s="10">
        <v>82</v>
      </c>
      <c r="C14" s="10">
        <v>44</v>
      </c>
      <c r="D14" s="10" t="s">
        <v>12</v>
      </c>
      <c r="E14" s="10" t="s">
        <v>12</v>
      </c>
      <c r="F14" s="10">
        <v>44</v>
      </c>
      <c r="G14" s="10">
        <v>7</v>
      </c>
      <c r="H14" s="10">
        <v>51</v>
      </c>
      <c r="I14" s="11">
        <v>31</v>
      </c>
      <c r="J14" s="1"/>
    </row>
    <row r="15" spans="1:10" ht="12.75">
      <c r="A15" s="88">
        <v>1994</v>
      </c>
      <c r="B15" s="10">
        <v>59</v>
      </c>
      <c r="C15" s="10">
        <v>47</v>
      </c>
      <c r="D15" s="10" t="s">
        <v>12</v>
      </c>
      <c r="E15" s="10" t="s">
        <v>12</v>
      </c>
      <c r="F15" s="10">
        <v>47</v>
      </c>
      <c r="G15" s="10">
        <v>3</v>
      </c>
      <c r="H15" s="10">
        <v>50</v>
      </c>
      <c r="I15" s="11">
        <v>9</v>
      </c>
      <c r="J15" s="1"/>
    </row>
    <row r="16" spans="1:10" ht="12.75">
      <c r="A16" s="88">
        <v>1995</v>
      </c>
      <c r="B16" s="10">
        <v>57</v>
      </c>
      <c r="C16" s="10">
        <v>31</v>
      </c>
      <c r="D16" s="10">
        <v>10</v>
      </c>
      <c r="E16" s="10" t="s">
        <v>12</v>
      </c>
      <c r="F16" s="10">
        <v>41</v>
      </c>
      <c r="G16" s="10">
        <v>14</v>
      </c>
      <c r="H16" s="10">
        <v>55</v>
      </c>
      <c r="I16" s="11">
        <v>2</v>
      </c>
      <c r="J16" s="1"/>
    </row>
    <row r="17" spans="1:10" ht="12.75">
      <c r="A17" s="88">
        <v>1996</v>
      </c>
      <c r="B17" s="10">
        <v>71</v>
      </c>
      <c r="C17" s="10">
        <v>38</v>
      </c>
      <c r="D17" s="10">
        <v>18</v>
      </c>
      <c r="E17" s="10" t="s">
        <v>12</v>
      </c>
      <c r="F17" s="10">
        <v>56</v>
      </c>
      <c r="G17" s="10">
        <v>14</v>
      </c>
      <c r="H17" s="10">
        <v>70</v>
      </c>
      <c r="I17" s="11">
        <v>1</v>
      </c>
      <c r="J17" s="1"/>
    </row>
    <row r="18" spans="1:10" ht="12.75">
      <c r="A18" s="88">
        <v>1997</v>
      </c>
      <c r="B18" s="10">
        <v>66</v>
      </c>
      <c r="C18" s="10">
        <v>28</v>
      </c>
      <c r="D18" s="10">
        <v>10</v>
      </c>
      <c r="E18" s="10" t="s">
        <v>12</v>
      </c>
      <c r="F18" s="10">
        <v>38</v>
      </c>
      <c r="G18" s="10">
        <v>2</v>
      </c>
      <c r="H18" s="10">
        <v>40</v>
      </c>
      <c r="I18" s="11">
        <v>26</v>
      </c>
      <c r="J18" s="1"/>
    </row>
    <row r="19" spans="1:10" ht="12.75">
      <c r="A19" s="88">
        <v>1998</v>
      </c>
      <c r="B19" s="10">
        <v>106</v>
      </c>
      <c r="C19" s="10">
        <v>18</v>
      </c>
      <c r="D19" s="10">
        <v>8</v>
      </c>
      <c r="E19" s="10" t="s">
        <v>12</v>
      </c>
      <c r="F19" s="10">
        <v>26</v>
      </c>
      <c r="G19" s="10">
        <v>4</v>
      </c>
      <c r="H19" s="10">
        <v>30</v>
      </c>
      <c r="I19" s="11">
        <v>76</v>
      </c>
      <c r="J19" s="1"/>
    </row>
    <row r="20" spans="1:9" ht="12.75">
      <c r="A20" s="88">
        <v>1999</v>
      </c>
      <c r="B20" s="10">
        <v>106</v>
      </c>
      <c r="C20" s="10">
        <v>34</v>
      </c>
      <c r="D20" s="10">
        <v>13</v>
      </c>
      <c r="E20" s="10" t="s">
        <v>12</v>
      </c>
      <c r="F20" s="10">
        <v>47</v>
      </c>
      <c r="G20" s="10">
        <v>11</v>
      </c>
      <c r="H20" s="10">
        <v>58</v>
      </c>
      <c r="I20" s="11">
        <v>48</v>
      </c>
    </row>
    <row r="21" spans="1:9" ht="12.75">
      <c r="A21" s="88">
        <v>2000</v>
      </c>
      <c r="B21" s="10">
        <v>145</v>
      </c>
      <c r="C21" s="10">
        <v>52</v>
      </c>
      <c r="D21" s="10">
        <v>26</v>
      </c>
      <c r="E21" s="10" t="s">
        <v>12</v>
      </c>
      <c r="F21" s="10">
        <v>78</v>
      </c>
      <c r="G21" s="10">
        <v>10</v>
      </c>
      <c r="H21" s="10">
        <v>88</v>
      </c>
      <c r="I21" s="11">
        <v>57</v>
      </c>
    </row>
    <row r="22" spans="1:9" ht="12.75">
      <c r="A22" s="88">
        <v>2001</v>
      </c>
      <c r="B22" s="10">
        <v>348</v>
      </c>
      <c r="C22" s="10">
        <v>86</v>
      </c>
      <c r="D22" s="10">
        <v>35</v>
      </c>
      <c r="E22" s="10">
        <v>2</v>
      </c>
      <c r="F22" s="10">
        <v>123</v>
      </c>
      <c r="G22" s="10">
        <v>17</v>
      </c>
      <c r="H22" s="10">
        <v>140</v>
      </c>
      <c r="I22" s="11">
        <v>208</v>
      </c>
    </row>
    <row r="23" spans="1:9" ht="12.75">
      <c r="A23" s="88">
        <v>2002</v>
      </c>
      <c r="B23" s="10">
        <v>436</v>
      </c>
      <c r="C23" s="10">
        <v>74</v>
      </c>
      <c r="D23" s="10">
        <v>158</v>
      </c>
      <c r="E23" s="10">
        <v>20</v>
      </c>
      <c r="F23" s="10">
        <v>252</v>
      </c>
      <c r="G23" s="10">
        <v>50</v>
      </c>
      <c r="H23" s="10">
        <v>302</v>
      </c>
      <c r="I23" s="11">
        <v>134</v>
      </c>
    </row>
    <row r="24" spans="1:9" ht="12.75">
      <c r="A24" s="88">
        <v>2003</v>
      </c>
      <c r="B24" s="10">
        <v>652</v>
      </c>
      <c r="C24" s="10">
        <v>108</v>
      </c>
      <c r="D24" s="10">
        <v>158</v>
      </c>
      <c r="E24" s="10">
        <v>111</v>
      </c>
      <c r="F24" s="10">
        <v>377</v>
      </c>
      <c r="G24" s="10">
        <v>45</v>
      </c>
      <c r="H24" s="10">
        <v>422</v>
      </c>
      <c r="I24" s="11">
        <v>230</v>
      </c>
    </row>
    <row r="25" spans="1:9" ht="12.75">
      <c r="A25" s="88">
        <v>2004</v>
      </c>
      <c r="B25" s="10">
        <v>847</v>
      </c>
      <c r="C25" s="10">
        <v>56</v>
      </c>
      <c r="D25" s="10">
        <v>116</v>
      </c>
      <c r="E25" s="10">
        <v>170</v>
      </c>
      <c r="F25" s="10">
        <v>343</v>
      </c>
      <c r="G25" s="10">
        <v>84</v>
      </c>
      <c r="H25" s="10">
        <v>427</v>
      </c>
      <c r="I25" s="11">
        <v>420</v>
      </c>
    </row>
    <row r="26" spans="1:9" ht="12.75">
      <c r="A26" s="88">
        <v>2005</v>
      </c>
      <c r="B26" s="10">
        <v>900</v>
      </c>
      <c r="C26" s="10">
        <v>87</v>
      </c>
      <c r="D26" s="10">
        <v>126</v>
      </c>
      <c r="E26" s="10">
        <v>388</v>
      </c>
      <c r="F26" s="10">
        <v>601</v>
      </c>
      <c r="G26" s="10">
        <v>158</v>
      </c>
      <c r="H26" s="10">
        <v>759</v>
      </c>
      <c r="I26" s="11">
        <v>141</v>
      </c>
    </row>
    <row r="27" spans="1:9" ht="12.75">
      <c r="A27" s="88">
        <v>2006</v>
      </c>
      <c r="B27" s="10">
        <v>677</v>
      </c>
      <c r="C27" s="10">
        <v>164</v>
      </c>
      <c r="D27" s="10">
        <v>155</v>
      </c>
      <c r="E27" s="10">
        <v>217</v>
      </c>
      <c r="F27" s="10">
        <v>537</v>
      </c>
      <c r="G27" s="10">
        <v>153</v>
      </c>
      <c r="H27" s="10">
        <v>690</v>
      </c>
      <c r="I27" s="11">
        <v>-13</v>
      </c>
    </row>
    <row r="28" spans="1:9" ht="12.75">
      <c r="A28" s="88">
        <v>2007</v>
      </c>
      <c r="B28" s="10">
        <v>631</v>
      </c>
      <c r="C28" s="10">
        <v>157</v>
      </c>
      <c r="D28" s="10">
        <v>167</v>
      </c>
      <c r="E28" s="10">
        <v>212</v>
      </c>
      <c r="F28" s="10">
        <v>536</v>
      </c>
      <c r="G28" s="10">
        <v>200</v>
      </c>
      <c r="H28" s="10">
        <v>736</v>
      </c>
      <c r="I28" s="11">
        <v>-105</v>
      </c>
    </row>
    <row r="29" spans="1:9" ht="12.75">
      <c r="A29" s="88">
        <v>2008</v>
      </c>
      <c r="B29" s="10">
        <v>601</v>
      </c>
      <c r="C29" s="10">
        <v>134</v>
      </c>
      <c r="D29" s="10">
        <v>104</v>
      </c>
      <c r="E29" s="10">
        <v>93</v>
      </c>
      <c r="F29" s="10">
        <v>331</v>
      </c>
      <c r="G29" s="10">
        <v>92</v>
      </c>
      <c r="H29" s="10">
        <v>423</v>
      </c>
      <c r="I29" s="11">
        <v>178</v>
      </c>
    </row>
    <row r="30" spans="1:9" ht="12.75">
      <c r="A30" s="88">
        <v>2009</v>
      </c>
      <c r="B30" s="10">
        <v>531</v>
      </c>
      <c r="C30" s="10">
        <v>120</v>
      </c>
      <c r="D30" s="10">
        <v>162</v>
      </c>
      <c r="E30" s="10">
        <v>62</v>
      </c>
      <c r="F30" s="10">
        <v>344</v>
      </c>
      <c r="G30" s="10">
        <v>438</v>
      </c>
      <c r="H30" s="10">
        <v>782</v>
      </c>
      <c r="I30" s="11">
        <v>-251</v>
      </c>
    </row>
    <row r="31" spans="1:9" ht="12.75">
      <c r="A31" s="88">
        <v>2010</v>
      </c>
      <c r="B31" s="10">
        <v>549</v>
      </c>
      <c r="C31" s="10">
        <v>96</v>
      </c>
      <c r="D31" s="10">
        <v>150</v>
      </c>
      <c r="E31" s="10">
        <v>62</v>
      </c>
      <c r="F31" s="10">
        <v>308</v>
      </c>
      <c r="G31" s="10">
        <v>482</v>
      </c>
      <c r="H31" s="10">
        <v>790</v>
      </c>
      <c r="I31" s="11">
        <v>-241</v>
      </c>
    </row>
    <row r="32" spans="1:9" ht="12.75">
      <c r="A32" s="88">
        <v>2011</v>
      </c>
      <c r="B32" s="10">
        <v>473</v>
      </c>
      <c r="C32" s="10">
        <v>82</v>
      </c>
      <c r="D32" s="10">
        <v>171</v>
      </c>
      <c r="E32" s="10">
        <v>52</v>
      </c>
      <c r="F32" s="10">
        <v>305</v>
      </c>
      <c r="G32" s="10">
        <v>228</v>
      </c>
      <c r="H32" s="10">
        <f>F32+G32</f>
        <v>533</v>
      </c>
      <c r="I32" s="11">
        <v>-60</v>
      </c>
    </row>
    <row r="33" spans="1:9" ht="12.75">
      <c r="A33" s="88">
        <v>2012</v>
      </c>
      <c r="B33" s="10">
        <v>323</v>
      </c>
      <c r="C33" s="10">
        <v>49</v>
      </c>
      <c r="D33" s="10">
        <v>90</v>
      </c>
      <c r="E33" s="10">
        <v>44</v>
      </c>
      <c r="F33" s="10">
        <f>C33+D33+E33</f>
        <v>183</v>
      </c>
      <c r="G33" s="10">
        <v>276</v>
      </c>
      <c r="H33" s="10">
        <f>F33+G33</f>
        <v>459</v>
      </c>
      <c r="I33" s="11">
        <f>B33-H33</f>
        <v>-136</v>
      </c>
    </row>
    <row r="34" spans="1:9" ht="12.75">
      <c r="A34" s="89">
        <v>2013</v>
      </c>
      <c r="B34" s="90">
        <v>292</v>
      </c>
      <c r="C34" s="90">
        <v>75</v>
      </c>
      <c r="D34" s="90">
        <v>120</v>
      </c>
      <c r="E34" s="90">
        <v>50</v>
      </c>
      <c r="F34" s="90">
        <f>C34+D34+E34</f>
        <v>245</v>
      </c>
      <c r="G34" s="90">
        <v>362</v>
      </c>
      <c r="H34" s="90">
        <f>F34+G34</f>
        <v>607</v>
      </c>
      <c r="I34" s="91">
        <f>B34-H34</f>
        <v>-315</v>
      </c>
    </row>
    <row r="62" spans="1:3" ht="12.75">
      <c r="A62" s="125"/>
      <c r="B62" s="125"/>
      <c r="C62" s="125"/>
    </row>
    <row r="63" spans="1:3" ht="12.75">
      <c r="A63" s="125" t="s">
        <v>169</v>
      </c>
      <c r="B63" s="125"/>
      <c r="C63" s="125"/>
    </row>
    <row r="64" spans="1:3" ht="12.75">
      <c r="A64" s="80" t="s">
        <v>171</v>
      </c>
      <c r="B64" s="80"/>
      <c r="C64" s="80"/>
    </row>
    <row r="65" spans="1:3" ht="12.75">
      <c r="A65" s="80" t="s">
        <v>170</v>
      </c>
      <c r="B65" s="80"/>
      <c r="C65" s="80"/>
    </row>
    <row r="70" spans="1:3" s="30" customFormat="1" ht="12.75">
      <c r="A70"/>
      <c r="B70"/>
      <c r="C70"/>
    </row>
    <row r="92" spans="1:9" ht="12.75">
      <c r="A92" s="49" t="s">
        <v>164</v>
      </c>
      <c r="B92" s="49"/>
      <c r="C92" s="49"/>
      <c r="D92" s="49"/>
      <c r="E92" s="49"/>
      <c r="F92" s="49"/>
      <c r="G92" s="49"/>
      <c r="H92" s="49"/>
      <c r="I92" s="49"/>
    </row>
  </sheetData>
  <mergeCells count="10">
    <mergeCell ref="A62:C62"/>
    <mergeCell ref="A63:C63"/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BreakPreview" zoomScale="75" zoomScaleNormal="75" zoomScaleSheetLayoutView="75" workbookViewId="0" topLeftCell="A19">
      <selection activeCell="C79" sqref="C79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11" t="s">
        <v>13</v>
      </c>
      <c r="B1" s="111"/>
    </row>
    <row r="3" spans="1:2" ht="15">
      <c r="A3" s="129" t="s">
        <v>96</v>
      </c>
      <c r="B3" s="129"/>
    </row>
    <row r="4" spans="1:3" ht="15" customHeight="1">
      <c r="A4" s="129" t="s">
        <v>177</v>
      </c>
      <c r="B4" s="129"/>
      <c r="C4" s="45"/>
    </row>
    <row r="5" spans="1:2" ht="13.5" thickBot="1">
      <c r="A5" s="16"/>
      <c r="B5" s="16"/>
    </row>
    <row r="6" spans="1:2" ht="12.75">
      <c r="A6" s="130" t="s">
        <v>14</v>
      </c>
      <c r="B6" s="132" t="s">
        <v>15</v>
      </c>
    </row>
    <row r="7" spans="1:2" ht="20.25" customHeight="1" thickBot="1">
      <c r="A7" s="131"/>
      <c r="B7" s="133"/>
    </row>
    <row r="8" spans="1:2" ht="21" customHeight="1">
      <c r="A8" s="17" t="s">
        <v>95</v>
      </c>
      <c r="B8" s="9">
        <v>1156</v>
      </c>
    </row>
    <row r="9" spans="1:2" s="6" customFormat="1" ht="17.25" customHeight="1">
      <c r="A9" s="18" t="s">
        <v>16</v>
      </c>
      <c r="B9" s="19">
        <v>1156</v>
      </c>
    </row>
    <row r="10" spans="1:2" s="6" customFormat="1" ht="17.25" customHeight="1">
      <c r="A10" s="18"/>
      <c r="B10" s="19"/>
    </row>
    <row r="11" spans="1:2" ht="12.75">
      <c r="A11" s="20" t="s">
        <v>17</v>
      </c>
      <c r="B11" s="11">
        <v>100</v>
      </c>
    </row>
    <row r="12" spans="1:2" ht="12.75">
      <c r="A12" s="20" t="s">
        <v>18</v>
      </c>
      <c r="B12" s="11">
        <v>103</v>
      </c>
    </row>
    <row r="13" spans="1:2" ht="12.75">
      <c r="A13" s="20" t="s">
        <v>19</v>
      </c>
      <c r="B13" s="11">
        <v>226</v>
      </c>
    </row>
    <row r="14" spans="1:2" ht="12.75">
      <c r="A14" s="20" t="s">
        <v>20</v>
      </c>
      <c r="B14" s="11">
        <v>392</v>
      </c>
    </row>
    <row r="15" spans="1:2" ht="12.75">
      <c r="A15" s="20" t="s">
        <v>21</v>
      </c>
      <c r="B15" s="11">
        <v>273</v>
      </c>
    </row>
    <row r="16" spans="1:2" ht="12.75">
      <c r="A16" s="20" t="s">
        <v>22</v>
      </c>
      <c r="B16" s="11">
        <v>60</v>
      </c>
    </row>
    <row r="17" spans="1:2" ht="12.75">
      <c r="A17" s="20" t="s">
        <v>23</v>
      </c>
      <c r="B17" s="11">
        <v>6</v>
      </c>
    </row>
    <row r="18" spans="1:2" ht="12.75">
      <c r="A18" s="20" t="s">
        <v>24</v>
      </c>
      <c r="B18" s="11">
        <v>638</v>
      </c>
    </row>
    <row r="19" spans="1:2" ht="12.75">
      <c r="A19" s="20" t="s">
        <v>25</v>
      </c>
      <c r="B19" s="11">
        <v>350</v>
      </c>
    </row>
    <row r="20" spans="1:2" ht="12.75">
      <c r="A20" s="20" t="s">
        <v>26</v>
      </c>
      <c r="B20" s="11">
        <v>118</v>
      </c>
    </row>
    <row r="21" spans="1:2" ht="12.75">
      <c r="A21" s="20" t="s">
        <v>27</v>
      </c>
      <c r="B21" s="11">
        <v>378</v>
      </c>
    </row>
    <row r="22" spans="1:2" ht="12.75">
      <c r="A22" s="20" t="s">
        <v>28</v>
      </c>
      <c r="B22" s="11">
        <v>10</v>
      </c>
    </row>
    <row r="23" spans="1:2" s="6" customFormat="1" ht="17.25" customHeight="1">
      <c r="A23" s="18" t="s">
        <v>93</v>
      </c>
      <c r="B23" s="19">
        <f>SUM(B11:B22)</f>
        <v>2654</v>
      </c>
    </row>
    <row r="24" spans="1:2" s="6" customFormat="1" ht="17.25" customHeight="1">
      <c r="A24" s="18"/>
      <c r="B24" s="19"/>
    </row>
    <row r="25" spans="1:2" ht="12.75">
      <c r="A25" s="20" t="s">
        <v>29</v>
      </c>
      <c r="B25" s="11">
        <v>7</v>
      </c>
    </row>
    <row r="26" spans="1:2" ht="12.75">
      <c r="A26" s="20" t="s">
        <v>30</v>
      </c>
      <c r="B26" s="11">
        <v>156</v>
      </c>
    </row>
    <row r="27" spans="1:2" ht="12.75">
      <c r="A27" s="20" t="s">
        <v>31</v>
      </c>
      <c r="B27" s="11">
        <v>173</v>
      </c>
    </row>
    <row r="28" spans="1:2" ht="12.75">
      <c r="A28" s="20" t="s">
        <v>32</v>
      </c>
      <c r="B28" s="11">
        <v>216</v>
      </c>
    </row>
    <row r="29" spans="1:2" ht="12.75">
      <c r="A29" s="20" t="s">
        <v>174</v>
      </c>
      <c r="B29" s="11">
        <v>9</v>
      </c>
    </row>
    <row r="30" spans="1:2" ht="12.75">
      <c r="A30" s="20" t="s">
        <v>173</v>
      </c>
      <c r="B30" s="11">
        <v>1</v>
      </c>
    </row>
    <row r="31" spans="1:2" ht="12.75">
      <c r="A31" s="20" t="s">
        <v>178</v>
      </c>
      <c r="B31" s="11">
        <v>12</v>
      </c>
    </row>
    <row r="32" spans="1:2" ht="12.75">
      <c r="A32" s="20" t="s">
        <v>33</v>
      </c>
      <c r="B32" s="11">
        <v>417</v>
      </c>
    </row>
    <row r="33" spans="1:2" ht="12.75">
      <c r="A33" s="20" t="s">
        <v>34</v>
      </c>
      <c r="B33" s="11">
        <v>33</v>
      </c>
    </row>
    <row r="34" spans="1:2" ht="12.75">
      <c r="A34" s="20" t="s">
        <v>35</v>
      </c>
      <c r="B34" s="11">
        <v>294</v>
      </c>
    </row>
    <row r="35" spans="1:2" ht="12.75">
      <c r="A35" s="20" t="s">
        <v>36</v>
      </c>
      <c r="B35" s="11">
        <v>441</v>
      </c>
    </row>
    <row r="36" spans="1:2" ht="12.75">
      <c r="A36" s="20" t="s">
        <v>37</v>
      </c>
      <c r="B36" s="11">
        <v>16</v>
      </c>
    </row>
    <row r="37" spans="1:2" ht="12.75">
      <c r="A37" s="20" t="s">
        <v>38</v>
      </c>
      <c r="B37" s="11">
        <v>12</v>
      </c>
    </row>
    <row r="38" spans="1:2" s="6" customFormat="1" ht="17.25" customHeight="1">
      <c r="A38" s="20" t="s">
        <v>39</v>
      </c>
      <c r="B38" s="11">
        <v>26</v>
      </c>
    </row>
    <row r="39" spans="1:2" s="6" customFormat="1" ht="17.25" customHeight="1">
      <c r="A39" s="18" t="s">
        <v>40</v>
      </c>
      <c r="B39" s="19">
        <f>SUM(B25:B38)</f>
        <v>1813</v>
      </c>
    </row>
    <row r="40" spans="1:2" ht="12.75">
      <c r="A40" s="18"/>
      <c r="B40" s="19"/>
    </row>
    <row r="41" spans="1:2" ht="12.75">
      <c r="A41" s="20" t="s">
        <v>41</v>
      </c>
      <c r="B41" s="11">
        <v>413</v>
      </c>
    </row>
    <row r="42" spans="1:2" ht="12.75">
      <c r="A42" s="20" t="s">
        <v>42</v>
      </c>
      <c r="B42" s="11">
        <v>90</v>
      </c>
    </row>
    <row r="43" spans="1:2" ht="12.75">
      <c r="A43" s="20" t="s">
        <v>43</v>
      </c>
      <c r="B43" s="11">
        <v>352</v>
      </c>
    </row>
    <row r="44" spans="1:2" ht="12.75">
      <c r="A44" s="20" t="s">
        <v>44</v>
      </c>
      <c r="B44" s="11">
        <v>348</v>
      </c>
    </row>
    <row r="45" spans="1:2" ht="12.75">
      <c r="A45" s="20" t="s">
        <v>45</v>
      </c>
      <c r="B45" s="11">
        <v>390</v>
      </c>
    </row>
    <row r="46" spans="1:2" ht="12.75">
      <c r="A46" s="20" t="s">
        <v>46</v>
      </c>
      <c r="B46" s="11">
        <v>255</v>
      </c>
    </row>
    <row r="47" spans="1:2" ht="12.75">
      <c r="A47" s="20" t="s">
        <v>47</v>
      </c>
      <c r="B47" s="11">
        <v>13</v>
      </c>
    </row>
    <row r="48" spans="1:2" s="6" customFormat="1" ht="17.25" customHeight="1">
      <c r="A48" s="20" t="s">
        <v>48</v>
      </c>
      <c r="B48" s="11">
        <v>186</v>
      </c>
    </row>
    <row r="49" spans="1:2" s="6" customFormat="1" ht="17.25" customHeight="1">
      <c r="A49" s="18" t="s">
        <v>50</v>
      </c>
      <c r="B49" s="19">
        <f>SUM(B41:B48)</f>
        <v>2047</v>
      </c>
    </row>
    <row r="50" spans="1:2" ht="12.75">
      <c r="A50" s="18"/>
      <c r="B50" s="19"/>
    </row>
    <row r="51" spans="1:2" ht="12.75">
      <c r="A51" s="20" t="s">
        <v>51</v>
      </c>
      <c r="B51" s="11">
        <v>746</v>
      </c>
    </row>
    <row r="52" spans="1:2" s="6" customFormat="1" ht="17.25" customHeight="1">
      <c r="A52" s="20" t="s">
        <v>52</v>
      </c>
      <c r="B52" s="11">
        <v>10</v>
      </c>
    </row>
    <row r="53" spans="1:2" ht="12.75">
      <c r="A53" s="18" t="s">
        <v>53</v>
      </c>
      <c r="B53" s="19">
        <f>SUM(B51:B52)</f>
        <v>756</v>
      </c>
    </row>
    <row r="54" spans="1:2" s="2" customFormat="1" ht="12.75">
      <c r="A54" s="20"/>
      <c r="B54" s="11"/>
    </row>
    <row r="55" spans="1:2" ht="13.5" thickBot="1">
      <c r="A55" s="31" t="s">
        <v>54</v>
      </c>
      <c r="B55" s="32">
        <v>8436</v>
      </c>
    </row>
    <row r="56" ht="12.75">
      <c r="A56" s="92" t="s">
        <v>179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0">
      <selection activeCell="A12" sqref="A12:C12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11" t="s">
        <v>13</v>
      </c>
      <c r="B1" s="111"/>
      <c r="C1" s="111"/>
      <c r="D1" s="111"/>
    </row>
    <row r="2" ht="12.75" customHeight="1"/>
    <row r="3" spans="1:4" ht="15">
      <c r="A3" s="129" t="s">
        <v>97</v>
      </c>
      <c r="B3" s="129"/>
      <c r="C3" s="129"/>
      <c r="D3" s="129"/>
    </row>
    <row r="4" spans="1:6" ht="15" customHeight="1">
      <c r="A4" s="129" t="s">
        <v>180</v>
      </c>
      <c r="B4" s="129"/>
      <c r="C4" s="129"/>
      <c r="D4" s="129"/>
      <c r="E4" s="45"/>
      <c r="F4" s="45"/>
    </row>
    <row r="5" spans="1:4" ht="13.5" thickBot="1">
      <c r="A5" s="16"/>
      <c r="B5" s="16"/>
      <c r="C5" s="16"/>
      <c r="D5" s="16"/>
    </row>
    <row r="6" spans="1:4" ht="18" customHeight="1">
      <c r="A6" s="130" t="s">
        <v>60</v>
      </c>
      <c r="B6" s="113" t="s">
        <v>55</v>
      </c>
      <c r="C6" s="114"/>
      <c r="D6" s="114"/>
    </row>
    <row r="7" spans="1:4" ht="20.25" customHeight="1" thickBot="1">
      <c r="A7" s="131"/>
      <c r="B7" s="52" t="s">
        <v>56</v>
      </c>
      <c r="C7" s="52" t="s">
        <v>57</v>
      </c>
      <c r="D7" s="53" t="s">
        <v>58</v>
      </c>
    </row>
    <row r="8" spans="1:5" ht="17.25" customHeight="1">
      <c r="A8" s="17" t="s">
        <v>1</v>
      </c>
      <c r="B8" s="8">
        <v>3541</v>
      </c>
      <c r="C8" s="8">
        <v>2541</v>
      </c>
      <c r="D8" s="9">
        <v>2326</v>
      </c>
      <c r="E8" s="25"/>
    </row>
    <row r="9" spans="1:5" ht="12.75">
      <c r="A9" s="20" t="s">
        <v>59</v>
      </c>
      <c r="B9" s="10">
        <v>456</v>
      </c>
      <c r="C9" s="10">
        <v>192</v>
      </c>
      <c r="D9" s="11">
        <v>12</v>
      </c>
      <c r="E9" s="25"/>
    </row>
    <row r="10" spans="1:5" ht="13.5" thickBot="1">
      <c r="A10" s="21" t="s">
        <v>3</v>
      </c>
      <c r="B10" s="12">
        <v>1647</v>
      </c>
      <c r="C10" s="12">
        <v>1831</v>
      </c>
      <c r="D10" s="13">
        <v>1490</v>
      </c>
      <c r="E10" s="25"/>
    </row>
    <row r="11" ht="12.75">
      <c r="B11" s="25"/>
    </row>
    <row r="12" spans="1:3" ht="12.75">
      <c r="A12" s="134"/>
      <c r="B12" s="134"/>
      <c r="C12" s="134"/>
    </row>
    <row r="32" spans="1:2" ht="12.75">
      <c r="A32" s="134"/>
      <c r="B32" s="134"/>
    </row>
    <row r="33" spans="1:2" ht="12.75">
      <c r="A33" s="134"/>
      <c r="B33" s="134"/>
    </row>
    <row r="34" spans="1:2" ht="12.75">
      <c r="A34" s="134"/>
      <c r="B34" s="134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Normal="75" zoomScaleSheetLayoutView="100" workbookViewId="0" topLeftCell="A4">
      <selection activeCell="A30" sqref="A30"/>
    </sheetView>
  </sheetViews>
  <sheetFormatPr defaultColWidth="11.421875" defaultRowHeight="12.75"/>
  <cols>
    <col min="1" max="1" width="25.00390625" style="0" customWidth="1"/>
    <col min="2" max="4" width="15.7109375" style="0" customWidth="1"/>
    <col min="5" max="5" width="7.28125" style="0" customWidth="1"/>
    <col min="11" max="11" width="14.57421875" style="0" customWidth="1"/>
    <col min="12" max="12" width="2.57421875" style="0" customWidth="1"/>
  </cols>
  <sheetData>
    <row r="1" spans="1:11" ht="18">
      <c r="A1" s="135" t="s">
        <v>13</v>
      </c>
      <c r="B1" s="135"/>
      <c r="C1" s="135"/>
      <c r="D1" s="135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6" t="s">
        <v>168</v>
      </c>
      <c r="B3" s="136"/>
      <c r="C3" s="136"/>
      <c r="D3" s="136"/>
      <c r="E3" s="5"/>
      <c r="F3" s="5"/>
      <c r="G3" s="5"/>
      <c r="H3" s="5"/>
      <c r="I3" s="5"/>
      <c r="J3" s="5"/>
      <c r="K3" s="5"/>
    </row>
    <row r="4" spans="1:11" ht="15" customHeight="1">
      <c r="A4" s="136" t="s">
        <v>181</v>
      </c>
      <c r="B4" s="136"/>
      <c r="C4" s="136"/>
      <c r="D4" s="136"/>
      <c r="E4" s="5"/>
      <c r="F4" s="5"/>
      <c r="G4" s="5"/>
      <c r="H4" s="5"/>
      <c r="I4" s="5"/>
      <c r="J4" s="5"/>
      <c r="K4" s="5"/>
    </row>
    <row r="5" spans="1:4" ht="13.5" customHeight="1" thickBot="1">
      <c r="A5" s="16"/>
      <c r="B5" s="16"/>
      <c r="C5" s="16"/>
      <c r="D5" s="16"/>
    </row>
    <row r="6" spans="1:4" ht="27" customHeight="1" thickBot="1">
      <c r="A6" s="54" t="s">
        <v>99</v>
      </c>
      <c r="B6" s="55" t="s">
        <v>100</v>
      </c>
      <c r="C6" s="55" t="s">
        <v>59</v>
      </c>
      <c r="D6" s="56" t="s">
        <v>88</v>
      </c>
    </row>
    <row r="7" spans="1:4" ht="20.25" customHeight="1">
      <c r="A7" s="17" t="s">
        <v>104</v>
      </c>
      <c r="B7" s="8">
        <v>1644</v>
      </c>
      <c r="C7" s="8">
        <v>98</v>
      </c>
      <c r="D7" s="9">
        <v>994</v>
      </c>
    </row>
    <row r="8" spans="1:4" ht="12.75">
      <c r="A8" s="20" t="s">
        <v>105</v>
      </c>
      <c r="B8" s="10">
        <v>410</v>
      </c>
      <c r="C8" s="10">
        <v>-7</v>
      </c>
      <c r="D8" s="11">
        <v>240</v>
      </c>
    </row>
    <row r="9" spans="1:4" ht="12.75">
      <c r="A9" s="20" t="s">
        <v>106</v>
      </c>
      <c r="B9" s="10">
        <v>255</v>
      </c>
      <c r="C9" s="10">
        <v>14</v>
      </c>
      <c r="D9" s="11">
        <v>181</v>
      </c>
    </row>
    <row r="10" spans="1:4" ht="12.75">
      <c r="A10" s="20" t="s">
        <v>107</v>
      </c>
      <c r="B10" s="10">
        <v>106</v>
      </c>
      <c r="C10" s="10">
        <v>16</v>
      </c>
      <c r="D10" s="11">
        <v>63</v>
      </c>
    </row>
    <row r="11" spans="1:4" ht="12.75">
      <c r="A11" s="20" t="s">
        <v>108</v>
      </c>
      <c r="B11" s="10">
        <v>169</v>
      </c>
      <c r="C11" s="10">
        <v>14</v>
      </c>
      <c r="D11" s="11">
        <v>102</v>
      </c>
    </row>
    <row r="12" spans="1:4" ht="12.75">
      <c r="A12" s="20" t="s">
        <v>109</v>
      </c>
      <c r="B12" s="10">
        <v>229</v>
      </c>
      <c r="C12" s="10">
        <v>31</v>
      </c>
      <c r="D12" s="11">
        <v>123</v>
      </c>
    </row>
    <row r="13" spans="1:4" ht="12.75">
      <c r="A13" s="20" t="s">
        <v>110</v>
      </c>
      <c r="B13" s="10">
        <v>983</v>
      </c>
      <c r="C13" s="10">
        <v>68</v>
      </c>
      <c r="D13" s="11">
        <v>623</v>
      </c>
    </row>
    <row r="14" spans="1:4" ht="12.75">
      <c r="A14" s="20" t="s">
        <v>111</v>
      </c>
      <c r="B14" s="10">
        <v>1083</v>
      </c>
      <c r="C14" s="10">
        <v>-30</v>
      </c>
      <c r="D14" s="11">
        <v>584</v>
      </c>
    </row>
    <row r="15" spans="1:4" ht="12.75">
      <c r="A15" s="20" t="s">
        <v>112</v>
      </c>
      <c r="B15" s="10">
        <v>475</v>
      </c>
      <c r="C15" s="10">
        <v>22</v>
      </c>
      <c r="D15" s="11">
        <v>338</v>
      </c>
    </row>
    <row r="16" spans="1:4" ht="12.75">
      <c r="A16" s="20" t="s">
        <v>102</v>
      </c>
      <c r="B16" s="10">
        <v>16</v>
      </c>
      <c r="C16" s="10">
        <v>0</v>
      </c>
      <c r="D16" s="11">
        <v>14</v>
      </c>
    </row>
    <row r="17" spans="1:5" ht="12.75">
      <c r="A17" s="20" t="s">
        <v>113</v>
      </c>
      <c r="B17" s="28">
        <v>602</v>
      </c>
      <c r="C17" s="10">
        <v>61</v>
      </c>
      <c r="D17" s="11">
        <v>380</v>
      </c>
      <c r="E17" s="29"/>
    </row>
    <row r="18" spans="1:4" ht="12.75">
      <c r="A18" s="20" t="s">
        <v>114</v>
      </c>
      <c r="B18" s="10">
        <v>873</v>
      </c>
      <c r="C18" s="10">
        <v>3</v>
      </c>
      <c r="D18" s="11">
        <v>485</v>
      </c>
    </row>
    <row r="19" spans="1:4" ht="12.75">
      <c r="A19" s="20" t="s">
        <v>115</v>
      </c>
      <c r="B19" s="10">
        <v>462</v>
      </c>
      <c r="C19" s="10">
        <v>44</v>
      </c>
      <c r="D19" s="11">
        <v>294</v>
      </c>
    </row>
    <row r="20" spans="1:4" ht="12.75">
      <c r="A20" s="20" t="s">
        <v>116</v>
      </c>
      <c r="B20" s="10">
        <v>370</v>
      </c>
      <c r="C20" s="10">
        <v>28</v>
      </c>
      <c r="D20" s="11">
        <v>203</v>
      </c>
    </row>
    <row r="21" spans="1:4" ht="12.75">
      <c r="A21" s="20" t="s">
        <v>103</v>
      </c>
      <c r="B21" s="10">
        <v>22</v>
      </c>
      <c r="C21" s="10">
        <v>1</v>
      </c>
      <c r="D21" s="11">
        <v>17</v>
      </c>
    </row>
    <row r="22" spans="1:4" ht="12.75">
      <c r="A22" s="20" t="s">
        <v>117</v>
      </c>
      <c r="B22" s="10">
        <v>392</v>
      </c>
      <c r="C22" s="10">
        <v>29</v>
      </c>
      <c r="D22" s="11">
        <v>269</v>
      </c>
    </row>
    <row r="23" spans="1:4" ht="12.75">
      <c r="A23" s="20" t="s">
        <v>118</v>
      </c>
      <c r="B23" s="10">
        <v>62</v>
      </c>
      <c r="C23" s="10">
        <v>-3</v>
      </c>
      <c r="D23" s="11">
        <v>39</v>
      </c>
    </row>
    <row r="24" spans="1:4" ht="12.75">
      <c r="A24" s="20" t="s">
        <v>119</v>
      </c>
      <c r="B24" s="10">
        <v>130</v>
      </c>
      <c r="C24" s="10">
        <v>5</v>
      </c>
      <c r="D24" s="11">
        <v>87</v>
      </c>
    </row>
    <row r="25" spans="1:4" ht="12.75">
      <c r="A25" s="20" t="s">
        <v>120</v>
      </c>
      <c r="B25" s="10">
        <v>111</v>
      </c>
      <c r="C25" s="10">
        <v>6</v>
      </c>
      <c r="D25" s="11">
        <v>71</v>
      </c>
    </row>
    <row r="26" spans="1:4" ht="12.75">
      <c r="A26" s="20" t="s">
        <v>81</v>
      </c>
      <c r="B26" s="10">
        <v>42</v>
      </c>
      <c r="C26" s="10">
        <v>3</v>
      </c>
      <c r="D26" s="11">
        <v>37</v>
      </c>
    </row>
    <row r="27" spans="1:4" ht="12.75">
      <c r="A27" s="20"/>
      <c r="B27" s="10"/>
      <c r="C27" s="10"/>
      <c r="D27" s="11"/>
    </row>
    <row r="28" spans="1:4" s="2" customFormat="1" ht="12.75" customHeight="1" thickBot="1">
      <c r="A28" s="33" t="s">
        <v>101</v>
      </c>
      <c r="B28" s="34">
        <v>8436</v>
      </c>
      <c r="C28" s="34">
        <v>675</v>
      </c>
      <c r="D28" s="32">
        <v>4968</v>
      </c>
    </row>
    <row r="30" spans="1:2" ht="12.75">
      <c r="A30" s="1"/>
      <c r="B30" s="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6" width="14.421875" style="0" customWidth="1"/>
  </cols>
  <sheetData>
    <row r="1" spans="1:6" ht="18">
      <c r="A1" s="111" t="s">
        <v>13</v>
      </c>
      <c r="B1" s="111"/>
      <c r="C1" s="111"/>
      <c r="D1" s="111"/>
      <c r="E1" s="111"/>
      <c r="F1" s="111"/>
    </row>
    <row r="3" spans="1:8" ht="15" customHeight="1">
      <c r="A3" s="129" t="s">
        <v>175</v>
      </c>
      <c r="B3" s="129"/>
      <c r="C3" s="129"/>
      <c r="D3" s="129"/>
      <c r="E3" s="129"/>
      <c r="F3" s="129"/>
      <c r="G3" s="45"/>
      <c r="H3" s="45"/>
    </row>
    <row r="4" spans="1:7" ht="15">
      <c r="A4" s="129" t="s">
        <v>182</v>
      </c>
      <c r="B4" s="129"/>
      <c r="C4" s="129"/>
      <c r="D4" s="129"/>
      <c r="E4" s="129"/>
      <c r="F4" s="129"/>
      <c r="G4" s="1"/>
    </row>
    <row r="5" spans="1:7" ht="13.5" thickBot="1">
      <c r="A5" s="16"/>
      <c r="B5" s="16"/>
      <c r="C5" s="16"/>
      <c r="D5" s="16"/>
      <c r="E5" s="16"/>
      <c r="F5" s="16"/>
      <c r="G5" s="1"/>
    </row>
    <row r="6" spans="1:7" ht="12.75">
      <c r="A6" s="22"/>
      <c r="B6" s="137" t="s">
        <v>61</v>
      </c>
      <c r="C6" s="138"/>
      <c r="D6" s="138"/>
      <c r="E6" s="138"/>
      <c r="F6" s="138"/>
      <c r="G6" s="1"/>
    </row>
    <row r="7" spans="1:7" ht="12.75">
      <c r="A7" s="24" t="s">
        <v>60</v>
      </c>
      <c r="B7" s="115" t="s">
        <v>62</v>
      </c>
      <c r="C7" s="115" t="s">
        <v>63</v>
      </c>
      <c r="D7" s="115" t="s">
        <v>64</v>
      </c>
      <c r="E7" s="115" t="s">
        <v>65</v>
      </c>
      <c r="F7" s="139" t="s">
        <v>49</v>
      </c>
      <c r="G7" s="1"/>
    </row>
    <row r="8" spans="1:7" ht="13.5" thickBot="1">
      <c r="A8" s="23"/>
      <c r="B8" s="117"/>
      <c r="C8" s="117"/>
      <c r="D8" s="117"/>
      <c r="E8" s="117"/>
      <c r="F8" s="120"/>
      <c r="G8" s="1"/>
    </row>
    <row r="9" spans="1:7" ht="12.75">
      <c r="A9" s="17" t="s">
        <v>1</v>
      </c>
      <c r="B9" s="8">
        <v>1156</v>
      </c>
      <c r="C9" s="8">
        <v>2654</v>
      </c>
      <c r="D9" s="8">
        <v>1812</v>
      </c>
      <c r="E9" s="8">
        <v>2047</v>
      </c>
      <c r="F9" s="9">
        <v>756</v>
      </c>
      <c r="G9" s="26"/>
    </row>
    <row r="10" spans="1:7" ht="12.75">
      <c r="A10" s="20" t="s">
        <v>59</v>
      </c>
      <c r="B10" s="10">
        <v>17</v>
      </c>
      <c r="C10" s="10">
        <v>171</v>
      </c>
      <c r="D10" s="10">
        <v>246</v>
      </c>
      <c r="E10" s="10">
        <v>195</v>
      </c>
      <c r="F10" s="11">
        <v>36</v>
      </c>
      <c r="G10" s="26"/>
    </row>
    <row r="11" spans="1:7" ht="13.5" thickBot="1">
      <c r="A11" s="21" t="s">
        <v>3</v>
      </c>
      <c r="B11" s="12">
        <v>555</v>
      </c>
      <c r="C11" s="12">
        <v>1762</v>
      </c>
      <c r="D11" s="12">
        <v>729</v>
      </c>
      <c r="E11" s="12">
        <v>1374</v>
      </c>
      <c r="F11" s="13">
        <v>549</v>
      </c>
      <c r="G11" s="26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zoomScale="65" zoomScaleSheetLayoutView="65" workbookViewId="0" topLeftCell="A46">
      <selection activeCell="A81" sqref="A81:G81"/>
    </sheetView>
  </sheetViews>
  <sheetFormatPr defaultColWidth="11.421875" defaultRowHeight="12.75"/>
  <cols>
    <col min="1" max="1" width="16.140625" style="0" customWidth="1"/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3" spans="1:11" ht="15">
      <c r="A3" s="112" t="s">
        <v>183</v>
      </c>
      <c r="B3" s="112"/>
      <c r="C3" s="112"/>
      <c r="D3" s="112"/>
      <c r="E3" s="112"/>
      <c r="F3" s="112"/>
      <c r="G3" s="112"/>
      <c r="H3" s="112"/>
      <c r="I3" s="112"/>
      <c r="J3" s="46"/>
      <c r="K3" s="46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>
      <c r="A5" s="122" t="s">
        <v>0</v>
      </c>
      <c r="B5" s="121" t="s">
        <v>1</v>
      </c>
      <c r="C5" s="113" t="s">
        <v>2</v>
      </c>
      <c r="D5" s="114"/>
      <c r="E5" s="114"/>
      <c r="F5" s="114"/>
      <c r="G5" s="114"/>
      <c r="H5" s="107"/>
      <c r="I5" s="118" t="s">
        <v>8</v>
      </c>
    </row>
    <row r="6" spans="1:9" ht="22.5" customHeight="1">
      <c r="A6" s="123"/>
      <c r="B6" s="116"/>
      <c r="C6" s="126" t="s">
        <v>3</v>
      </c>
      <c r="D6" s="127"/>
      <c r="E6" s="127"/>
      <c r="F6" s="128"/>
      <c r="G6" s="50"/>
      <c r="H6" s="115" t="s">
        <v>92</v>
      </c>
      <c r="I6" s="119"/>
    </row>
    <row r="7" spans="1:9" ht="19.5" customHeight="1">
      <c r="A7" s="123"/>
      <c r="B7" s="116"/>
      <c r="C7" s="14" t="s">
        <v>4</v>
      </c>
      <c r="D7" s="14" t="s">
        <v>5</v>
      </c>
      <c r="E7" s="14" t="s">
        <v>9</v>
      </c>
      <c r="F7" s="14" t="s">
        <v>11</v>
      </c>
      <c r="G7" s="27" t="s">
        <v>167</v>
      </c>
      <c r="H7" s="116"/>
      <c r="I7" s="119"/>
    </row>
    <row r="8" spans="1:9" ht="12.75" customHeight="1">
      <c r="A8" s="123"/>
      <c r="B8" s="116"/>
      <c r="C8" s="27" t="s">
        <v>94</v>
      </c>
      <c r="D8" s="27" t="s">
        <v>6</v>
      </c>
      <c r="E8" s="27" t="s">
        <v>10</v>
      </c>
      <c r="F8" s="27" t="s">
        <v>3</v>
      </c>
      <c r="G8" s="27"/>
      <c r="H8" s="116"/>
      <c r="I8" s="119"/>
    </row>
    <row r="9" spans="1:9" ht="18" customHeight="1">
      <c r="A9" s="68" t="s">
        <v>66</v>
      </c>
      <c r="B9" s="57">
        <v>23</v>
      </c>
      <c r="C9" s="58">
        <v>10</v>
      </c>
      <c r="D9" s="57">
        <v>9</v>
      </c>
      <c r="E9" s="58"/>
      <c r="F9" s="59">
        <v>19</v>
      </c>
      <c r="G9" s="58">
        <v>22</v>
      </c>
      <c r="H9" s="59">
        <v>41</v>
      </c>
      <c r="I9" s="60">
        <v>-18</v>
      </c>
    </row>
    <row r="10" spans="1:9" ht="12.75">
      <c r="A10" s="51" t="s">
        <v>67</v>
      </c>
      <c r="B10" s="61">
        <v>30</v>
      </c>
      <c r="C10" s="62">
        <v>6</v>
      </c>
      <c r="D10" s="61">
        <v>7</v>
      </c>
      <c r="E10" s="62">
        <v>6</v>
      </c>
      <c r="F10" s="63">
        <v>19</v>
      </c>
      <c r="G10" s="64">
        <v>118</v>
      </c>
      <c r="H10" s="63">
        <v>137</v>
      </c>
      <c r="I10" s="65">
        <v>-107</v>
      </c>
    </row>
    <row r="11" spans="1:9" ht="12.75">
      <c r="A11" s="51" t="s">
        <v>68</v>
      </c>
      <c r="B11" s="61">
        <v>38</v>
      </c>
      <c r="C11" s="62">
        <v>7</v>
      </c>
      <c r="D11" s="61">
        <v>10</v>
      </c>
      <c r="E11" s="62">
        <v>2</v>
      </c>
      <c r="F11" s="63">
        <v>19</v>
      </c>
      <c r="G11" s="62">
        <v>11</v>
      </c>
      <c r="H11" s="63">
        <v>30</v>
      </c>
      <c r="I11" s="65">
        <v>8</v>
      </c>
    </row>
    <row r="12" spans="1:9" ht="12.75">
      <c r="A12" s="51" t="s">
        <v>69</v>
      </c>
      <c r="B12" s="61">
        <v>25</v>
      </c>
      <c r="C12" s="62">
        <v>7</v>
      </c>
      <c r="D12" s="61">
        <v>13</v>
      </c>
      <c r="E12" s="62">
        <v>7</v>
      </c>
      <c r="F12" s="63">
        <v>27</v>
      </c>
      <c r="G12" s="62">
        <v>33</v>
      </c>
      <c r="H12" s="63">
        <v>60</v>
      </c>
      <c r="I12" s="65">
        <v>-35</v>
      </c>
    </row>
    <row r="13" spans="1:9" ht="12.75">
      <c r="A13" s="51" t="s">
        <v>70</v>
      </c>
      <c r="B13" s="61">
        <v>25</v>
      </c>
      <c r="C13" s="62">
        <v>4</v>
      </c>
      <c r="D13" s="61">
        <v>13</v>
      </c>
      <c r="E13" s="62">
        <v>8</v>
      </c>
      <c r="F13" s="63">
        <v>25</v>
      </c>
      <c r="G13" s="62">
        <v>24</v>
      </c>
      <c r="H13" s="63">
        <v>49</v>
      </c>
      <c r="I13" s="65">
        <v>-24</v>
      </c>
    </row>
    <row r="14" spans="1:9" ht="12.75">
      <c r="A14" s="51" t="s">
        <v>71</v>
      </c>
      <c r="B14" s="61">
        <v>29</v>
      </c>
      <c r="C14" s="62">
        <v>0</v>
      </c>
      <c r="D14" s="61">
        <v>7</v>
      </c>
      <c r="E14" s="62">
        <v>1</v>
      </c>
      <c r="F14" s="63">
        <v>8</v>
      </c>
      <c r="G14" s="62">
        <v>9</v>
      </c>
      <c r="H14" s="63">
        <v>17</v>
      </c>
      <c r="I14" s="65">
        <v>12</v>
      </c>
    </row>
    <row r="15" spans="1:9" ht="12.75">
      <c r="A15" s="51" t="s">
        <v>72</v>
      </c>
      <c r="B15" s="61">
        <v>29</v>
      </c>
      <c r="C15" s="62">
        <v>12</v>
      </c>
      <c r="D15" s="61">
        <v>16</v>
      </c>
      <c r="E15" s="62">
        <v>9</v>
      </c>
      <c r="F15" s="63">
        <v>37</v>
      </c>
      <c r="G15" s="62">
        <v>56</v>
      </c>
      <c r="H15" s="63">
        <v>93</v>
      </c>
      <c r="I15" s="65">
        <v>-64</v>
      </c>
    </row>
    <row r="16" spans="1:9" ht="12.75">
      <c r="A16" s="51" t="s">
        <v>73</v>
      </c>
      <c r="B16" s="61">
        <v>13</v>
      </c>
      <c r="C16" s="62">
        <v>5</v>
      </c>
      <c r="D16" s="61">
        <v>10</v>
      </c>
      <c r="E16" s="62">
        <v>3</v>
      </c>
      <c r="F16" s="63">
        <v>18</v>
      </c>
      <c r="G16" s="62">
        <v>0</v>
      </c>
      <c r="H16" s="63">
        <v>18</v>
      </c>
      <c r="I16" s="65">
        <v>-5</v>
      </c>
    </row>
    <row r="17" spans="1:9" ht="12.75">
      <c r="A17" s="51" t="s">
        <v>74</v>
      </c>
      <c r="B17" s="61">
        <v>16</v>
      </c>
      <c r="C17" s="62">
        <v>4</v>
      </c>
      <c r="D17" s="61">
        <v>3</v>
      </c>
      <c r="E17" s="62">
        <v>2</v>
      </c>
      <c r="F17" s="63">
        <v>9</v>
      </c>
      <c r="G17" s="62">
        <v>11</v>
      </c>
      <c r="H17" s="63">
        <v>20</v>
      </c>
      <c r="I17" s="65">
        <v>-4</v>
      </c>
    </row>
    <row r="18" spans="1:9" ht="12.75">
      <c r="A18" s="51" t="s">
        <v>75</v>
      </c>
      <c r="B18" s="61">
        <v>26</v>
      </c>
      <c r="C18" s="62">
        <v>5</v>
      </c>
      <c r="D18" s="61">
        <v>10</v>
      </c>
      <c r="E18" s="62">
        <v>4</v>
      </c>
      <c r="F18" s="63">
        <v>19</v>
      </c>
      <c r="G18" s="62">
        <v>18</v>
      </c>
      <c r="H18" s="63">
        <v>37</v>
      </c>
      <c r="I18" s="65">
        <v>-11</v>
      </c>
    </row>
    <row r="19" spans="1:9" ht="12.75">
      <c r="A19" s="51" t="s">
        <v>76</v>
      </c>
      <c r="B19" s="61">
        <v>23</v>
      </c>
      <c r="C19" s="62">
        <v>6</v>
      </c>
      <c r="D19" s="61">
        <v>1</v>
      </c>
      <c r="E19" s="62">
        <v>4</v>
      </c>
      <c r="F19" s="63">
        <v>11</v>
      </c>
      <c r="G19" s="62">
        <v>15</v>
      </c>
      <c r="H19" s="63">
        <v>26</v>
      </c>
      <c r="I19" s="65">
        <v>-3</v>
      </c>
    </row>
    <row r="20" spans="1:9" ht="12.75">
      <c r="A20" s="51" t="s">
        <v>77</v>
      </c>
      <c r="B20" s="61">
        <v>15</v>
      </c>
      <c r="C20" s="62">
        <v>9</v>
      </c>
      <c r="D20" s="61">
        <v>21</v>
      </c>
      <c r="E20" s="62">
        <v>4</v>
      </c>
      <c r="F20" s="63">
        <v>34</v>
      </c>
      <c r="G20" s="62">
        <v>45</v>
      </c>
      <c r="H20" s="63">
        <v>79</v>
      </c>
      <c r="I20" s="65">
        <v>-64</v>
      </c>
    </row>
    <row r="21" spans="1:9" ht="12.75">
      <c r="A21" s="51"/>
      <c r="B21" s="61"/>
      <c r="C21" s="62"/>
      <c r="D21" s="61"/>
      <c r="E21" s="62"/>
      <c r="F21" s="63"/>
      <c r="G21" s="62"/>
      <c r="H21" s="63"/>
      <c r="I21" s="65"/>
    </row>
    <row r="22" spans="1:9" ht="13.5" thickBot="1">
      <c r="A22" s="69" t="s">
        <v>91</v>
      </c>
      <c r="B22" s="66">
        <f>SUM(B9:B20)</f>
        <v>292</v>
      </c>
      <c r="C22" s="66">
        <f aca="true" t="shared" si="0" ref="C22:I22">SUM(C9:C20)</f>
        <v>75</v>
      </c>
      <c r="D22" s="66">
        <f t="shared" si="0"/>
        <v>120</v>
      </c>
      <c r="E22" s="66">
        <f t="shared" si="0"/>
        <v>50</v>
      </c>
      <c r="F22" s="66">
        <f t="shared" si="0"/>
        <v>245</v>
      </c>
      <c r="G22" s="66">
        <f t="shared" si="0"/>
        <v>362</v>
      </c>
      <c r="H22" s="66">
        <f t="shared" si="0"/>
        <v>607</v>
      </c>
      <c r="I22" s="67">
        <f t="shared" si="0"/>
        <v>-315</v>
      </c>
    </row>
    <row r="59" s="30" customFormat="1" ht="12.75"/>
    <row r="81" spans="1:7" ht="12.75">
      <c r="A81" s="140" t="s">
        <v>164</v>
      </c>
      <c r="B81" s="140"/>
      <c r="C81" s="140"/>
      <c r="D81" s="140"/>
      <c r="E81" s="140"/>
      <c r="F81" s="140"/>
      <c r="G81" s="140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="75" zoomScaleNormal="75" zoomScaleSheetLayoutView="75" workbookViewId="0" topLeftCell="A19">
      <selection activeCell="D93" sqref="D93"/>
    </sheetView>
  </sheetViews>
  <sheetFormatPr defaultColWidth="11.421875" defaultRowHeight="12.75"/>
  <cols>
    <col min="1" max="1" width="46.8515625" style="35" customWidth="1"/>
    <col min="2" max="2" width="22.7109375" style="35" customWidth="1"/>
    <col min="3" max="3" width="20.421875" style="35" customWidth="1"/>
    <col min="4" max="4" width="11.421875" style="35" customWidth="1"/>
    <col min="5" max="5" width="25.140625" style="36" customWidth="1"/>
    <col min="6" max="6" width="10.8515625" style="36" customWidth="1"/>
    <col min="7" max="8" width="11.421875" style="36" customWidth="1"/>
    <col min="9" max="9" width="15.57421875" style="36" customWidth="1"/>
    <col min="10" max="11" width="11.421875" style="36" customWidth="1"/>
    <col min="12" max="16384" width="11.421875" style="35" customWidth="1"/>
  </cols>
  <sheetData>
    <row r="1" spans="1:3" ht="18">
      <c r="A1" s="135" t="s">
        <v>13</v>
      </c>
      <c r="B1" s="135"/>
      <c r="C1" s="135"/>
    </row>
    <row r="3" spans="1:3" ht="15">
      <c r="A3" s="108" t="s">
        <v>98</v>
      </c>
      <c r="B3" s="108"/>
      <c r="C3" s="108"/>
    </row>
    <row r="4" spans="1:3" ht="15">
      <c r="A4" s="108" t="s">
        <v>184</v>
      </c>
      <c r="B4" s="108"/>
      <c r="C4" s="108"/>
    </row>
    <row r="5" spans="1:3" ht="13.5" thickBot="1">
      <c r="A5" s="37"/>
      <c r="B5" s="37"/>
      <c r="C5" s="37"/>
    </row>
    <row r="6" spans="1:3" ht="25.5" customHeight="1">
      <c r="A6" s="122" t="s">
        <v>78</v>
      </c>
      <c r="B6" s="94" t="s">
        <v>60</v>
      </c>
      <c r="C6" s="83" t="s">
        <v>60</v>
      </c>
    </row>
    <row r="7" spans="1:3" ht="25.5" customHeight="1" thickBot="1">
      <c r="A7" s="124"/>
      <c r="B7" s="15" t="s">
        <v>79</v>
      </c>
      <c r="C7" s="84" t="s">
        <v>80</v>
      </c>
    </row>
    <row r="8" spans="1:11" ht="12.75">
      <c r="A8" s="95" t="s">
        <v>95</v>
      </c>
      <c r="B8" s="99">
        <v>17</v>
      </c>
      <c r="C8" s="70">
        <v>14</v>
      </c>
      <c r="G8" s="38"/>
      <c r="K8" s="38"/>
    </row>
    <row r="9" spans="1:11" s="39" customFormat="1" ht="17.25" customHeight="1">
      <c r="A9" s="96" t="s">
        <v>16</v>
      </c>
      <c r="B9" s="71">
        <v>17</v>
      </c>
      <c r="C9" s="72">
        <v>14</v>
      </c>
      <c r="E9" s="36"/>
      <c r="F9" s="36"/>
      <c r="G9" s="38"/>
      <c r="H9" s="40"/>
      <c r="I9" s="36"/>
      <c r="J9" s="36"/>
      <c r="K9" s="38"/>
    </row>
    <row r="10" spans="1:11" s="39" customFormat="1" ht="17.25" customHeight="1">
      <c r="A10" s="96"/>
      <c r="B10" s="71"/>
      <c r="C10" s="72"/>
      <c r="E10" s="36"/>
      <c r="F10" s="36"/>
      <c r="G10" s="38"/>
      <c r="H10" s="40"/>
      <c r="I10" s="36"/>
      <c r="J10" s="36"/>
      <c r="K10" s="38"/>
    </row>
    <row r="11" spans="1:11" ht="12.75">
      <c r="A11" s="97" t="s">
        <v>121</v>
      </c>
      <c r="B11" s="73">
        <v>42</v>
      </c>
      <c r="C11" s="74">
        <v>10</v>
      </c>
      <c r="G11" s="38"/>
      <c r="K11" s="38"/>
    </row>
    <row r="12" spans="1:11" ht="12.75">
      <c r="A12" s="97" t="s">
        <v>122</v>
      </c>
      <c r="B12" s="73">
        <v>3</v>
      </c>
      <c r="C12" s="74">
        <v>3</v>
      </c>
      <c r="G12" s="38"/>
      <c r="K12" s="38"/>
    </row>
    <row r="13" spans="1:11" ht="12.75">
      <c r="A13" s="97" t="s">
        <v>123</v>
      </c>
      <c r="B13" s="73">
        <v>32</v>
      </c>
      <c r="C13" s="74">
        <v>27</v>
      </c>
      <c r="G13" s="38"/>
      <c r="K13" s="38"/>
    </row>
    <row r="14" spans="1:11" ht="12.75">
      <c r="A14" s="97" t="s">
        <v>124</v>
      </c>
      <c r="B14" s="73">
        <v>24</v>
      </c>
      <c r="C14" s="74">
        <v>22</v>
      </c>
      <c r="G14" s="38"/>
      <c r="K14" s="38"/>
    </row>
    <row r="15" spans="1:11" ht="12.75">
      <c r="A15" s="97" t="s">
        <v>125</v>
      </c>
      <c r="B15" s="73">
        <v>0</v>
      </c>
      <c r="C15" s="74">
        <v>0</v>
      </c>
      <c r="G15" s="38"/>
      <c r="K15" s="38"/>
    </row>
    <row r="16" spans="1:11" ht="12.75">
      <c r="A16" s="97" t="s">
        <v>126</v>
      </c>
      <c r="B16" s="73">
        <v>26</v>
      </c>
      <c r="C16" s="74">
        <v>12</v>
      </c>
      <c r="G16" s="38"/>
      <c r="K16" s="38"/>
    </row>
    <row r="17" spans="1:11" ht="12.75">
      <c r="A17" s="97" t="s">
        <v>127</v>
      </c>
      <c r="B17" s="73">
        <v>0</v>
      </c>
      <c r="C17" s="74">
        <v>0</v>
      </c>
      <c r="G17" s="38"/>
      <c r="K17" s="38"/>
    </row>
    <row r="18" spans="1:11" ht="12.75">
      <c r="A18" s="97" t="s">
        <v>128</v>
      </c>
      <c r="B18" s="73">
        <v>8</v>
      </c>
      <c r="C18" s="74">
        <v>3</v>
      </c>
      <c r="G18" s="38"/>
      <c r="K18" s="38"/>
    </row>
    <row r="19" spans="1:11" ht="12.75">
      <c r="A19" s="97" t="s">
        <v>129</v>
      </c>
      <c r="B19" s="73">
        <v>18</v>
      </c>
      <c r="C19" s="74">
        <v>9</v>
      </c>
      <c r="G19" s="38"/>
      <c r="K19" s="38"/>
    </row>
    <row r="20" spans="1:11" ht="12.75">
      <c r="A20" s="97" t="s">
        <v>165</v>
      </c>
      <c r="B20" s="73">
        <v>14</v>
      </c>
      <c r="C20" s="74">
        <v>12</v>
      </c>
      <c r="G20" s="38"/>
      <c r="K20" s="38"/>
    </row>
    <row r="21" spans="1:11" ht="12.75">
      <c r="A21" s="97" t="s">
        <v>166</v>
      </c>
      <c r="B21" s="73">
        <v>3</v>
      </c>
      <c r="C21" s="74">
        <v>3</v>
      </c>
      <c r="G21" s="38"/>
      <c r="K21" s="38"/>
    </row>
    <row r="22" spans="1:11" ht="12.75">
      <c r="A22" s="97" t="s">
        <v>130</v>
      </c>
      <c r="B22" s="73">
        <v>1</v>
      </c>
      <c r="C22" s="74">
        <v>0</v>
      </c>
      <c r="G22" s="38"/>
      <c r="K22" s="38"/>
    </row>
    <row r="23" spans="1:11" s="39" customFormat="1" ht="17.25" customHeight="1">
      <c r="A23" s="96" t="s">
        <v>93</v>
      </c>
      <c r="B23" s="71">
        <f>SUM(B11:B22)</f>
        <v>171</v>
      </c>
      <c r="C23" s="72">
        <v>101</v>
      </c>
      <c r="E23" s="36"/>
      <c r="F23" s="36"/>
      <c r="G23" s="38"/>
      <c r="H23" s="40"/>
      <c r="I23" s="36"/>
      <c r="J23" s="36"/>
      <c r="K23" s="38"/>
    </row>
    <row r="24" spans="1:11" s="39" customFormat="1" ht="17.25" customHeight="1">
      <c r="A24" s="96"/>
      <c r="B24" s="71"/>
      <c r="C24" s="72"/>
      <c r="E24" s="36"/>
      <c r="F24" s="36"/>
      <c r="G24" s="38"/>
      <c r="H24" s="40"/>
      <c r="I24" s="36"/>
      <c r="J24" s="36"/>
      <c r="K24" s="38"/>
    </row>
    <row r="25" spans="1:11" ht="12.75">
      <c r="A25" s="97" t="s">
        <v>131</v>
      </c>
      <c r="B25" s="73">
        <v>2</v>
      </c>
      <c r="C25" s="75">
        <v>0</v>
      </c>
      <c r="G25" s="38"/>
      <c r="K25" s="38"/>
    </row>
    <row r="26" spans="1:11" ht="12.75">
      <c r="A26" s="97" t="s">
        <v>132</v>
      </c>
      <c r="B26" s="73">
        <v>48</v>
      </c>
      <c r="C26" s="75">
        <v>12</v>
      </c>
      <c r="G26" s="38"/>
      <c r="K26" s="38"/>
    </row>
    <row r="27" spans="1:11" ht="12.75">
      <c r="A27" s="97" t="s">
        <v>185</v>
      </c>
      <c r="B27" s="73">
        <v>1</v>
      </c>
      <c r="C27" s="75"/>
      <c r="G27" s="38"/>
      <c r="K27" s="38"/>
    </row>
    <row r="28" spans="1:11" ht="12.75">
      <c r="A28" s="97" t="s">
        <v>186</v>
      </c>
      <c r="B28" s="73">
        <v>9</v>
      </c>
      <c r="C28" s="75"/>
      <c r="G28" s="38"/>
      <c r="K28" s="38"/>
    </row>
    <row r="29" spans="1:11" ht="12.75">
      <c r="A29" s="97" t="s">
        <v>187</v>
      </c>
      <c r="B29" s="73">
        <v>11</v>
      </c>
      <c r="C29" s="75"/>
      <c r="G29" s="38"/>
      <c r="K29" s="38"/>
    </row>
    <row r="30" spans="1:11" ht="12.75">
      <c r="A30" s="97" t="s">
        <v>133</v>
      </c>
      <c r="B30" s="73">
        <v>15</v>
      </c>
      <c r="C30" s="75">
        <v>4</v>
      </c>
      <c r="G30" s="38"/>
      <c r="K30" s="38"/>
    </row>
    <row r="31" spans="1:11" ht="12.75">
      <c r="A31" s="97" t="s">
        <v>134</v>
      </c>
      <c r="B31" s="73">
        <v>1</v>
      </c>
      <c r="C31" s="75">
        <v>0</v>
      </c>
      <c r="G31" s="38"/>
      <c r="K31" s="38"/>
    </row>
    <row r="32" spans="1:11" ht="12.75">
      <c r="A32" s="97" t="s">
        <v>135</v>
      </c>
      <c r="B32" s="73">
        <v>8</v>
      </c>
      <c r="C32" s="75">
        <v>5</v>
      </c>
      <c r="G32" s="38"/>
      <c r="K32" s="38"/>
    </row>
    <row r="33" spans="1:11" ht="12.75">
      <c r="A33" s="97" t="s">
        <v>136</v>
      </c>
      <c r="B33" s="73">
        <v>4</v>
      </c>
      <c r="C33" s="75">
        <v>3</v>
      </c>
      <c r="G33" s="38"/>
      <c r="K33" s="38"/>
    </row>
    <row r="34" spans="1:11" ht="12.75">
      <c r="A34" s="97" t="s">
        <v>137</v>
      </c>
      <c r="B34" s="73">
        <v>54</v>
      </c>
      <c r="C34" s="75">
        <v>21</v>
      </c>
      <c r="G34" s="38"/>
      <c r="K34" s="38"/>
    </row>
    <row r="35" spans="1:11" ht="12.75">
      <c r="A35" s="97" t="s">
        <v>138</v>
      </c>
      <c r="B35" s="73">
        <v>41</v>
      </c>
      <c r="C35" s="75">
        <v>4</v>
      </c>
      <c r="G35" s="38"/>
      <c r="K35" s="38"/>
    </row>
    <row r="36" spans="1:11" s="39" customFormat="1" ht="17.25" customHeight="1">
      <c r="A36" s="97" t="s">
        <v>139</v>
      </c>
      <c r="B36" s="73">
        <v>51</v>
      </c>
      <c r="C36" s="100" t="s">
        <v>188</v>
      </c>
      <c r="E36" s="36"/>
      <c r="F36" s="36"/>
      <c r="G36" s="38"/>
      <c r="H36" s="40"/>
      <c r="I36" s="36"/>
      <c r="J36" s="36"/>
      <c r="K36" s="38"/>
    </row>
    <row r="37" spans="1:11" s="39" customFormat="1" ht="17.25" customHeight="1">
      <c r="A37" s="97" t="s">
        <v>140</v>
      </c>
      <c r="B37" s="73">
        <v>0</v>
      </c>
      <c r="C37" s="75">
        <v>1</v>
      </c>
      <c r="E37" s="36"/>
      <c r="F37" s="36"/>
      <c r="G37" s="38"/>
      <c r="H37" s="40"/>
      <c r="I37" s="36"/>
      <c r="J37" s="36"/>
      <c r="K37" s="38"/>
    </row>
    <row r="38" spans="1:11" ht="12.75">
      <c r="A38" s="97" t="s">
        <v>141</v>
      </c>
      <c r="B38" s="73">
        <v>1</v>
      </c>
      <c r="C38" s="100" t="s">
        <v>189</v>
      </c>
      <c r="G38" s="38"/>
      <c r="K38" s="38"/>
    </row>
    <row r="39" spans="1:11" ht="12.75">
      <c r="A39" s="96" t="s">
        <v>40</v>
      </c>
      <c r="B39" s="71">
        <f>SUM(B25:B38)</f>
        <v>246</v>
      </c>
      <c r="C39" s="72">
        <v>51</v>
      </c>
      <c r="G39" s="38"/>
      <c r="K39" s="38"/>
    </row>
    <row r="40" spans="1:11" ht="12.75">
      <c r="A40" s="96"/>
      <c r="B40" s="71"/>
      <c r="C40" s="72"/>
      <c r="G40" s="38"/>
      <c r="K40" s="38"/>
    </row>
    <row r="41" spans="1:11" ht="12.75">
      <c r="A41" s="97" t="s">
        <v>142</v>
      </c>
      <c r="B41" s="73">
        <v>70</v>
      </c>
      <c r="C41" s="75">
        <v>33</v>
      </c>
      <c r="G41" s="38"/>
      <c r="K41" s="38"/>
    </row>
    <row r="42" spans="1:11" ht="12.75">
      <c r="A42" s="97" t="s">
        <v>143</v>
      </c>
      <c r="B42" s="73">
        <v>5</v>
      </c>
      <c r="C42" s="75">
        <v>1</v>
      </c>
      <c r="G42" s="38"/>
      <c r="K42" s="38"/>
    </row>
    <row r="43" spans="1:11" ht="12.75">
      <c r="A43" s="97" t="s">
        <v>144</v>
      </c>
      <c r="B43" s="73">
        <v>20</v>
      </c>
      <c r="C43" s="75">
        <v>5</v>
      </c>
      <c r="G43" s="38"/>
      <c r="K43" s="38"/>
    </row>
    <row r="44" spans="1:7" ht="12.75">
      <c r="A44" s="97" t="s">
        <v>145</v>
      </c>
      <c r="B44" s="73">
        <v>40</v>
      </c>
      <c r="C44" s="75">
        <v>5</v>
      </c>
      <c r="G44" s="38"/>
    </row>
    <row r="45" spans="1:7" ht="12.75">
      <c r="A45" s="97" t="s">
        <v>146</v>
      </c>
      <c r="B45" s="73">
        <v>43</v>
      </c>
      <c r="C45" s="75">
        <v>13</v>
      </c>
      <c r="G45" s="38"/>
    </row>
    <row r="46" spans="1:11" s="39" customFormat="1" ht="17.25" customHeight="1">
      <c r="A46" s="97" t="s">
        <v>147</v>
      </c>
      <c r="B46" s="73">
        <v>0</v>
      </c>
      <c r="C46" s="75">
        <v>0</v>
      </c>
      <c r="E46" s="36"/>
      <c r="F46" s="36"/>
      <c r="G46" s="38"/>
      <c r="H46" s="40"/>
      <c r="I46" s="40"/>
      <c r="J46" s="40"/>
      <c r="K46" s="40"/>
    </row>
    <row r="47" spans="1:11" s="39" customFormat="1" ht="17.25" customHeight="1">
      <c r="A47" s="97" t="s">
        <v>148</v>
      </c>
      <c r="B47" s="73">
        <v>15</v>
      </c>
      <c r="C47" s="75">
        <v>8</v>
      </c>
      <c r="E47" s="36"/>
      <c r="F47" s="36"/>
      <c r="G47" s="38"/>
      <c r="H47" s="40"/>
      <c r="I47" s="40"/>
      <c r="J47" s="40"/>
      <c r="K47" s="40"/>
    </row>
    <row r="48" spans="1:7" ht="12.75">
      <c r="A48" s="97" t="s">
        <v>149</v>
      </c>
      <c r="B48" s="73">
        <v>2</v>
      </c>
      <c r="C48" s="75">
        <v>2</v>
      </c>
      <c r="G48" s="38"/>
    </row>
    <row r="49" spans="1:7" ht="12.75">
      <c r="A49" s="96" t="s">
        <v>50</v>
      </c>
      <c r="B49" s="71">
        <f>SUM(B41:B48)</f>
        <v>195</v>
      </c>
      <c r="C49" s="72">
        <v>67</v>
      </c>
      <c r="G49" s="38"/>
    </row>
    <row r="50" spans="1:11" s="39" customFormat="1" ht="17.25" customHeight="1">
      <c r="A50" s="96"/>
      <c r="B50" s="71"/>
      <c r="C50" s="72"/>
      <c r="E50" s="36"/>
      <c r="F50" s="36"/>
      <c r="G50" s="38"/>
      <c r="H50" s="40"/>
      <c r="I50" s="40"/>
      <c r="J50" s="40"/>
      <c r="K50" s="40"/>
    </row>
    <row r="51" spans="1:11" s="39" customFormat="1" ht="17.25" customHeight="1">
      <c r="A51" s="98" t="s">
        <v>51</v>
      </c>
      <c r="B51" s="76">
        <v>35</v>
      </c>
      <c r="C51" s="74">
        <v>12</v>
      </c>
      <c r="E51" s="36"/>
      <c r="F51" s="36"/>
      <c r="G51" s="38"/>
      <c r="H51" s="40"/>
      <c r="I51" s="40"/>
      <c r="J51" s="40"/>
      <c r="K51" s="40"/>
    </row>
    <row r="52" spans="1:7" ht="12.75">
      <c r="A52" s="98" t="s">
        <v>52</v>
      </c>
      <c r="B52" s="76">
        <v>1</v>
      </c>
      <c r="C52" s="74">
        <v>0</v>
      </c>
      <c r="G52" s="38"/>
    </row>
    <row r="53" spans="1:7" ht="12.75">
      <c r="A53" s="96" t="s">
        <v>53</v>
      </c>
      <c r="B53" s="71">
        <f>SUM(B51:B52)</f>
        <v>36</v>
      </c>
      <c r="C53" s="72">
        <v>12</v>
      </c>
      <c r="G53" s="38"/>
    </row>
    <row r="54" spans="1:11" s="41" customFormat="1" ht="12.75">
      <c r="A54" s="96"/>
      <c r="B54" s="71"/>
      <c r="C54" s="72"/>
      <c r="E54" s="36"/>
      <c r="F54" s="36"/>
      <c r="G54" s="38"/>
      <c r="H54" s="42"/>
      <c r="I54" s="42"/>
      <c r="J54" s="42"/>
      <c r="K54" s="42"/>
    </row>
    <row r="55" spans="1:3" ht="12.75">
      <c r="A55" s="98" t="s">
        <v>81</v>
      </c>
      <c r="B55" s="76">
        <v>10</v>
      </c>
      <c r="C55" s="74">
        <v>0</v>
      </c>
    </row>
    <row r="56" spans="1:3" ht="12.75">
      <c r="A56" s="98"/>
      <c r="B56" s="76"/>
      <c r="C56" s="74"/>
    </row>
    <row r="57" spans="1:3" ht="13.5" thickBot="1">
      <c r="A57" s="69" t="s">
        <v>54</v>
      </c>
      <c r="B57" s="77">
        <f>SUM(B9,B23,B39,B49,B53,B55)</f>
        <v>675</v>
      </c>
      <c r="C57" s="78">
        <f>SUM(C9,C23,C39,C49,C53,C55)</f>
        <v>245</v>
      </c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2"/>
  <ignoredErrors>
    <ignoredError sqref="C36:C3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5" zoomScaleNormal="60" zoomScaleSheetLayoutView="65" workbookViewId="0" topLeftCell="A1">
      <selection activeCell="A1" sqref="A1:IV16384"/>
    </sheetView>
  </sheetViews>
  <sheetFormatPr defaultColWidth="11.421875" defaultRowHeight="12.75"/>
  <cols>
    <col min="1" max="1" width="32.8515625" style="35" customWidth="1"/>
    <col min="2" max="2" width="22.7109375" style="35" customWidth="1"/>
    <col min="3" max="8" width="20.7109375" style="35" customWidth="1"/>
    <col min="9" max="9" width="11.7109375" style="35" customWidth="1"/>
    <col min="10" max="10" width="15.140625" style="35" customWidth="1"/>
    <col min="11" max="11" width="10.57421875" style="35" customWidth="1"/>
    <col min="12" max="16384" width="11.421875" style="35" customWidth="1"/>
  </cols>
  <sheetData>
    <row r="1" spans="1:10" ht="18">
      <c r="A1" s="135" t="s">
        <v>13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1" ht="15">
      <c r="A3" s="85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48"/>
    </row>
    <row r="4" spans="1:10" ht="13.5" thickBot="1">
      <c r="A4" s="37"/>
      <c r="B4" s="37"/>
      <c r="C4" s="37"/>
      <c r="D4" s="37"/>
      <c r="E4" s="37"/>
      <c r="F4" s="37"/>
      <c r="G4" s="37"/>
      <c r="H4" s="37"/>
      <c r="I4" s="37"/>
      <c r="J4" s="36"/>
    </row>
    <row r="5" spans="1:10" ht="23.25" customHeight="1">
      <c r="A5" s="81"/>
      <c r="B5" s="113" t="s">
        <v>83</v>
      </c>
      <c r="C5" s="114"/>
      <c r="D5" s="114"/>
      <c r="E5" s="114"/>
      <c r="F5" s="114"/>
      <c r="G5" s="114"/>
      <c r="H5" s="114"/>
      <c r="I5" s="114"/>
      <c r="J5" s="114"/>
    </row>
    <row r="6" spans="1:10" ht="21.75" customHeight="1">
      <c r="A6" s="109" t="s">
        <v>82</v>
      </c>
      <c r="B6" s="14" t="s">
        <v>160</v>
      </c>
      <c r="C6" s="14" t="s">
        <v>84</v>
      </c>
      <c r="D6" s="14" t="s">
        <v>86</v>
      </c>
      <c r="E6" s="14" t="s">
        <v>158</v>
      </c>
      <c r="F6" s="14" t="s">
        <v>88</v>
      </c>
      <c r="G6" s="14" t="s">
        <v>88</v>
      </c>
      <c r="H6" s="14" t="s">
        <v>88</v>
      </c>
      <c r="I6" s="86" t="s">
        <v>172</v>
      </c>
      <c r="J6" s="43" t="s">
        <v>11</v>
      </c>
    </row>
    <row r="7" spans="1:10" ht="22.5" customHeight="1" thickBot="1">
      <c r="A7" s="82"/>
      <c r="B7" s="15" t="s">
        <v>161</v>
      </c>
      <c r="C7" s="15" t="s">
        <v>85</v>
      </c>
      <c r="D7" s="15" t="s">
        <v>87</v>
      </c>
      <c r="E7" s="15" t="s">
        <v>159</v>
      </c>
      <c r="F7" s="15" t="s">
        <v>57</v>
      </c>
      <c r="G7" s="15" t="s">
        <v>89</v>
      </c>
      <c r="H7" s="15" t="s">
        <v>90</v>
      </c>
      <c r="I7" s="141"/>
      <c r="J7" s="47" t="s">
        <v>163</v>
      </c>
    </row>
    <row r="8" spans="1:10" ht="17.25" customHeight="1">
      <c r="A8" s="95" t="s">
        <v>150</v>
      </c>
      <c r="B8" s="101"/>
      <c r="C8" s="101">
        <v>1</v>
      </c>
      <c r="D8" s="101">
        <v>18</v>
      </c>
      <c r="E8" s="101">
        <v>1</v>
      </c>
      <c r="F8" s="101"/>
      <c r="G8" s="101">
        <v>11</v>
      </c>
      <c r="H8" s="101"/>
      <c r="I8" s="101"/>
      <c r="J8" s="102">
        <v>31</v>
      </c>
    </row>
    <row r="9" spans="1:10" ht="12.75">
      <c r="A9" s="98" t="s">
        <v>151</v>
      </c>
      <c r="B9" s="103"/>
      <c r="C9" s="103"/>
      <c r="D9" s="103"/>
      <c r="E9" s="103"/>
      <c r="F9" s="103">
        <v>1</v>
      </c>
      <c r="G9" s="103">
        <v>2</v>
      </c>
      <c r="H9" s="103"/>
      <c r="I9" s="103">
        <v>1</v>
      </c>
      <c r="J9" s="105">
        <v>4</v>
      </c>
    </row>
    <row r="10" spans="1:10" ht="12.75">
      <c r="A10" s="98" t="s">
        <v>152</v>
      </c>
      <c r="B10" s="103"/>
      <c r="C10" s="103"/>
      <c r="D10" s="103">
        <v>4</v>
      </c>
      <c r="E10" s="103">
        <v>1</v>
      </c>
      <c r="F10" s="103"/>
      <c r="G10" s="103">
        <v>21</v>
      </c>
      <c r="H10" s="103"/>
      <c r="I10" s="103">
        <v>4</v>
      </c>
      <c r="J10" s="105">
        <v>30</v>
      </c>
    </row>
    <row r="11" spans="1:10" ht="12.75">
      <c r="A11" s="98" t="s">
        <v>145</v>
      </c>
      <c r="B11" s="103"/>
      <c r="C11" s="103"/>
      <c r="D11" s="103"/>
      <c r="E11" s="103"/>
      <c r="F11" s="103"/>
      <c r="G11" s="103">
        <v>1</v>
      </c>
      <c r="H11" s="103">
        <v>3</v>
      </c>
      <c r="I11" s="103"/>
      <c r="J11" s="105">
        <v>4</v>
      </c>
    </row>
    <row r="12" spans="1:10" ht="12.75">
      <c r="A12" s="98" t="s">
        <v>153</v>
      </c>
      <c r="B12" s="103"/>
      <c r="C12" s="103"/>
      <c r="D12" s="103"/>
      <c r="E12" s="103"/>
      <c r="F12" s="103"/>
      <c r="G12" s="103"/>
      <c r="H12" s="103">
        <v>2</v>
      </c>
      <c r="I12" s="103"/>
      <c r="J12" s="105">
        <v>2</v>
      </c>
    </row>
    <row r="13" spans="1:10" ht="12.75">
      <c r="A13" s="98" t="s">
        <v>154</v>
      </c>
      <c r="B13" s="103">
        <v>2</v>
      </c>
      <c r="C13" s="103"/>
      <c r="D13" s="103"/>
      <c r="E13" s="103"/>
      <c r="F13" s="103">
        <v>16</v>
      </c>
      <c r="G13" s="103">
        <v>24</v>
      </c>
      <c r="H13" s="103"/>
      <c r="I13" s="103">
        <v>1</v>
      </c>
      <c r="J13" s="105">
        <v>43</v>
      </c>
    </row>
    <row r="14" spans="1:10" ht="12.75">
      <c r="A14" s="98" t="s">
        <v>155</v>
      </c>
      <c r="B14" s="103"/>
      <c r="C14" s="103">
        <v>1</v>
      </c>
      <c r="D14" s="103"/>
      <c r="E14" s="103"/>
      <c r="F14" s="103">
        <v>1</v>
      </c>
      <c r="G14" s="103">
        <v>3</v>
      </c>
      <c r="H14" s="103"/>
      <c r="I14" s="103">
        <v>1</v>
      </c>
      <c r="J14" s="105">
        <v>6</v>
      </c>
    </row>
    <row r="15" spans="1:10" ht="12.75">
      <c r="A15" s="98" t="s">
        <v>156</v>
      </c>
      <c r="B15" s="103"/>
      <c r="C15" s="103"/>
      <c r="D15" s="103"/>
      <c r="E15" s="103"/>
      <c r="F15" s="103"/>
      <c r="G15" s="103">
        <v>1</v>
      </c>
      <c r="H15" s="103"/>
      <c r="I15" s="103"/>
      <c r="J15" s="105">
        <v>1</v>
      </c>
    </row>
    <row r="16" spans="1:10" ht="12.75">
      <c r="A16" s="98" t="s">
        <v>191</v>
      </c>
      <c r="B16" s="103"/>
      <c r="C16" s="103"/>
      <c r="D16" s="103">
        <v>1</v>
      </c>
      <c r="E16" s="103"/>
      <c r="F16" s="103">
        <v>1</v>
      </c>
      <c r="G16" s="103">
        <v>1</v>
      </c>
      <c r="H16" s="103"/>
      <c r="I16" s="103"/>
      <c r="J16" s="105">
        <v>3</v>
      </c>
    </row>
    <row r="17" spans="1:10" ht="12.75">
      <c r="A17" s="98" t="s">
        <v>157</v>
      </c>
      <c r="B17" s="103"/>
      <c r="C17" s="103"/>
      <c r="D17" s="103">
        <v>4</v>
      </c>
      <c r="E17" s="103">
        <v>1</v>
      </c>
      <c r="F17" s="103"/>
      <c r="G17" s="103">
        <v>2</v>
      </c>
      <c r="H17" s="103"/>
      <c r="I17" s="103"/>
      <c r="J17" s="105">
        <v>7</v>
      </c>
    </row>
    <row r="18" spans="1:10" ht="12.75">
      <c r="A18" s="98" t="s">
        <v>162</v>
      </c>
      <c r="B18" s="103">
        <v>3</v>
      </c>
      <c r="C18" s="103"/>
      <c r="D18" s="103">
        <v>4</v>
      </c>
      <c r="E18" s="103">
        <v>2</v>
      </c>
      <c r="F18" s="103">
        <v>4</v>
      </c>
      <c r="G18" s="103">
        <v>1</v>
      </c>
      <c r="H18" s="103">
        <v>17</v>
      </c>
      <c r="I18" s="103">
        <v>8</v>
      </c>
      <c r="J18" s="105">
        <v>39</v>
      </c>
    </row>
    <row r="19" spans="1:10" s="41" customFormat="1" ht="15" customHeight="1">
      <c r="A19" s="98" t="s">
        <v>192</v>
      </c>
      <c r="B19" s="104"/>
      <c r="C19" s="104"/>
      <c r="D19" s="104"/>
      <c r="E19" s="104"/>
      <c r="F19" s="104"/>
      <c r="G19" s="104"/>
      <c r="H19" s="104"/>
      <c r="I19" s="103">
        <v>2</v>
      </c>
      <c r="J19" s="105">
        <v>2</v>
      </c>
    </row>
    <row r="20" spans="1:11" s="41" customFormat="1" ht="12.75">
      <c r="A20" s="106"/>
      <c r="B20" s="93"/>
      <c r="C20" s="93"/>
      <c r="D20" s="93"/>
      <c r="E20" s="93"/>
      <c r="F20" s="93"/>
      <c r="G20" s="93"/>
      <c r="H20" s="93"/>
      <c r="I20" s="93"/>
      <c r="J20" s="19"/>
      <c r="K20" s="44"/>
    </row>
    <row r="21" spans="1:10" ht="20.25" customHeight="1" thickBot="1">
      <c r="A21" s="69" t="s">
        <v>54</v>
      </c>
      <c r="B21" s="110">
        <f>SUM(B8:B19)</f>
        <v>5</v>
      </c>
      <c r="C21" s="110">
        <f aca="true" t="shared" si="0" ref="C21:J21">SUM(C8:C19)</f>
        <v>2</v>
      </c>
      <c r="D21" s="110">
        <f t="shared" si="0"/>
        <v>31</v>
      </c>
      <c r="E21" s="110">
        <f t="shared" si="0"/>
        <v>5</v>
      </c>
      <c r="F21" s="110">
        <f t="shared" si="0"/>
        <v>23</v>
      </c>
      <c r="G21" s="110">
        <f t="shared" si="0"/>
        <v>67</v>
      </c>
      <c r="H21" s="110">
        <f t="shared" si="0"/>
        <v>22</v>
      </c>
      <c r="I21" s="110">
        <f t="shared" si="0"/>
        <v>17</v>
      </c>
      <c r="J21" s="79">
        <f t="shared" si="0"/>
        <v>172</v>
      </c>
    </row>
  </sheetData>
  <mergeCells count="4">
    <mergeCell ref="A1:J1"/>
    <mergeCell ref="B5:J5"/>
    <mergeCell ref="A3:J3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2013-07-04T06:39:08Z</cp:lastPrinted>
  <dcterms:created xsi:type="dcterms:W3CDTF">2009-06-02T08:09:14Z</dcterms:created>
  <dcterms:modified xsi:type="dcterms:W3CDTF">2014-05-09T11:55:37Z</dcterms:modified>
  <cp:category/>
  <cp:version/>
  <cp:contentType/>
  <cp:contentStatus/>
</cp:coreProperties>
</file>