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 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hab11cas" sheetId="15" r:id="rId15"/>
    <sheet name="len12jas" sheetId="16" r:id="rId16"/>
    <sheet name="gar13zos" sheetId="17" r:id="rId17"/>
    <sheet name="gui14cos" sheetId="18" r:id="rId18"/>
    <sheet name="vez15eza" sheetId="19" r:id="rId19"/>
    <sheet name="alt16lce" sheetId="20" r:id="rId20"/>
    <sheet name="yer17ros" sheetId="21" r:id="rId21"/>
    <sheet name="pat18ana" sheetId="22" r:id="rId22"/>
    <sheet name="pat19ión" sheetId="23" r:id="rId23"/>
    <sheet name="pat20día" sheetId="24" r:id="rId24"/>
    <sheet name="rem21no)" sheetId="25" r:id="rId25"/>
    <sheet name="alg22dón" sheetId="26" r:id="rId26"/>
    <sheet name="gir23sol" sheetId="27" r:id="rId27"/>
    <sheet name="soj24oja" sheetId="28" r:id="rId28"/>
    <sheet name="col25lza" sheetId="29" r:id="rId29"/>
    <sheet name="tab26aco" sheetId="30" r:id="rId30"/>
    <sheet name="maí27ero" sheetId="31" r:id="rId31"/>
    <sheet name="alf28lfa" sheetId="32" r:id="rId32"/>
    <sheet name="vez29aje" sheetId="33" r:id="rId33"/>
    <sheet name="esp30ago" sheetId="34" r:id="rId34"/>
    <sheet name="lec31tal" sheetId="35" r:id="rId35"/>
    <sheet name="san32día" sheetId="36" r:id="rId36"/>
    <sheet name="tom33-V)" sheetId="37" r:id="rId37"/>
    <sheet name="tom34II)" sheetId="38" r:id="rId38"/>
    <sheet name="tom35rva" sheetId="39" r:id="rId39"/>
    <sheet name="pim36tal" sheetId="40" r:id="rId40"/>
    <sheet name="pim37rva" sheetId="41" r:id="rId41"/>
    <sheet name="alc38ofa" sheetId="42" r:id="rId42"/>
    <sheet name="col39lor" sheetId="43" r:id="rId43"/>
    <sheet name="ceb40osa" sheetId="44" r:id="rId44"/>
    <sheet name="ceb41ano" sheetId="45" r:id="rId45"/>
    <sheet name="jud42des" sheetId="46" r:id="rId46"/>
    <sheet name="esp43cas" sheetId="47" r:id="rId47"/>
    <sheet name="cha44ñón" sheetId="48" r:id="rId48"/>
    <sheet name="otr45tas" sheetId="49" r:id="rId49"/>
    <sheet name="bró46oli" sheetId="50" r:id="rId50"/>
    <sheet name="api47pio" sheetId="51" r:id="rId51"/>
    <sheet name="cal48aza" sheetId="52" r:id="rId52"/>
    <sheet name="cal49cín" sheetId="53" r:id="rId53"/>
    <sheet name="zan50ria" sheetId="54" r:id="rId54"/>
    <sheet name="nab51abo" sheetId="55" r:id="rId55"/>
    <sheet name="nar52lce" sheetId="56" r:id="rId56"/>
    <sheet name="lim53món" sheetId="57" r:id="rId57"/>
    <sheet name="man54dra" sheetId="58" r:id="rId58"/>
    <sheet name="man55esa" sheetId="59" r:id="rId59"/>
    <sheet name="per56tal" sheetId="60" r:id="rId60"/>
    <sheet name="alb57que" sheetId="61" r:id="rId61"/>
    <sheet name="cer58nda" sheetId="62" r:id="rId62"/>
    <sheet name="mel59tón" sheetId="63" r:id="rId63"/>
    <sheet name="cir60ela" sheetId="64" r:id="rId64"/>
    <sheet name="plá61ano" sheetId="65" r:id="rId65"/>
    <sheet name="alm62dra" sheetId="66" r:id="rId66"/>
  </sheets>
  <externalReferences>
    <externalReference r:id="rId69"/>
    <externalReference r:id="rId70"/>
    <externalReference r:id="rId71"/>
    <externalReference r:id="rId72"/>
    <externalReference r:id="rId73"/>
  </externalReferences>
  <definedNames>
    <definedName name="_xlnm.Print_Area" localSheetId="0">'portada '!$A$1:$K$70</definedName>
    <definedName name="_xlnm.Print_Area" localSheetId="2">'resumen nacional'!$A$1:$AB$97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 cebolla variedades'!#REF!</definedName>
    <definedName name="menú_cua_patata">'[4]patata total por tipos'!#REF!</definedName>
    <definedName name="menú_cua_tomate">'[4]tomate épocas de recolección'!#REF!</definedName>
    <definedName name="Menú_cuaderno" localSheetId="60">'alb57que'!#REF!</definedName>
    <definedName name="Menú_cuaderno" localSheetId="41">'alc38ofa'!#REF!</definedName>
    <definedName name="Menú_cuaderno" localSheetId="31">'alf28lfa'!#REF!</definedName>
    <definedName name="Menú_cuaderno" localSheetId="25">'alg22dón'!#REF!</definedName>
    <definedName name="Menú_cuaderno" localSheetId="65">'alm62dra'!#REF!</definedName>
    <definedName name="Menú_cuaderno" localSheetId="19">'alt16lce'!#REF!</definedName>
    <definedName name="Menú_cuaderno" localSheetId="50">'api47pio'!#REF!</definedName>
    <definedName name="Menú_cuaderno" localSheetId="13">'arr10roz'!#REF!</definedName>
    <definedName name="Menú_cuaderno" localSheetId="9">'ave6ena'!#REF!</definedName>
    <definedName name="Menú_cuaderno" localSheetId="49">'bró46oli'!#REF!</definedName>
    <definedName name="Menú_cuaderno" localSheetId="51">'cal48aza'!#REF!</definedName>
    <definedName name="Menú_cuaderno" localSheetId="52">'cal49cín'!#REF!</definedName>
    <definedName name="Menú_cuaderno" localSheetId="6">'ceb3ras'!#REF!</definedName>
    <definedName name="Menú_cuaderno" localSheetId="43">'ceb40osa'!#REF!</definedName>
    <definedName name="Menú_cuaderno" localSheetId="44">'ceb41ano'!#REF!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61">'cer58nda'!#REF!</definedName>
    <definedName name="Menú_cuaderno" localSheetId="47">'cha44ñón'!#REF!</definedName>
    <definedName name="Menú_cuaderno" localSheetId="63">'cir60ela'!#REF!</definedName>
    <definedName name="Menú_cuaderno" localSheetId="28">'col25lza'!#REF!</definedName>
    <definedName name="Menú_cuaderno" localSheetId="42">'col39lor'!#REF!</definedName>
    <definedName name="Menú_cuaderno" localSheetId="33">'esp30ago'!#REF!</definedName>
    <definedName name="Menú_cuaderno" localSheetId="46">'esp43cas'!#REF!</definedName>
    <definedName name="Menú_cuaderno" localSheetId="16">'gar13zos'!#REF!</definedName>
    <definedName name="Menú_cuaderno" localSheetId="26">'gir23sol'!#REF!</definedName>
    <definedName name="Menú_cuaderno" localSheetId="17">'gui14cos'!#REF!</definedName>
    <definedName name="Menú_cuaderno" localSheetId="14">'hab11cas'!#REF!</definedName>
    <definedName name="Menú_cuaderno" localSheetId="45">'jud42des'!#REF!</definedName>
    <definedName name="Menú_cuaderno" localSheetId="34">'lec31tal'!#REF!</definedName>
    <definedName name="Menú_cuaderno" localSheetId="15">'len12jas'!#REF!</definedName>
    <definedName name="Menú_cuaderno" localSheetId="56">'lim53món'!#REF!</definedName>
    <definedName name="Menú_cuaderno" localSheetId="30">'maí27ero'!#REF!</definedName>
    <definedName name="Menú_cuaderno" localSheetId="12">'maí9aíz'!#REF!</definedName>
    <definedName name="Menú_cuaderno" localSheetId="57">'man54dra'!#REF!</definedName>
    <definedName name="Menú_cuaderno" localSheetId="58">'man55esa'!#REF!</definedName>
    <definedName name="Menú_cuaderno" localSheetId="62">'mel59tón'!#REF!</definedName>
    <definedName name="Menú_cuaderno" localSheetId="54">'nab51abo'!#REF!</definedName>
    <definedName name="Menú_cuaderno" localSheetId="55">'nar52lce'!#REF!</definedName>
    <definedName name="Menú_cuaderno" localSheetId="48">'otr45tas'!#REF!</definedName>
    <definedName name="Menú_cuaderno" localSheetId="21">'pat18ana'!#REF!</definedName>
    <definedName name="Menú_cuaderno" localSheetId="22">'pat19ión'!#REF!</definedName>
    <definedName name="Menú_cuaderno" localSheetId="23">'pat20día'!#REF!</definedName>
    <definedName name="Menú_cuaderno" localSheetId="59">'per56tal'!#REF!</definedName>
    <definedName name="Menú_cuaderno" localSheetId="39">'pim36tal'!#REF!</definedName>
    <definedName name="Menú_cuaderno" localSheetId="40">'pim37rva'!#REF!</definedName>
    <definedName name="Menú_cuaderno" localSheetId="64">'plá61ano'!#REF!</definedName>
    <definedName name="Menú_cuaderno" localSheetId="0">'[5]tri0ndo'!#REF!</definedName>
    <definedName name="Menú_cuaderno" localSheetId="24">'rem21no)'!#REF!</definedName>
    <definedName name="Menú_cuaderno" localSheetId="35">'san32día'!#REF!</definedName>
    <definedName name="Menú_cuaderno" localSheetId="27">'soj24oja'!#REF!</definedName>
    <definedName name="Menú_cuaderno" localSheetId="29">'tab26aco'!#REF!</definedName>
    <definedName name="Menú_cuaderno" localSheetId="36">'tom33-V)'!#REF!</definedName>
    <definedName name="Menú_cuaderno" localSheetId="37">'tom34II)'!#REF!</definedName>
    <definedName name="Menú_cuaderno" localSheetId="38">'tom35rva'!#REF!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8">'vez15eza'!#REF!</definedName>
    <definedName name="Menú_cuaderno" localSheetId="32">'vez29aje'!#REF!</definedName>
    <definedName name="Menú_cuaderno" localSheetId="20">'yer17ros'!#REF!</definedName>
    <definedName name="Menú_cuaderno" localSheetId="53">'zan50ria'!#REF!</definedName>
    <definedName name="Menú_cuaderno">'tri0ndo'!#REF!</definedName>
    <definedName name="Menú_índice" localSheetId="0">#REF!</definedName>
    <definedName name="Menú_índice">'índice'!#REF!</definedName>
    <definedName name="Menú_portada" localSheetId="0">'portada '!$A$77:$D$90</definedName>
    <definedName name="Menú_portada">#REF!</definedName>
    <definedName name="Menú_resumen" localSheetId="0">'[3]resumen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<sst xmlns="http://schemas.openxmlformats.org/spreadsheetml/2006/main" count="4840" uniqueCount="355">
  <si>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</si>
  <si>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</si>
  <si>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</si>
  <si>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</si>
  <si>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</si>
  <si>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</si>
  <si>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</si>
  <si>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</si>
  <si>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</si>
  <si>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</si>
  <si>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</si>
  <si>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</si>
  <si>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</si>
  <si>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</si>
  <si>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</si>
  <si>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</si>
  <si>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</si>
  <si>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</si>
  <si>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</si>
  <si>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</si>
  <si>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</si>
  <si>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</si>
  <si>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</si>
  <si>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</si>
  <si>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</si>
  <si>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</si>
  <si>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</si>
  <si>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</si>
  <si>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</si>
  <si>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</si>
  <si>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</si>
  <si>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</si>
  <si>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</si>
  <si>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</si>
  <si>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</si>
  <si>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</si>
  <si>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</si>
  <si>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</si>
  <si>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</si>
  <si>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</si>
  <si>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</si>
  <si>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</si>
  <si>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</si>
  <si>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</si>
  <si>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</si>
  <si>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</si>
  <si>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</si>
  <si>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</si>
  <si>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</si>
  <si>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</si>
  <si>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</si>
  <si>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</si>
  <si>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</si>
  <si>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</si>
  <si>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</si>
  <si>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</si>
  <si>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</si>
  <si>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</si>
  <si>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</si>
  <si>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</si>
  <si>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</si>
  <si>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</si>
  <si>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</si>
  <si>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</si>
  <si>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</si>
  <si>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</si>
  <si>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</si>
  <si>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</si>
  <si>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</si>
  <si>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2018 MAYO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</si>
  <si>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</si>
  <si>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</si>
  <si>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</si>
  <si>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</si>
  <si>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</si>
  <si>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</si>
  <si>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</si>
  <si>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</si>
  <si>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</si>
  <si>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</si>
  <si>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</si>
  <si>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</si>
  <si>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</si>
  <si>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</si>
  <si>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</si>
  <si>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</si>
  <si>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</si>
  <si>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</si>
  <si>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</si>
  <si>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</si>
  <si>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REMOLACHA AZUCARERA (R. VERANO)</t>
  </si>
  <si>
    <t>ALGODÓN</t>
  </si>
  <si>
    <t>GIRASOL</t>
  </si>
  <si>
    <t>SOJA</t>
  </si>
  <si>
    <t>COLZA</t>
  </si>
  <si>
    <t>TABACO</t>
  </si>
  <si>
    <t>MAÍZ FORRAJERO</t>
  </si>
  <si>
    <t>ALFALFA</t>
  </si>
  <si>
    <t>VEZA PARA FORRAJE</t>
  </si>
  <si>
    <t>ESPÁRRAGO</t>
  </si>
  <si>
    <t>LECHUGA TOTAL</t>
  </si>
  <si>
    <t>SANDÍA</t>
  </si>
  <si>
    <t>TOMATE (REC. 1-I/31-V)</t>
  </si>
  <si>
    <t>TOMATE (REC. 1-X/31XII)</t>
  </si>
  <si>
    <t>TOMATE CONSERVA</t>
  </si>
  <si>
    <t>PIMIENTO TOTAL</t>
  </si>
  <si>
    <t>PIMIENTO CONSERVA</t>
  </si>
  <si>
    <t>ALCACHOFA</t>
  </si>
  <si>
    <t>COLIFLOR</t>
  </si>
  <si>
    <t>CEBOLLA BABOSA</t>
  </si>
  <si>
    <t>CEBOLLA GRANO Y MEDIO GRANO</t>
  </si>
  <si>
    <t>JUDÍAS VERDES</t>
  </si>
  <si>
    <t>ESPINACAS</t>
  </si>
  <si>
    <t>CHAMPIÑÓN</t>
  </si>
  <si>
    <t>OTRAS SETAS</t>
  </si>
  <si>
    <t>BRÓCOLI</t>
  </si>
  <si>
    <t>APIO</t>
  </si>
  <si>
    <t>CALABAZA</t>
  </si>
  <si>
    <t>CALABACÍN</t>
  </si>
  <si>
    <t>ZANAHORIA</t>
  </si>
  <si>
    <t>NABO</t>
  </si>
  <si>
    <t>NARANJA DULCE</t>
  </si>
  <si>
    <t>LIMÓN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</si>
  <si>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</si>
  <si>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</si>
  <si>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</si>
  <si>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</si>
  <si>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</si>
  <si>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</si>
  <si>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</si>
  <si>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</si>
  <si>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ALMENDRA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</si>
  <si>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</si>
  <si>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</si>
  <si>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</si>
  <si>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</si>
  <si>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</si>
  <si>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</si>
  <si>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</si>
  <si>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MAYO 2018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</si>
  <si>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</si>
  <si>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</si>
  <si>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</si>
  <si>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</si>
  <si>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</si>
  <si>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</si>
  <si>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</si>
  <si>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</si>
  <si>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</si>
  <si>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</si>
  <si>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</si>
  <si>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</si>
  <si>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</si>
  <si>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</si>
  <si>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</si>
  <si>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</si>
  <si>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</si>
  <si>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</si>
  <si>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</si>
  <si>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</si>
  <si>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</si>
  <si>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</si>
  <si>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</si>
  <si>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</si>
  <si>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</si>
  <si>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</si>
  <si>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</si>
  <si>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</si>
  <si>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</si>
  <si>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</si>
  <si>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</si>
  <si>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</si>
  <si>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</si>
  <si>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</si>
  <si>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</si>
  <si>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</si>
  <si>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</si>
  <si>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</si>
  <si>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</si>
  <si>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</si>
  <si>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</si>
  <si>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</si>
  <si>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</si>
  <si>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</si>
  <si>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</si>
  <si>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</si>
  <si>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</si>
  <si>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</si>
  <si>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</si>
  <si>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</si>
  <si>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</si>
  <si>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</si>
  <si>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</si>
  <si>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</si>
  <si>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</si>
  <si>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</si>
  <si>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</si>
  <si>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</si>
  <si>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</si>
  <si>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</si>
  <si>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</si>
  <si>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</si>
  <si>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</si>
  <si>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</si>
  <si>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</si>
  <si>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</si>
  <si>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</si>
  <si>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</si>
  <si>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</si>
  <si>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</si>
  <si>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</si>
  <si>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</si>
  <si>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</si>
  <si>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</si>
  <si>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</si>
  <si>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</si>
  <si>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</si>
  <si>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</si>
  <si>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</si>
  <si>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</si>
  <si>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</si>
  <si>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</si>
  <si>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</si>
  <si>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</si>
  <si>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</si>
  <si>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</si>
  <si>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</si>
  <si>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</si>
  <si>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</si>
  <si>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</si>
  <si>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</si>
  <si>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</si>
  <si>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</si>
  <si>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</si>
  <si>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</si>
  <si>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</si>
  <si>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</si>
  <si>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</si>
  <si>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</si>
  <si>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</si>
  <si>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</si>
  <si>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</si>
  <si>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</si>
  <si>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</si>
  <si>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</si>
  <si>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</si>
  <si>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</si>
  <si>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</si>
  <si>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</si>
  <si>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</si>
  <si>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</si>
  <si>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</si>
  <si>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</si>
  <si>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temprana</t>
  </si>
  <si>
    <t xml:space="preserve"> patata media estación</t>
  </si>
  <si>
    <t xml:space="preserve"> patata tardía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</si>
  <si>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</si>
  <si>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</si>
  <si>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</si>
  <si>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</si>
  <si>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</si>
  <si>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tabaco</t>
  </si>
  <si>
    <t xml:space="preserve"> maíz forrajero</t>
  </si>
  <si>
    <t xml:space="preserve"> alfalfa</t>
  </si>
  <si>
    <t xml:space="preserve"> veza para forraje</t>
  </si>
  <si>
    <t xml:space="preserve"> espárrago</t>
  </si>
  <si>
    <t xml:space="preserve"> lechuga total</t>
  </si>
  <si>
    <t xml:space="preserve"> sandía</t>
  </si>
  <si>
    <t xml:space="preserve"> tomate (rec. 1-i/31-v)</t>
  </si>
  <si>
    <t xml:space="preserve"> tomate (rec. 1-x/31xii)</t>
  </si>
  <si>
    <t xml:space="preserve"> tomate conserva</t>
  </si>
  <si>
    <t xml:space="preserve"> pimiento total</t>
  </si>
  <si>
    <t xml:space="preserve"> pimiento conserva</t>
  </si>
  <si>
    <t xml:space="preserve"> alcachofa</t>
  </si>
  <si>
    <t xml:space="preserve"> coliflor</t>
  </si>
  <si>
    <t xml:space="preserve"> cebolla babosa</t>
  </si>
  <si>
    <t xml:space="preserve"> cebolla grano y medio grano</t>
  </si>
  <si>
    <t xml:space="preserve"> judías verdes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</si>
  <si>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</si>
  <si>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</si>
  <si>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</si>
  <si>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</si>
  <si>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</si>
  <si>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calabaza</t>
  </si>
  <si>
    <t xml:space="preserve"> calabacín</t>
  </si>
  <si>
    <t xml:space="preserve"> zanahoria</t>
  </si>
  <si>
    <t xml:space="preserve"> nabo</t>
  </si>
  <si>
    <t xml:space="preserve"> naranja dulce</t>
  </si>
  <si>
    <t xml:space="preserve"> limón</t>
  </si>
  <si>
    <t xml:space="preserve"> manzana sidra</t>
  </si>
  <si>
    <t xml:space="preserve"> manzana de mesa</t>
  </si>
  <si>
    <t xml:space="preserve"> pera total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</si>
  <si>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</si>
  <si>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</si>
  <si>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</si>
  <si>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</si>
  <si>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plátano</t>
  </si>
  <si>
    <t xml:space="preserve"> almendra</t>
  </si>
  <si>
    <t>SECRETARÍA GENERAL TÉCNICA</t>
  </si>
  <si>
    <t>AVANCES DE SUPERFICIES Y PRODUCCIONES AGRÍCOLAS</t>
  </si>
  <si>
    <t>ESTIMACIONES DE MAYO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</si>
  <si>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</si>
  <si>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</si>
  <si>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</si>
  <si>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</si>
  <si>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 xml:space="preserve">MINISTERIO DE AGRICULTURA , PESCA Y ALIMENTACIÓN </t>
  </si>
  <si>
    <t>DEFINITIVO</t>
  </si>
  <si>
    <t>cereales otoño invierno</t>
  </si>
  <si>
    <t>remolacha total</t>
  </si>
  <si>
    <t>mandarina total (11)</t>
  </si>
  <si>
    <t>manzana total</t>
  </si>
  <si>
    <t>DEFINIT.</t>
  </si>
  <si>
    <t>MES (1)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</si>
  <si>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</si>
  <si>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</si>
  <si>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</si>
  <si>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</si>
  <si>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</si>
  <si>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</si>
  <si>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</si>
  <si>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</si>
  <si>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</si>
  <si>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</si>
  <si>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</si>
  <si>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</si>
  <si>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</si>
  <si>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</si>
  <si>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</si>
  <si>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</si>
  <si>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</si>
  <si>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</si>
  <si>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</si>
  <si>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</si>
  <si>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</si>
  <si>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</si>
  <si>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</si>
  <si>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</si>
  <si>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</si>
  <si>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</si>
  <si>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</si>
  <si>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</si>
  <si>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</si>
  <si>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</si>
  <si>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</si>
  <si>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</si>
  <si>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</si>
  <si>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</si>
  <si>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</si>
  <si>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</si>
  <si>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</si>
  <si>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</si>
  <si>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</si>
  <si>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</si>
  <si>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Nota: Madrid sin actualizar información por falta de envío de datos por parte de la comunidad autónoma</t>
  </si>
  <si>
    <t>FECHA:  13/07/2018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</si>
</sst>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_);\(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8" fillId="0" borderId="0" xfId="55">
      <alignment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165" fontId="7" fillId="0" borderId="0" xfId="55" applyNumberFormat="1" applyFont="1">
      <alignment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externalLink" Target="externalLinks/externalLink2.xml" /><Relationship Id="rId71" Type="http://schemas.openxmlformats.org/officeDocument/2006/relationships/externalLink" Target="externalLinks/externalLink3.xml" /><Relationship Id="rId72" Type="http://schemas.openxmlformats.org/officeDocument/2006/relationships/externalLink" Target="externalLinks/externalLink4.xml" /><Relationship Id="rId73" Type="http://schemas.openxmlformats.org/officeDocument/2006/relationships/externalLink" Target="externalLinks/externalLink5.xml" /><Relationship Id="rId7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Noviembre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Diciembre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 cebolla variedades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 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épocas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  <sheetName val="Hoja_del_progr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tabSelected="1" view="pageBreakPreview" zoomScale="60" workbookViewId="0" topLeftCell="A1">
      <selection activeCell="H69" sqref="H69"/>
    </sheetView>
  </sheetViews>
  <sheetFormatPr defaultColWidth="11.421875" defaultRowHeight="15"/>
  <cols>
    <col min="1" max="1" width="11.57421875" style="124" customWidth="1"/>
    <col min="2" max="2" width="14.140625" style="124" customWidth="1"/>
    <col min="3" max="10" width="11.57421875" style="124" customWidth="1"/>
    <col min="11" max="11" width="1.57421875" style="124" customWidth="1"/>
    <col min="12" max="16384" width="11.57421875" style="124" customWidth="1"/>
  </cols>
  <sheetData>
    <row r="1" spans="1:11" ht="12.75">
      <c r="A1" s="123"/>
      <c r="B1" s="162" t="s">
        <v>305</v>
      </c>
      <c r="C1" s="162"/>
      <c r="D1" s="162"/>
      <c r="E1" s="123"/>
      <c r="F1" s="123"/>
      <c r="G1" s="123"/>
      <c r="H1" s="123"/>
      <c r="I1" s="123"/>
      <c r="J1" s="123"/>
      <c r="K1" s="123"/>
    </row>
    <row r="2" spans="1:11" ht="12.75">
      <c r="A2" s="123"/>
      <c r="B2" s="162"/>
      <c r="C2" s="162"/>
      <c r="D2" s="162"/>
      <c r="E2" s="123"/>
      <c r="F2" s="123"/>
      <c r="G2" s="163"/>
      <c r="H2" s="164"/>
      <c r="I2" s="164"/>
      <c r="J2" s="165"/>
      <c r="K2" s="125"/>
    </row>
    <row r="3" spans="1:11" ht="5.25" customHeight="1">
      <c r="A3" s="123"/>
      <c r="B3" s="162"/>
      <c r="C3" s="162"/>
      <c r="D3" s="162"/>
      <c r="E3" s="123"/>
      <c r="F3" s="123"/>
      <c r="G3" s="126"/>
      <c r="H3" s="127"/>
      <c r="I3" s="127"/>
      <c r="J3" s="128"/>
      <c r="K3" s="125"/>
    </row>
    <row r="4" spans="1:11" ht="12.75">
      <c r="A4" s="123"/>
      <c r="B4" s="162"/>
      <c r="C4" s="162"/>
      <c r="D4" s="162"/>
      <c r="E4" s="123"/>
      <c r="F4" s="123"/>
      <c r="G4" s="166" t="s">
        <v>298</v>
      </c>
      <c r="H4" s="167"/>
      <c r="I4" s="167"/>
      <c r="J4" s="168"/>
      <c r="K4" s="125"/>
    </row>
    <row r="5" spans="1:11" ht="12.75">
      <c r="A5" s="123"/>
      <c r="B5" s="123"/>
      <c r="C5" s="123"/>
      <c r="D5" s="123"/>
      <c r="E5" s="123"/>
      <c r="F5" s="123"/>
      <c r="G5" s="169"/>
      <c r="H5" s="170"/>
      <c r="I5" s="170"/>
      <c r="J5" s="171"/>
      <c r="K5" s="125"/>
    </row>
    <row r="6" spans="1:11" ht="12.75">
      <c r="A6" s="123"/>
      <c r="B6" s="123"/>
      <c r="C6" s="123"/>
      <c r="D6" s="123"/>
      <c r="E6" s="123"/>
      <c r="F6" s="123"/>
      <c r="G6" s="129"/>
      <c r="H6" s="129"/>
      <c r="I6" s="129"/>
      <c r="J6" s="129"/>
      <c r="K6" s="125"/>
    </row>
    <row r="7" spans="1:11" ht="5.25" customHeight="1">
      <c r="A7" s="123"/>
      <c r="B7" s="123"/>
      <c r="C7" s="123"/>
      <c r="D7" s="123"/>
      <c r="E7" s="123"/>
      <c r="F7" s="123"/>
      <c r="G7" s="130"/>
      <c r="H7" s="130"/>
      <c r="I7" s="130"/>
      <c r="J7" s="130"/>
      <c r="K7" s="125"/>
    </row>
    <row r="8" spans="1:11" ht="12.75">
      <c r="A8" s="123"/>
      <c r="B8" s="123"/>
      <c r="C8" s="123"/>
      <c r="D8" s="123"/>
      <c r="E8" s="123"/>
      <c r="F8" s="123"/>
      <c r="G8" s="172" t="s">
        <v>301</v>
      </c>
      <c r="H8" s="172"/>
      <c r="I8" s="172"/>
      <c r="J8" s="172"/>
      <c r="K8" s="172"/>
    </row>
    <row r="9" spans="1:11" ht="16.5" customHeight="1">
      <c r="A9" s="123"/>
      <c r="B9" s="123"/>
      <c r="C9" s="123"/>
      <c r="D9" s="131"/>
      <c r="E9" s="131"/>
      <c r="F9" s="123"/>
      <c r="G9" s="172" t="s">
        <v>302</v>
      </c>
      <c r="H9" s="172"/>
      <c r="I9" s="172"/>
      <c r="J9" s="172"/>
      <c r="K9" s="172"/>
    </row>
    <row r="10" spans="1:11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2.7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12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12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2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3.5" thickBo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3.5" thickTop="1">
      <c r="A24" s="123"/>
      <c r="B24" s="123"/>
      <c r="C24" s="132"/>
      <c r="D24" s="133"/>
      <c r="E24" s="133"/>
      <c r="F24" s="133"/>
      <c r="G24" s="133"/>
      <c r="H24" s="133"/>
      <c r="I24" s="134"/>
      <c r="J24" s="123"/>
      <c r="K24" s="123"/>
    </row>
    <row r="25" spans="1:11" ht="12.75">
      <c r="A25" s="123"/>
      <c r="B25" s="123"/>
      <c r="C25" s="135"/>
      <c r="D25" s="136"/>
      <c r="E25" s="136"/>
      <c r="F25" s="136"/>
      <c r="G25" s="136"/>
      <c r="H25" s="136"/>
      <c r="I25" s="137"/>
      <c r="J25" s="123"/>
      <c r="K25" s="123"/>
    </row>
    <row r="26" spans="1:11" ht="12.75">
      <c r="A26" s="123"/>
      <c r="B26" s="123"/>
      <c r="C26" s="135"/>
      <c r="D26" s="136"/>
      <c r="E26" s="136"/>
      <c r="F26" s="136"/>
      <c r="G26" s="136"/>
      <c r="H26" s="136"/>
      <c r="I26" s="137"/>
      <c r="J26" s="123"/>
      <c r="K26" s="123"/>
    </row>
    <row r="27" spans="1:11" ht="18.75" customHeight="1">
      <c r="A27" s="123"/>
      <c r="B27" s="123"/>
      <c r="C27" s="177" t="s">
        <v>299</v>
      </c>
      <c r="D27" s="178"/>
      <c r="E27" s="178"/>
      <c r="F27" s="178"/>
      <c r="G27" s="178"/>
      <c r="H27" s="178"/>
      <c r="I27" s="179"/>
      <c r="J27" s="123"/>
      <c r="K27" s="123"/>
    </row>
    <row r="28" spans="1:11" ht="12.75">
      <c r="A28" s="123"/>
      <c r="B28" s="123"/>
      <c r="C28" s="135"/>
      <c r="D28" s="136"/>
      <c r="E28" s="136"/>
      <c r="F28" s="136"/>
      <c r="G28" s="136"/>
      <c r="H28" s="136"/>
      <c r="I28" s="137"/>
      <c r="J28" s="123"/>
      <c r="K28" s="123"/>
    </row>
    <row r="29" spans="1:11" ht="12.75">
      <c r="A29" s="123"/>
      <c r="B29" s="123"/>
      <c r="C29" s="135"/>
      <c r="D29" s="136"/>
      <c r="E29" s="136"/>
      <c r="F29" s="136"/>
      <c r="G29" s="136"/>
      <c r="H29" s="136"/>
      <c r="I29" s="137"/>
      <c r="J29" s="123"/>
      <c r="K29" s="123"/>
    </row>
    <row r="30" spans="1:11" ht="18.75" customHeight="1">
      <c r="A30" s="123"/>
      <c r="B30" s="123"/>
      <c r="C30" s="177" t="s">
        <v>300</v>
      </c>
      <c r="D30" s="178"/>
      <c r="E30" s="178"/>
      <c r="F30" s="178"/>
      <c r="G30" s="178"/>
      <c r="H30" s="178"/>
      <c r="I30" s="179"/>
      <c r="J30" s="123"/>
      <c r="K30" s="123"/>
    </row>
    <row r="31" spans="1:11" ht="12.75">
      <c r="A31" s="123"/>
      <c r="B31" s="123"/>
      <c r="C31" s="135"/>
      <c r="D31" s="136"/>
      <c r="E31" s="136"/>
      <c r="F31" s="136"/>
      <c r="G31" s="136"/>
      <c r="H31" s="136"/>
      <c r="I31" s="137"/>
      <c r="J31" s="123"/>
      <c r="K31" s="123"/>
    </row>
    <row r="32" spans="1:11" ht="12.75">
      <c r="A32" s="123"/>
      <c r="B32" s="123"/>
      <c r="C32" s="135"/>
      <c r="D32" s="136"/>
      <c r="E32" s="136"/>
      <c r="F32" s="136"/>
      <c r="G32" s="136"/>
      <c r="H32" s="136"/>
      <c r="I32" s="137"/>
      <c r="J32" s="123"/>
      <c r="K32" s="123"/>
    </row>
    <row r="33" spans="1:11" ht="12.75">
      <c r="A33" s="123"/>
      <c r="B33" s="123"/>
      <c r="C33" s="135"/>
      <c r="D33" s="136"/>
      <c r="E33" s="136"/>
      <c r="F33" s="136"/>
      <c r="G33" s="136"/>
      <c r="H33" s="136"/>
      <c r="I33" s="137"/>
      <c r="J33" s="123"/>
      <c r="K33" s="123"/>
    </row>
    <row r="34" spans="1:11" ht="13.5" thickBot="1">
      <c r="A34" s="123"/>
      <c r="B34" s="123"/>
      <c r="C34" s="138"/>
      <c r="D34" s="139"/>
      <c r="E34" s="139"/>
      <c r="F34" s="139"/>
      <c r="G34" s="139"/>
      <c r="H34" s="139"/>
      <c r="I34" s="140"/>
      <c r="J34" s="123"/>
      <c r="K34" s="123"/>
    </row>
    <row r="35" spans="1:11" ht="13.5" thickTop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5">
      <c r="A40" s="123"/>
      <c r="B40" s="123"/>
      <c r="C40" s="123"/>
      <c r="D40" s="123"/>
      <c r="E40" s="180"/>
      <c r="F40" s="180"/>
      <c r="G40" s="180"/>
      <c r="H40" s="123"/>
      <c r="I40" s="123"/>
      <c r="J40" s="123"/>
      <c r="K40" s="123"/>
    </row>
    <row r="41" spans="1:11" ht="12.75">
      <c r="A41" s="123"/>
      <c r="B41" s="123"/>
      <c r="C41" s="123"/>
      <c r="D41" s="123"/>
      <c r="E41" s="181"/>
      <c r="F41" s="181"/>
      <c r="G41" s="181"/>
      <c r="H41" s="123"/>
      <c r="I41" s="123"/>
      <c r="J41" s="123"/>
      <c r="K41" s="123"/>
    </row>
    <row r="42" spans="1:11" ht="15">
      <c r="A42" s="123"/>
      <c r="B42" s="123"/>
      <c r="C42" s="123"/>
      <c r="D42" s="123"/>
      <c r="E42" s="180"/>
      <c r="F42" s="180"/>
      <c r="G42" s="180"/>
      <c r="H42" s="123"/>
      <c r="I42" s="123"/>
      <c r="J42" s="123"/>
      <c r="K42" s="123"/>
    </row>
    <row r="43" spans="1:11" ht="12.75">
      <c r="A43" s="123"/>
      <c r="B43" s="123"/>
      <c r="C43" s="123"/>
      <c r="D43" s="123"/>
      <c r="E43" s="181"/>
      <c r="F43" s="181"/>
      <c r="G43" s="181"/>
      <c r="H43" s="123"/>
      <c r="I43" s="123"/>
      <c r="J43" s="123"/>
      <c r="K43" s="123"/>
    </row>
    <row r="44" spans="1:11" ht="15">
      <c r="A44" s="123"/>
      <c r="B44" s="123"/>
      <c r="C44" s="123"/>
      <c r="D44" s="123"/>
      <c r="E44" s="141" t="s">
        <v>303</v>
      </c>
      <c r="F44" s="141"/>
      <c r="G44" s="141"/>
      <c r="H44" s="123"/>
      <c r="I44" s="123"/>
      <c r="J44" s="123"/>
      <c r="K44" s="123"/>
    </row>
    <row r="45" spans="1:11" ht="12.75">
      <c r="A45" s="123"/>
      <c r="B45" s="123"/>
      <c r="C45" s="123"/>
      <c r="D45" s="123"/>
      <c r="E45" s="173" t="s">
        <v>304</v>
      </c>
      <c r="F45" s="173"/>
      <c r="G45" s="173"/>
      <c r="H45" s="123"/>
      <c r="I45" s="123"/>
      <c r="J45" s="123"/>
      <c r="K45" s="123"/>
    </row>
    <row r="46" spans="1:11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5">
      <c r="A53" s="123"/>
      <c r="B53" s="123"/>
      <c r="C53" s="123"/>
      <c r="D53" s="142"/>
      <c r="E53" s="123"/>
      <c r="F53" s="143"/>
      <c r="G53" s="143"/>
      <c r="H53" s="123"/>
      <c r="I53" s="123"/>
      <c r="J53" s="123"/>
      <c r="K53" s="123"/>
    </row>
    <row r="54" spans="1:11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3.5" thickBo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19.5" customHeight="1" thickBot="1" thickTop="1">
      <c r="A68" s="123"/>
      <c r="B68" s="123"/>
      <c r="C68" s="123"/>
      <c r="D68" s="123"/>
      <c r="E68" s="123"/>
      <c r="F68" s="123"/>
      <c r="G68" s="123"/>
      <c r="H68" s="174" t="s">
        <v>354</v>
      </c>
      <c r="I68" s="175"/>
      <c r="J68" s="176"/>
      <c r="K68" s="144"/>
    </row>
    <row r="69" spans="1:11" s="145" customFormat="1" ht="12.75" customHeight="1" thickTop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ht="12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ht="12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</row>
    <row r="72" spans="1:11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</row>
    <row r="73" spans="1:11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6" spans="1:4" ht="12.75">
      <c r="A76" s="146"/>
      <c r="B76" s="146"/>
      <c r="C76" s="146"/>
      <c r="D76" s="146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85" zoomScaleSheetLayoutView="8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104</v>
      </c>
      <c r="E9" s="30">
        <v>104</v>
      </c>
      <c r="F9" s="31"/>
      <c r="G9" s="31"/>
      <c r="H9" s="147">
        <v>0.038</v>
      </c>
      <c r="I9" s="147">
        <v>0.269</v>
      </c>
      <c r="J9" s="147">
        <v>0.26</v>
      </c>
      <c r="K9" s="32"/>
    </row>
    <row r="10" spans="1:11" s="33" customFormat="1" ht="11.25" customHeight="1">
      <c r="A10" s="35" t="s">
        <v>8</v>
      </c>
      <c r="B10" s="29"/>
      <c r="C10" s="30">
        <v>60</v>
      </c>
      <c r="D10" s="30">
        <v>59</v>
      </c>
      <c r="E10" s="30">
        <v>59</v>
      </c>
      <c r="F10" s="31"/>
      <c r="G10" s="31"/>
      <c r="H10" s="147">
        <v>0.085</v>
      </c>
      <c r="I10" s="147">
        <v>0.155</v>
      </c>
      <c r="J10" s="147">
        <v>0.148</v>
      </c>
      <c r="K10" s="32"/>
    </row>
    <row r="11" spans="1:11" s="33" customFormat="1" ht="11.25" customHeight="1">
      <c r="A11" s="28" t="s">
        <v>9</v>
      </c>
      <c r="B11" s="29"/>
      <c r="C11" s="30">
        <v>9</v>
      </c>
      <c r="D11" s="30">
        <v>50</v>
      </c>
      <c r="E11" s="30">
        <v>30</v>
      </c>
      <c r="F11" s="31"/>
      <c r="G11" s="31"/>
      <c r="H11" s="147">
        <v>0.013</v>
      </c>
      <c r="I11" s="147">
        <v>0.155</v>
      </c>
      <c r="J11" s="147">
        <v>0.124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16</v>
      </c>
      <c r="F12" s="31"/>
      <c r="G12" s="31"/>
      <c r="H12" s="147">
        <v>0.052</v>
      </c>
      <c r="I12" s="147">
        <v>0.029</v>
      </c>
      <c r="J12" s="147">
        <v>0.027</v>
      </c>
      <c r="K12" s="32"/>
    </row>
    <row r="13" spans="1:11" s="42" customFormat="1" ht="11.25" customHeight="1">
      <c r="A13" s="36" t="s">
        <v>11</v>
      </c>
      <c r="B13" s="37"/>
      <c r="C13" s="38">
        <v>133</v>
      </c>
      <c r="D13" s="38">
        <v>229</v>
      </c>
      <c r="E13" s="38">
        <v>209</v>
      </c>
      <c r="F13" s="39">
        <v>91.26637554585153</v>
      </c>
      <c r="G13" s="40"/>
      <c r="H13" s="148">
        <v>0.188</v>
      </c>
      <c r="I13" s="149">
        <v>0.6080000000000001</v>
      </c>
      <c r="J13" s="149">
        <v>0.559</v>
      </c>
      <c r="K13" s="41">
        <v>91.9407894736842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101</v>
      </c>
      <c r="D17" s="38">
        <v>49</v>
      </c>
      <c r="E17" s="38">
        <v>50</v>
      </c>
      <c r="F17" s="39">
        <v>102.04081632653062</v>
      </c>
      <c r="G17" s="40"/>
      <c r="H17" s="148">
        <v>0.101</v>
      </c>
      <c r="I17" s="149">
        <v>0.101</v>
      </c>
      <c r="J17" s="149">
        <v>0.059</v>
      </c>
      <c r="K17" s="41">
        <v>58.41584158415841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6368</v>
      </c>
      <c r="D19" s="30">
        <v>7289</v>
      </c>
      <c r="E19" s="30">
        <v>6608</v>
      </c>
      <c r="F19" s="31"/>
      <c r="G19" s="31"/>
      <c r="H19" s="147">
        <v>38.208</v>
      </c>
      <c r="I19" s="147">
        <v>31.343</v>
      </c>
      <c r="J19" s="147">
        <v>33.04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6368</v>
      </c>
      <c r="D22" s="38">
        <v>7289</v>
      </c>
      <c r="E22" s="38">
        <v>6608</v>
      </c>
      <c r="F22" s="39">
        <v>90.65715461654548</v>
      </c>
      <c r="G22" s="40"/>
      <c r="H22" s="148">
        <v>38.208</v>
      </c>
      <c r="I22" s="149">
        <v>31.343</v>
      </c>
      <c r="J22" s="149">
        <v>33.04</v>
      </c>
      <c r="K22" s="41">
        <v>105.41428708164503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11249</v>
      </c>
      <c r="D24" s="38">
        <v>13470</v>
      </c>
      <c r="E24" s="38">
        <v>13000</v>
      </c>
      <c r="F24" s="39">
        <v>96.51076466221232</v>
      </c>
      <c r="G24" s="40"/>
      <c r="H24" s="148">
        <v>55.821</v>
      </c>
      <c r="I24" s="149">
        <v>59.781</v>
      </c>
      <c r="J24" s="149">
        <v>50.311</v>
      </c>
      <c r="K24" s="41">
        <v>84.15884645623193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469</v>
      </c>
      <c r="D26" s="38">
        <v>400</v>
      </c>
      <c r="E26" s="38">
        <v>400</v>
      </c>
      <c r="F26" s="39">
        <v>100</v>
      </c>
      <c r="G26" s="40"/>
      <c r="H26" s="148">
        <v>2.126</v>
      </c>
      <c r="I26" s="149">
        <v>1.25</v>
      </c>
      <c r="J26" s="149">
        <v>1.8</v>
      </c>
      <c r="K26" s="41">
        <v>144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2655</v>
      </c>
      <c r="D28" s="30">
        <v>3249</v>
      </c>
      <c r="E28" s="30">
        <v>3105</v>
      </c>
      <c r="F28" s="31"/>
      <c r="G28" s="31"/>
      <c r="H28" s="147">
        <v>9.01</v>
      </c>
      <c r="I28" s="147">
        <v>11.98</v>
      </c>
      <c r="J28" s="147">
        <v>11.46</v>
      </c>
      <c r="K28" s="32"/>
    </row>
    <row r="29" spans="1:11" s="33" customFormat="1" ht="11.25" customHeight="1">
      <c r="A29" s="35" t="s">
        <v>21</v>
      </c>
      <c r="B29" s="29"/>
      <c r="C29" s="30">
        <v>15783</v>
      </c>
      <c r="D29" s="30">
        <v>18885</v>
      </c>
      <c r="E29" s="30">
        <v>17009</v>
      </c>
      <c r="F29" s="31"/>
      <c r="G29" s="31"/>
      <c r="H29" s="147">
        <v>34.421</v>
      </c>
      <c r="I29" s="147">
        <v>22.261</v>
      </c>
      <c r="J29" s="147">
        <v>16.551</v>
      </c>
      <c r="K29" s="32"/>
    </row>
    <row r="30" spans="1:11" s="33" customFormat="1" ht="11.25" customHeight="1">
      <c r="A30" s="35" t="s">
        <v>22</v>
      </c>
      <c r="B30" s="29"/>
      <c r="C30" s="30">
        <v>6622</v>
      </c>
      <c r="D30" s="30">
        <v>9460</v>
      </c>
      <c r="E30" s="30">
        <v>8447</v>
      </c>
      <c r="F30" s="31"/>
      <c r="G30" s="31"/>
      <c r="H30" s="147">
        <v>11.443</v>
      </c>
      <c r="I30" s="147">
        <v>9.007</v>
      </c>
      <c r="J30" s="147">
        <v>20.279</v>
      </c>
      <c r="K30" s="32"/>
    </row>
    <row r="31" spans="1:11" s="42" customFormat="1" ht="11.25" customHeight="1">
      <c r="A31" s="43" t="s">
        <v>23</v>
      </c>
      <c r="B31" s="37"/>
      <c r="C31" s="38">
        <v>25060</v>
      </c>
      <c r="D31" s="38">
        <v>31594</v>
      </c>
      <c r="E31" s="38">
        <v>28561</v>
      </c>
      <c r="F31" s="39">
        <v>90.4000759637906</v>
      </c>
      <c r="G31" s="40"/>
      <c r="H31" s="148">
        <v>54.873999999999995</v>
      </c>
      <c r="I31" s="149">
        <v>43.248</v>
      </c>
      <c r="J31" s="149">
        <v>48.29</v>
      </c>
      <c r="K31" s="41">
        <v>111.65834258231595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2027</v>
      </c>
      <c r="D33" s="30">
        <v>2000</v>
      </c>
      <c r="E33" s="30">
        <v>2000</v>
      </c>
      <c r="F33" s="31"/>
      <c r="G33" s="31"/>
      <c r="H33" s="147">
        <v>4.059</v>
      </c>
      <c r="I33" s="147">
        <v>2.633</v>
      </c>
      <c r="J33" s="147">
        <v>5.4</v>
      </c>
      <c r="K33" s="32"/>
    </row>
    <row r="34" spans="1:11" s="33" customFormat="1" ht="11.25" customHeight="1">
      <c r="A34" s="35" t="s">
        <v>25</v>
      </c>
      <c r="B34" s="29"/>
      <c r="C34" s="30">
        <v>3978</v>
      </c>
      <c r="D34" s="30">
        <v>4400</v>
      </c>
      <c r="E34" s="30">
        <v>3425</v>
      </c>
      <c r="F34" s="31"/>
      <c r="G34" s="31"/>
      <c r="H34" s="147">
        <v>7.542</v>
      </c>
      <c r="I34" s="147">
        <v>8</v>
      </c>
      <c r="J34" s="147">
        <v>6.85</v>
      </c>
      <c r="K34" s="32"/>
    </row>
    <row r="35" spans="1:11" s="33" customFormat="1" ht="11.25" customHeight="1">
      <c r="A35" s="35" t="s">
        <v>26</v>
      </c>
      <c r="B35" s="29"/>
      <c r="C35" s="30">
        <v>2341</v>
      </c>
      <c r="D35" s="30">
        <v>3000</v>
      </c>
      <c r="E35" s="30">
        <v>2700</v>
      </c>
      <c r="F35" s="31"/>
      <c r="G35" s="31"/>
      <c r="H35" s="147">
        <v>4.782</v>
      </c>
      <c r="I35" s="147">
        <v>6.8</v>
      </c>
      <c r="J35" s="147">
        <v>6</v>
      </c>
      <c r="K35" s="32"/>
    </row>
    <row r="36" spans="1:11" s="33" customFormat="1" ht="11.25" customHeight="1">
      <c r="A36" s="35" t="s">
        <v>27</v>
      </c>
      <c r="B36" s="29"/>
      <c r="C36" s="30">
        <v>291</v>
      </c>
      <c r="D36" s="30">
        <v>1815</v>
      </c>
      <c r="E36" s="30">
        <v>1815</v>
      </c>
      <c r="F36" s="31"/>
      <c r="G36" s="31"/>
      <c r="H36" s="147">
        <v>0.789</v>
      </c>
      <c r="I36" s="147">
        <v>4.175</v>
      </c>
      <c r="J36" s="147">
        <v>0.73</v>
      </c>
      <c r="K36" s="32"/>
    </row>
    <row r="37" spans="1:11" s="42" customFormat="1" ht="11.25" customHeight="1">
      <c r="A37" s="36" t="s">
        <v>28</v>
      </c>
      <c r="B37" s="37"/>
      <c r="C37" s="38">
        <v>8637</v>
      </c>
      <c r="D37" s="38">
        <v>11215</v>
      </c>
      <c r="E37" s="38">
        <v>9940</v>
      </c>
      <c r="F37" s="39">
        <v>88.6312973695943</v>
      </c>
      <c r="G37" s="40"/>
      <c r="H37" s="148">
        <v>17.172</v>
      </c>
      <c r="I37" s="149">
        <v>21.608</v>
      </c>
      <c r="J37" s="149">
        <v>18.98</v>
      </c>
      <c r="K37" s="41">
        <v>87.83783783783784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15316</v>
      </c>
      <c r="D39" s="38">
        <v>14400</v>
      </c>
      <c r="E39" s="38">
        <v>14736</v>
      </c>
      <c r="F39" s="39">
        <v>102.33333333333333</v>
      </c>
      <c r="G39" s="40"/>
      <c r="H39" s="148">
        <v>14.106</v>
      </c>
      <c r="I39" s="149">
        <v>10</v>
      </c>
      <c r="J39" s="149">
        <v>8.1</v>
      </c>
      <c r="K39" s="41">
        <v>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2477</v>
      </c>
      <c r="D41" s="30">
        <v>2712</v>
      </c>
      <c r="E41" s="30">
        <v>4035</v>
      </c>
      <c r="F41" s="31"/>
      <c r="G41" s="31"/>
      <c r="H41" s="147">
        <v>7.342</v>
      </c>
      <c r="I41" s="147">
        <v>1.826</v>
      </c>
      <c r="J41" s="147">
        <v>8.313</v>
      </c>
      <c r="K41" s="32"/>
    </row>
    <row r="42" spans="1:11" s="33" customFormat="1" ht="11.25" customHeight="1">
      <c r="A42" s="35" t="s">
        <v>31</v>
      </c>
      <c r="B42" s="29"/>
      <c r="C42" s="30">
        <v>10344</v>
      </c>
      <c r="D42" s="30">
        <v>14234</v>
      </c>
      <c r="E42" s="30">
        <v>15030</v>
      </c>
      <c r="F42" s="31"/>
      <c r="G42" s="31"/>
      <c r="H42" s="147">
        <v>41.065</v>
      </c>
      <c r="I42" s="147">
        <v>32.147</v>
      </c>
      <c r="J42" s="147">
        <v>49.859</v>
      </c>
      <c r="K42" s="32"/>
    </row>
    <row r="43" spans="1:11" s="33" customFormat="1" ht="11.25" customHeight="1">
      <c r="A43" s="35" t="s">
        <v>32</v>
      </c>
      <c r="B43" s="29"/>
      <c r="C43" s="30">
        <v>13135</v>
      </c>
      <c r="D43" s="30">
        <v>12061</v>
      </c>
      <c r="E43" s="30">
        <v>19186</v>
      </c>
      <c r="F43" s="31"/>
      <c r="G43" s="31"/>
      <c r="H43" s="147">
        <v>45.657</v>
      </c>
      <c r="I43" s="147">
        <v>17.036</v>
      </c>
      <c r="J43" s="147">
        <v>51.091</v>
      </c>
      <c r="K43" s="32"/>
    </row>
    <row r="44" spans="1:11" s="33" customFormat="1" ht="11.25" customHeight="1">
      <c r="A44" s="35" t="s">
        <v>33</v>
      </c>
      <c r="B44" s="29"/>
      <c r="C44" s="30">
        <v>22257</v>
      </c>
      <c r="D44" s="30">
        <v>24802</v>
      </c>
      <c r="E44" s="30">
        <v>29703</v>
      </c>
      <c r="F44" s="31"/>
      <c r="G44" s="31"/>
      <c r="H44" s="147">
        <v>81.865</v>
      </c>
      <c r="I44" s="147">
        <v>35.224</v>
      </c>
      <c r="J44" s="147">
        <v>115.803</v>
      </c>
      <c r="K44" s="32"/>
    </row>
    <row r="45" spans="1:11" s="33" customFormat="1" ht="11.25" customHeight="1">
      <c r="A45" s="35" t="s">
        <v>34</v>
      </c>
      <c r="B45" s="29"/>
      <c r="C45" s="30">
        <v>12512</v>
      </c>
      <c r="D45" s="30">
        <v>12329</v>
      </c>
      <c r="E45" s="30">
        <v>13762</v>
      </c>
      <c r="F45" s="31"/>
      <c r="G45" s="31"/>
      <c r="H45" s="147">
        <v>40.699</v>
      </c>
      <c r="I45" s="147">
        <v>9.242</v>
      </c>
      <c r="J45" s="147">
        <v>37.878</v>
      </c>
      <c r="K45" s="32"/>
    </row>
    <row r="46" spans="1:11" s="33" customFormat="1" ht="11.25" customHeight="1">
      <c r="A46" s="35" t="s">
        <v>35</v>
      </c>
      <c r="B46" s="29"/>
      <c r="C46" s="30">
        <v>1347</v>
      </c>
      <c r="D46" s="30">
        <v>1725</v>
      </c>
      <c r="E46" s="30">
        <v>2590</v>
      </c>
      <c r="F46" s="31"/>
      <c r="G46" s="31"/>
      <c r="H46" s="147">
        <v>3.117</v>
      </c>
      <c r="I46" s="147">
        <v>1.315</v>
      </c>
      <c r="J46" s="147">
        <v>4.954</v>
      </c>
      <c r="K46" s="32"/>
    </row>
    <row r="47" spans="1:11" s="33" customFormat="1" ht="11.25" customHeight="1">
      <c r="A47" s="35" t="s">
        <v>36</v>
      </c>
      <c r="B47" s="29"/>
      <c r="C47" s="30">
        <v>1034</v>
      </c>
      <c r="D47" s="30">
        <v>1281</v>
      </c>
      <c r="E47" s="30">
        <v>1231</v>
      </c>
      <c r="F47" s="31"/>
      <c r="G47" s="31"/>
      <c r="H47" s="147">
        <v>2.399</v>
      </c>
      <c r="I47" s="147">
        <v>1.762</v>
      </c>
      <c r="J47" s="147">
        <v>2.372</v>
      </c>
      <c r="K47" s="32"/>
    </row>
    <row r="48" spans="1:11" s="33" customFormat="1" ht="11.25" customHeight="1">
      <c r="A48" s="35" t="s">
        <v>37</v>
      </c>
      <c r="B48" s="29"/>
      <c r="C48" s="30">
        <v>8113</v>
      </c>
      <c r="D48" s="30">
        <v>8517</v>
      </c>
      <c r="E48" s="30">
        <v>13532</v>
      </c>
      <c r="F48" s="31"/>
      <c r="G48" s="31"/>
      <c r="H48" s="147">
        <v>26.12</v>
      </c>
      <c r="I48" s="147">
        <v>6.251</v>
      </c>
      <c r="J48" s="147">
        <v>37.885</v>
      </c>
      <c r="K48" s="32"/>
    </row>
    <row r="49" spans="1:11" s="33" customFormat="1" ht="11.25" customHeight="1">
      <c r="A49" s="35" t="s">
        <v>38</v>
      </c>
      <c r="B49" s="29"/>
      <c r="C49" s="30">
        <v>15975</v>
      </c>
      <c r="D49" s="30">
        <v>16685</v>
      </c>
      <c r="E49" s="30">
        <v>18439</v>
      </c>
      <c r="F49" s="31"/>
      <c r="G49" s="31"/>
      <c r="H49" s="147">
        <v>52.373</v>
      </c>
      <c r="I49" s="147">
        <v>13.578</v>
      </c>
      <c r="J49" s="147">
        <v>42.246</v>
      </c>
      <c r="K49" s="32"/>
    </row>
    <row r="50" spans="1:11" s="42" customFormat="1" ht="11.25" customHeight="1">
      <c r="A50" s="43" t="s">
        <v>39</v>
      </c>
      <c r="B50" s="37"/>
      <c r="C50" s="38">
        <v>87194</v>
      </c>
      <c r="D50" s="38">
        <v>94346</v>
      </c>
      <c r="E50" s="38">
        <v>117508</v>
      </c>
      <c r="F50" s="39">
        <v>124.55006041591588</v>
      </c>
      <c r="G50" s="40"/>
      <c r="H50" s="148">
        <v>300.637</v>
      </c>
      <c r="I50" s="149">
        <v>118.38100000000001</v>
      </c>
      <c r="J50" s="149">
        <v>350.401</v>
      </c>
      <c r="K50" s="41">
        <v>295.9942896241795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5762</v>
      </c>
      <c r="D52" s="38">
        <v>5762</v>
      </c>
      <c r="E52" s="38">
        <v>5762</v>
      </c>
      <c r="F52" s="39">
        <v>100</v>
      </c>
      <c r="G52" s="40"/>
      <c r="H52" s="148">
        <v>9.929</v>
      </c>
      <c r="I52" s="149">
        <v>14.894</v>
      </c>
      <c r="J52" s="149">
        <v>14.894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39042</v>
      </c>
      <c r="D54" s="30">
        <v>47315</v>
      </c>
      <c r="E54" s="30">
        <v>40871</v>
      </c>
      <c r="F54" s="31"/>
      <c r="G54" s="31"/>
      <c r="H54" s="147">
        <v>89.66</v>
      </c>
      <c r="I54" s="147">
        <v>94.955</v>
      </c>
      <c r="J54" s="147">
        <v>86.759</v>
      </c>
      <c r="K54" s="32"/>
    </row>
    <row r="55" spans="1:11" s="33" customFormat="1" ht="11.25" customHeight="1">
      <c r="A55" s="35" t="s">
        <v>42</v>
      </c>
      <c r="B55" s="29"/>
      <c r="C55" s="30">
        <v>79605</v>
      </c>
      <c r="D55" s="30">
        <v>86700</v>
      </c>
      <c r="E55" s="30">
        <v>85000</v>
      </c>
      <c r="F55" s="31"/>
      <c r="G55" s="31"/>
      <c r="H55" s="147">
        <v>150.002</v>
      </c>
      <c r="I55" s="147">
        <v>138.72</v>
      </c>
      <c r="J55" s="147">
        <v>178.5</v>
      </c>
      <c r="K55" s="32"/>
    </row>
    <row r="56" spans="1:11" s="33" customFormat="1" ht="11.25" customHeight="1">
      <c r="A56" s="35" t="s">
        <v>43</v>
      </c>
      <c r="B56" s="29"/>
      <c r="C56" s="30">
        <v>8437</v>
      </c>
      <c r="D56" s="30">
        <v>10215</v>
      </c>
      <c r="E56" s="30">
        <v>9250</v>
      </c>
      <c r="F56" s="31"/>
      <c r="G56" s="31"/>
      <c r="H56" s="147">
        <v>23.141</v>
      </c>
      <c r="I56" s="147">
        <v>19.744</v>
      </c>
      <c r="J56" s="147">
        <v>19.1</v>
      </c>
      <c r="K56" s="32"/>
    </row>
    <row r="57" spans="1:11" s="33" customFormat="1" ht="11.25" customHeight="1">
      <c r="A57" s="35" t="s">
        <v>44</v>
      </c>
      <c r="B57" s="29"/>
      <c r="C57" s="30">
        <v>4693</v>
      </c>
      <c r="D57" s="30">
        <v>7071</v>
      </c>
      <c r="E57" s="30">
        <v>7395</v>
      </c>
      <c r="F57" s="31"/>
      <c r="G57" s="31"/>
      <c r="H57" s="147">
        <v>9.648</v>
      </c>
      <c r="I57" s="147">
        <v>9.8994</v>
      </c>
      <c r="J57" s="147">
        <v>22.33</v>
      </c>
      <c r="K57" s="32"/>
    </row>
    <row r="58" spans="1:11" s="33" customFormat="1" ht="11.25" customHeight="1">
      <c r="A58" s="35" t="s">
        <v>45</v>
      </c>
      <c r="B58" s="29"/>
      <c r="C58" s="30">
        <v>43965</v>
      </c>
      <c r="D58" s="30">
        <v>44665</v>
      </c>
      <c r="E58" s="30">
        <v>45857</v>
      </c>
      <c r="F58" s="31"/>
      <c r="G58" s="31"/>
      <c r="H58" s="147">
        <v>96.546</v>
      </c>
      <c r="I58" s="147">
        <v>40.275</v>
      </c>
      <c r="J58" s="147">
        <v>138.768</v>
      </c>
      <c r="K58" s="32"/>
    </row>
    <row r="59" spans="1:11" s="42" customFormat="1" ht="11.25" customHeight="1">
      <c r="A59" s="36" t="s">
        <v>46</v>
      </c>
      <c r="B59" s="37"/>
      <c r="C59" s="38">
        <v>175742</v>
      </c>
      <c r="D59" s="38">
        <v>195966</v>
      </c>
      <c r="E59" s="38">
        <v>188373</v>
      </c>
      <c r="F59" s="39">
        <v>96.12534827470071</v>
      </c>
      <c r="G59" s="40"/>
      <c r="H59" s="148">
        <v>368.997</v>
      </c>
      <c r="I59" s="149">
        <v>303.5934</v>
      </c>
      <c r="J59" s="149">
        <v>445.457</v>
      </c>
      <c r="K59" s="41">
        <v>146.72815680446283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2532</v>
      </c>
      <c r="D61" s="30">
        <v>2497</v>
      </c>
      <c r="E61" s="30">
        <v>1977</v>
      </c>
      <c r="F61" s="31"/>
      <c r="G61" s="31"/>
      <c r="H61" s="147">
        <v>3.598</v>
      </c>
      <c r="I61" s="147">
        <v>4.825</v>
      </c>
      <c r="J61" s="147">
        <v>3.693</v>
      </c>
      <c r="K61" s="32"/>
    </row>
    <row r="62" spans="1:11" s="33" customFormat="1" ht="11.25" customHeight="1">
      <c r="A62" s="35" t="s">
        <v>48</v>
      </c>
      <c r="B62" s="29"/>
      <c r="C62" s="30">
        <v>1002</v>
      </c>
      <c r="D62" s="30">
        <v>1127</v>
      </c>
      <c r="E62" s="30">
        <v>977</v>
      </c>
      <c r="F62" s="31"/>
      <c r="G62" s="31"/>
      <c r="H62" s="147">
        <v>1.515</v>
      </c>
      <c r="I62" s="147">
        <v>1.359</v>
      </c>
      <c r="J62" s="147">
        <v>1.185</v>
      </c>
      <c r="K62" s="32"/>
    </row>
    <row r="63" spans="1:11" s="33" customFormat="1" ht="11.25" customHeight="1">
      <c r="A63" s="35" t="s">
        <v>49</v>
      </c>
      <c r="B63" s="29"/>
      <c r="C63" s="30">
        <v>1808</v>
      </c>
      <c r="D63" s="30">
        <v>1958</v>
      </c>
      <c r="E63" s="30">
        <v>1916</v>
      </c>
      <c r="F63" s="31"/>
      <c r="G63" s="31"/>
      <c r="H63" s="147">
        <v>1.546</v>
      </c>
      <c r="I63" s="147">
        <v>3.935</v>
      </c>
      <c r="J63" s="147">
        <v>3.805</v>
      </c>
      <c r="K63" s="32"/>
    </row>
    <row r="64" spans="1:11" s="42" customFormat="1" ht="11.25" customHeight="1">
      <c r="A64" s="36" t="s">
        <v>50</v>
      </c>
      <c r="B64" s="37"/>
      <c r="C64" s="38">
        <v>5342</v>
      </c>
      <c r="D64" s="38">
        <v>5582</v>
      </c>
      <c r="E64" s="38">
        <v>4870</v>
      </c>
      <c r="F64" s="39">
        <v>87.24471515585812</v>
      </c>
      <c r="G64" s="40"/>
      <c r="H64" s="148">
        <v>6.659</v>
      </c>
      <c r="I64" s="149">
        <v>10.119</v>
      </c>
      <c r="J64" s="149">
        <v>8.683</v>
      </c>
      <c r="K64" s="41">
        <v>85.80887439470303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19291</v>
      </c>
      <c r="D66" s="38">
        <v>18406</v>
      </c>
      <c r="E66" s="38">
        <v>19280</v>
      </c>
      <c r="F66" s="39">
        <v>104.74845159187221</v>
      </c>
      <c r="G66" s="40"/>
      <c r="H66" s="148">
        <v>15.57</v>
      </c>
      <c r="I66" s="149">
        <v>18.087</v>
      </c>
      <c r="J66" s="149">
        <v>19.373</v>
      </c>
      <c r="K66" s="41">
        <v>107.11007906230996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44650</v>
      </c>
      <c r="D68" s="30">
        <v>50100</v>
      </c>
      <c r="E68" s="30">
        <v>45000</v>
      </c>
      <c r="F68" s="31"/>
      <c r="G68" s="31"/>
      <c r="H68" s="147">
        <v>72.378</v>
      </c>
      <c r="I68" s="147">
        <v>60.5</v>
      </c>
      <c r="J68" s="147">
        <v>72.5</v>
      </c>
      <c r="K68" s="32"/>
    </row>
    <row r="69" spans="1:11" s="33" customFormat="1" ht="11.25" customHeight="1">
      <c r="A69" s="35" t="s">
        <v>53</v>
      </c>
      <c r="B69" s="29"/>
      <c r="C69" s="30">
        <v>7990</v>
      </c>
      <c r="D69" s="30">
        <v>4800</v>
      </c>
      <c r="E69" s="30">
        <v>5400</v>
      </c>
      <c r="F69" s="31"/>
      <c r="G69" s="31"/>
      <c r="H69" s="147">
        <v>10.707</v>
      </c>
      <c r="I69" s="147">
        <v>5.5</v>
      </c>
      <c r="J69" s="147">
        <v>7.5</v>
      </c>
      <c r="K69" s="32"/>
    </row>
    <row r="70" spans="1:11" s="42" customFormat="1" ht="11.25" customHeight="1">
      <c r="A70" s="36" t="s">
        <v>54</v>
      </c>
      <c r="B70" s="37"/>
      <c r="C70" s="38">
        <v>52640</v>
      </c>
      <c r="D70" s="38">
        <v>54900</v>
      </c>
      <c r="E70" s="38">
        <v>50400</v>
      </c>
      <c r="F70" s="39">
        <v>91.80327868852459</v>
      </c>
      <c r="G70" s="40"/>
      <c r="H70" s="148">
        <v>83.08500000000001</v>
      </c>
      <c r="I70" s="149">
        <v>66</v>
      </c>
      <c r="J70" s="149">
        <v>80</v>
      </c>
      <c r="K70" s="41">
        <v>121.21212121212122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4317</v>
      </c>
      <c r="D72" s="30">
        <v>4805</v>
      </c>
      <c r="E72" s="30">
        <v>4858</v>
      </c>
      <c r="F72" s="31"/>
      <c r="G72" s="31"/>
      <c r="H72" s="147">
        <v>1.184</v>
      </c>
      <c r="I72" s="147">
        <v>5.565</v>
      </c>
      <c r="J72" s="147">
        <v>6.221</v>
      </c>
      <c r="K72" s="32"/>
    </row>
    <row r="73" spans="1:11" s="33" customFormat="1" ht="11.25" customHeight="1">
      <c r="A73" s="35" t="s">
        <v>56</v>
      </c>
      <c r="B73" s="29"/>
      <c r="C73" s="30">
        <v>10586</v>
      </c>
      <c r="D73" s="30">
        <v>11800</v>
      </c>
      <c r="E73" s="30">
        <v>12390</v>
      </c>
      <c r="F73" s="31"/>
      <c r="G73" s="31"/>
      <c r="H73" s="147">
        <v>16.187</v>
      </c>
      <c r="I73" s="147">
        <v>23.58</v>
      </c>
      <c r="J73" s="147">
        <v>24.76</v>
      </c>
      <c r="K73" s="32"/>
    </row>
    <row r="74" spans="1:11" s="33" customFormat="1" ht="11.25" customHeight="1">
      <c r="A74" s="35" t="s">
        <v>57</v>
      </c>
      <c r="B74" s="29"/>
      <c r="C74" s="30">
        <v>27612</v>
      </c>
      <c r="D74" s="30">
        <v>31095</v>
      </c>
      <c r="E74" s="30">
        <v>31130</v>
      </c>
      <c r="F74" s="31"/>
      <c r="G74" s="31"/>
      <c r="H74" s="147">
        <v>46.824</v>
      </c>
      <c r="I74" s="147">
        <v>37.314</v>
      </c>
      <c r="J74" s="147">
        <v>52.921</v>
      </c>
      <c r="K74" s="32"/>
    </row>
    <row r="75" spans="1:11" s="33" customFormat="1" ht="11.25" customHeight="1">
      <c r="A75" s="35" t="s">
        <v>58</v>
      </c>
      <c r="B75" s="29"/>
      <c r="C75" s="30">
        <v>24119</v>
      </c>
      <c r="D75" s="30">
        <v>28017</v>
      </c>
      <c r="E75" s="30">
        <v>27656</v>
      </c>
      <c r="F75" s="31"/>
      <c r="G75" s="31"/>
      <c r="H75" s="147">
        <v>21.384</v>
      </c>
      <c r="I75" s="147">
        <v>48.439</v>
      </c>
      <c r="J75" s="147">
        <v>33.223</v>
      </c>
      <c r="K75" s="32"/>
    </row>
    <row r="76" spans="1:11" s="33" customFormat="1" ht="11.25" customHeight="1">
      <c r="A76" s="35" t="s">
        <v>59</v>
      </c>
      <c r="B76" s="29"/>
      <c r="C76" s="30">
        <v>2544</v>
      </c>
      <c r="D76" s="30">
        <v>796</v>
      </c>
      <c r="E76" s="30">
        <v>2229</v>
      </c>
      <c r="F76" s="31"/>
      <c r="G76" s="31"/>
      <c r="H76" s="147">
        <v>5.722</v>
      </c>
      <c r="I76" s="147">
        <v>2.229</v>
      </c>
      <c r="J76" s="147">
        <v>0.002</v>
      </c>
      <c r="K76" s="32"/>
    </row>
    <row r="77" spans="1:11" s="33" customFormat="1" ht="11.25" customHeight="1">
      <c r="A77" s="35" t="s">
        <v>60</v>
      </c>
      <c r="B77" s="29"/>
      <c r="C77" s="30">
        <v>4766</v>
      </c>
      <c r="D77" s="30">
        <v>4930</v>
      </c>
      <c r="E77" s="30">
        <v>4898</v>
      </c>
      <c r="F77" s="31"/>
      <c r="G77" s="31"/>
      <c r="H77" s="147">
        <v>7.453</v>
      </c>
      <c r="I77" s="147">
        <v>12.842</v>
      </c>
      <c r="J77" s="147">
        <v>10.91</v>
      </c>
      <c r="K77" s="32"/>
    </row>
    <row r="78" spans="1:11" s="33" customFormat="1" ht="11.25" customHeight="1">
      <c r="A78" s="35" t="s">
        <v>61</v>
      </c>
      <c r="B78" s="29"/>
      <c r="C78" s="30">
        <v>8780</v>
      </c>
      <c r="D78" s="30">
        <v>9200</v>
      </c>
      <c r="E78" s="30">
        <v>9200</v>
      </c>
      <c r="F78" s="31"/>
      <c r="G78" s="31"/>
      <c r="H78" s="147">
        <v>17.499</v>
      </c>
      <c r="I78" s="147">
        <v>11.04</v>
      </c>
      <c r="J78" s="147">
        <v>11.5</v>
      </c>
      <c r="K78" s="32"/>
    </row>
    <row r="79" spans="1:11" s="33" customFormat="1" ht="11.25" customHeight="1">
      <c r="A79" s="35" t="s">
        <v>62</v>
      </c>
      <c r="B79" s="29"/>
      <c r="C79" s="30">
        <v>13479</v>
      </c>
      <c r="D79" s="30">
        <v>13631</v>
      </c>
      <c r="E79" s="30">
        <v>14217</v>
      </c>
      <c r="F79" s="31"/>
      <c r="G79" s="31"/>
      <c r="H79" s="147">
        <v>26.131</v>
      </c>
      <c r="I79" s="147">
        <v>31.827</v>
      </c>
      <c r="J79" s="147">
        <v>38.015</v>
      </c>
      <c r="K79" s="32"/>
    </row>
    <row r="80" spans="1:11" s="42" customFormat="1" ht="11.25" customHeight="1">
      <c r="A80" s="43" t="s">
        <v>63</v>
      </c>
      <c r="B80" s="37"/>
      <c r="C80" s="38">
        <v>96203</v>
      </c>
      <c r="D80" s="38">
        <v>104274</v>
      </c>
      <c r="E80" s="38">
        <v>106578</v>
      </c>
      <c r="F80" s="39">
        <v>102.2095632660107</v>
      </c>
      <c r="G80" s="40"/>
      <c r="H80" s="148">
        <v>142.384</v>
      </c>
      <c r="I80" s="149">
        <v>172.83599999999998</v>
      </c>
      <c r="J80" s="149">
        <v>177.55200000000002</v>
      </c>
      <c r="K80" s="41">
        <v>102.72859820870653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159</v>
      </c>
      <c r="D82" s="30">
        <v>159</v>
      </c>
      <c r="E82" s="30">
        <v>159</v>
      </c>
      <c r="F82" s="31"/>
      <c r="G82" s="31"/>
      <c r="H82" s="147">
        <v>0.13</v>
      </c>
      <c r="I82" s="147">
        <v>0.13</v>
      </c>
      <c r="J82" s="147">
        <v>0.163</v>
      </c>
      <c r="K82" s="32"/>
    </row>
    <row r="83" spans="1:11" s="33" customFormat="1" ht="11.25" customHeight="1">
      <c r="A83" s="35" t="s">
        <v>65</v>
      </c>
      <c r="B83" s="29"/>
      <c r="C83" s="30">
        <v>183</v>
      </c>
      <c r="D83" s="30">
        <v>183</v>
      </c>
      <c r="E83" s="30">
        <v>185</v>
      </c>
      <c r="F83" s="31"/>
      <c r="G83" s="31"/>
      <c r="H83" s="147">
        <v>0.13</v>
      </c>
      <c r="I83" s="147">
        <v>0.13</v>
      </c>
      <c r="J83" s="147">
        <v>0.13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342</v>
      </c>
      <c r="E84" s="38">
        <v>344</v>
      </c>
      <c r="F84" s="39">
        <v>100.58479532163743</v>
      </c>
      <c r="G84" s="40"/>
      <c r="H84" s="148">
        <v>0.26</v>
      </c>
      <c r="I84" s="149">
        <v>0.26</v>
      </c>
      <c r="J84" s="149">
        <v>0.29300000000000004</v>
      </c>
      <c r="K84" s="41">
        <v>112.69230769230771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509849</v>
      </c>
      <c r="D87" s="53">
        <v>558224</v>
      </c>
      <c r="E87" s="53">
        <v>566619</v>
      </c>
      <c r="F87" s="54">
        <f>IF(D87&gt;0,100*E87/D87,0)</f>
        <v>101.5038765800109</v>
      </c>
      <c r="G87" s="40"/>
      <c r="H87" s="152">
        <v>1110.117</v>
      </c>
      <c r="I87" s="153">
        <v>872.1093999999999</v>
      </c>
      <c r="J87" s="153">
        <v>1257.7920000000001</v>
      </c>
      <c r="K87" s="54">
        <f>IF(I87&gt;0,100*J87/I87,0)</f>
        <v>144.2241076635569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63</v>
      </c>
      <c r="D9" s="30">
        <v>60</v>
      </c>
      <c r="E9" s="30">
        <v>60</v>
      </c>
      <c r="F9" s="31"/>
      <c r="G9" s="31"/>
      <c r="H9" s="147">
        <v>0.124</v>
      </c>
      <c r="I9" s="147">
        <v>0.231</v>
      </c>
      <c r="J9" s="147">
        <v>0.172</v>
      </c>
      <c r="K9" s="32"/>
    </row>
    <row r="10" spans="1:11" s="33" customFormat="1" ht="11.25" customHeight="1">
      <c r="A10" s="35" t="s">
        <v>8</v>
      </c>
      <c r="B10" s="29"/>
      <c r="C10" s="30">
        <v>858</v>
      </c>
      <c r="D10" s="30">
        <v>452</v>
      </c>
      <c r="E10" s="30">
        <v>452</v>
      </c>
      <c r="F10" s="31"/>
      <c r="G10" s="31"/>
      <c r="H10" s="147">
        <v>1.098</v>
      </c>
      <c r="I10" s="147">
        <v>1.809</v>
      </c>
      <c r="J10" s="147">
        <v>1.808</v>
      </c>
      <c r="K10" s="32"/>
    </row>
    <row r="11" spans="1:11" s="33" customFormat="1" ht="11.25" customHeight="1">
      <c r="A11" s="28" t="s">
        <v>9</v>
      </c>
      <c r="B11" s="29"/>
      <c r="C11" s="30">
        <v>4773</v>
      </c>
      <c r="D11" s="30">
        <v>2945</v>
      </c>
      <c r="E11" s="30">
        <v>2500</v>
      </c>
      <c r="F11" s="31"/>
      <c r="G11" s="31"/>
      <c r="H11" s="147">
        <v>9.689</v>
      </c>
      <c r="I11" s="147">
        <v>6.217</v>
      </c>
      <c r="J11" s="147">
        <v>9.375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39</v>
      </c>
      <c r="E12" s="30">
        <v>39</v>
      </c>
      <c r="F12" s="31"/>
      <c r="G12" s="31"/>
      <c r="H12" s="147">
        <v>0.008</v>
      </c>
      <c r="I12" s="147">
        <v>0.148</v>
      </c>
      <c r="J12" s="147">
        <v>0.135</v>
      </c>
      <c r="K12" s="32"/>
    </row>
    <row r="13" spans="1:11" s="42" customFormat="1" ht="11.25" customHeight="1">
      <c r="A13" s="36" t="s">
        <v>11</v>
      </c>
      <c r="B13" s="37"/>
      <c r="C13" s="38">
        <v>5699</v>
      </c>
      <c r="D13" s="38">
        <v>3496</v>
      </c>
      <c r="E13" s="38">
        <v>3051</v>
      </c>
      <c r="F13" s="39">
        <v>87.27116704805492</v>
      </c>
      <c r="G13" s="40"/>
      <c r="H13" s="148">
        <v>10.918999999999999</v>
      </c>
      <c r="I13" s="149">
        <v>8.405</v>
      </c>
      <c r="J13" s="149">
        <v>11.49</v>
      </c>
      <c r="K13" s="41">
        <v>136.70434265318264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45</v>
      </c>
      <c r="D17" s="38">
        <v>45</v>
      </c>
      <c r="E17" s="38">
        <v>144</v>
      </c>
      <c r="F17" s="39">
        <v>320</v>
      </c>
      <c r="G17" s="40"/>
      <c r="H17" s="148">
        <v>0.054</v>
      </c>
      <c r="I17" s="149">
        <v>0.02</v>
      </c>
      <c r="J17" s="149">
        <v>0.053</v>
      </c>
      <c r="K17" s="41">
        <v>265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181</v>
      </c>
      <c r="D19" s="30">
        <v>85</v>
      </c>
      <c r="E19" s="30">
        <v>60</v>
      </c>
      <c r="F19" s="31"/>
      <c r="G19" s="31"/>
      <c r="H19" s="147">
        <v>0.815</v>
      </c>
      <c r="I19" s="147">
        <v>0.349</v>
      </c>
      <c r="J19" s="147">
        <v>0.24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181</v>
      </c>
      <c r="D22" s="38">
        <v>85</v>
      </c>
      <c r="E22" s="38">
        <v>60</v>
      </c>
      <c r="F22" s="39">
        <v>70.58823529411765</v>
      </c>
      <c r="G22" s="40"/>
      <c r="H22" s="148">
        <v>0.815</v>
      </c>
      <c r="I22" s="149">
        <v>0.349</v>
      </c>
      <c r="J22" s="149">
        <v>0.24</v>
      </c>
      <c r="K22" s="41">
        <v>68.76790830945559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52</v>
      </c>
      <c r="E24" s="38">
        <v>60</v>
      </c>
      <c r="F24" s="39">
        <v>115.38461538461539</v>
      </c>
      <c r="G24" s="40"/>
      <c r="H24" s="148">
        <v>0.34</v>
      </c>
      <c r="I24" s="149">
        <v>0.201</v>
      </c>
      <c r="J24" s="149">
        <v>0.212</v>
      </c>
      <c r="K24" s="41">
        <v>105.47263681592038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185</v>
      </c>
      <c r="E26" s="38">
        <v>300</v>
      </c>
      <c r="F26" s="39">
        <v>162.16216216216216</v>
      </c>
      <c r="G26" s="40"/>
      <c r="H26" s="148">
        <v>0.521</v>
      </c>
      <c r="I26" s="149">
        <v>0.56</v>
      </c>
      <c r="J26" s="149">
        <v>1.6</v>
      </c>
      <c r="K26" s="41">
        <v>285.71428571428567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446</v>
      </c>
      <c r="D28" s="30">
        <v>391</v>
      </c>
      <c r="E28" s="30">
        <v>565</v>
      </c>
      <c r="F28" s="31"/>
      <c r="G28" s="31"/>
      <c r="H28" s="147">
        <v>1.457</v>
      </c>
      <c r="I28" s="147">
        <v>1.074</v>
      </c>
      <c r="J28" s="147">
        <v>2.043</v>
      </c>
      <c r="K28" s="32"/>
    </row>
    <row r="29" spans="1:11" s="33" customFormat="1" ht="11.25" customHeight="1">
      <c r="A29" s="35" t="s">
        <v>21</v>
      </c>
      <c r="B29" s="29"/>
      <c r="C29" s="30">
        <v>13327</v>
      </c>
      <c r="D29" s="30">
        <v>8710</v>
      </c>
      <c r="E29" s="30">
        <v>9404</v>
      </c>
      <c r="F29" s="31"/>
      <c r="G29" s="31"/>
      <c r="H29" s="147">
        <v>29.447</v>
      </c>
      <c r="I29" s="147">
        <v>13.896</v>
      </c>
      <c r="J29" s="147">
        <v>21.2</v>
      </c>
      <c r="K29" s="32"/>
    </row>
    <row r="30" spans="1:11" s="33" customFormat="1" ht="11.25" customHeight="1">
      <c r="A30" s="35" t="s">
        <v>22</v>
      </c>
      <c r="B30" s="29"/>
      <c r="C30" s="30">
        <v>5646</v>
      </c>
      <c r="D30" s="30">
        <v>3452</v>
      </c>
      <c r="E30" s="30">
        <v>4582</v>
      </c>
      <c r="F30" s="31"/>
      <c r="G30" s="31"/>
      <c r="H30" s="147">
        <v>11.301</v>
      </c>
      <c r="I30" s="147">
        <v>5.22</v>
      </c>
      <c r="J30" s="147">
        <v>7.579</v>
      </c>
      <c r="K30" s="32"/>
    </row>
    <row r="31" spans="1:11" s="42" customFormat="1" ht="11.25" customHeight="1">
      <c r="A31" s="43" t="s">
        <v>23</v>
      </c>
      <c r="B31" s="37"/>
      <c r="C31" s="38">
        <v>19419</v>
      </c>
      <c r="D31" s="38">
        <v>12553</v>
      </c>
      <c r="E31" s="38">
        <v>14551</v>
      </c>
      <c r="F31" s="39">
        <v>115.91651398072175</v>
      </c>
      <c r="G31" s="40"/>
      <c r="H31" s="148">
        <v>42.205</v>
      </c>
      <c r="I31" s="149">
        <v>20.19</v>
      </c>
      <c r="J31" s="149">
        <v>30.822</v>
      </c>
      <c r="K31" s="41">
        <v>152.6597325408618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70</v>
      </c>
      <c r="E33" s="30">
        <v>20</v>
      </c>
      <c r="F33" s="31"/>
      <c r="G33" s="31"/>
      <c r="H33" s="147">
        <v>0.197</v>
      </c>
      <c r="I33" s="147">
        <v>0.144</v>
      </c>
      <c r="J33" s="147">
        <v>0.06</v>
      </c>
      <c r="K33" s="32"/>
    </row>
    <row r="34" spans="1:11" s="33" customFormat="1" ht="11.25" customHeight="1">
      <c r="A34" s="35" t="s">
        <v>25</v>
      </c>
      <c r="B34" s="29"/>
      <c r="C34" s="30">
        <v>429</v>
      </c>
      <c r="D34" s="30">
        <v>460</v>
      </c>
      <c r="E34" s="30">
        <v>425</v>
      </c>
      <c r="F34" s="31"/>
      <c r="G34" s="31"/>
      <c r="H34" s="147">
        <v>1.456</v>
      </c>
      <c r="I34" s="147">
        <v>1.4</v>
      </c>
      <c r="J34" s="147">
        <v>1.39</v>
      </c>
      <c r="K34" s="32"/>
    </row>
    <row r="35" spans="1:11" s="33" customFormat="1" ht="11.25" customHeight="1">
      <c r="A35" s="35" t="s">
        <v>26</v>
      </c>
      <c r="B35" s="29"/>
      <c r="C35" s="30">
        <v>620</v>
      </c>
      <c r="D35" s="30">
        <v>700</v>
      </c>
      <c r="E35" s="30">
        <v>800</v>
      </c>
      <c r="F35" s="31"/>
      <c r="G35" s="31"/>
      <c r="H35" s="147">
        <v>2.125</v>
      </c>
      <c r="I35" s="147">
        <v>1.6</v>
      </c>
      <c r="J35" s="147">
        <v>2.1</v>
      </c>
      <c r="K35" s="32"/>
    </row>
    <row r="36" spans="1:11" s="33" customFormat="1" ht="11.25" customHeight="1">
      <c r="A36" s="35" t="s">
        <v>27</v>
      </c>
      <c r="B36" s="29"/>
      <c r="C36" s="30">
        <v>13</v>
      </c>
      <c r="D36" s="30">
        <v>13</v>
      </c>
      <c r="E36" s="30">
        <v>12</v>
      </c>
      <c r="F36" s="31"/>
      <c r="G36" s="31"/>
      <c r="H36" s="147">
        <v>0.036</v>
      </c>
      <c r="I36" s="147">
        <v>0.039</v>
      </c>
      <c r="J36" s="147">
        <v>0.027</v>
      </c>
      <c r="K36" s="32"/>
    </row>
    <row r="37" spans="1:11" s="42" customFormat="1" ht="11.25" customHeight="1">
      <c r="A37" s="36" t="s">
        <v>28</v>
      </c>
      <c r="B37" s="37"/>
      <c r="C37" s="38">
        <v>1129</v>
      </c>
      <c r="D37" s="38">
        <v>1243</v>
      </c>
      <c r="E37" s="38">
        <v>1257</v>
      </c>
      <c r="F37" s="39">
        <v>101.12630732099758</v>
      </c>
      <c r="G37" s="40"/>
      <c r="H37" s="148">
        <v>3.814</v>
      </c>
      <c r="I37" s="149">
        <v>3.1830000000000003</v>
      </c>
      <c r="J37" s="149">
        <v>3.577</v>
      </c>
      <c r="K37" s="41">
        <v>112.37825950361292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13484</v>
      </c>
      <c r="D41" s="30">
        <v>9054</v>
      </c>
      <c r="E41" s="30">
        <v>12417</v>
      </c>
      <c r="F41" s="31"/>
      <c r="G41" s="31"/>
      <c r="H41" s="147">
        <v>28.162</v>
      </c>
      <c r="I41" s="147">
        <v>3.042</v>
      </c>
      <c r="J41" s="147">
        <v>21.466</v>
      </c>
      <c r="K41" s="32"/>
    </row>
    <row r="42" spans="1:11" s="33" customFormat="1" ht="11.25" customHeight="1">
      <c r="A42" s="35" t="s">
        <v>31</v>
      </c>
      <c r="B42" s="29"/>
      <c r="C42" s="30">
        <v>3959</v>
      </c>
      <c r="D42" s="30">
        <v>3015</v>
      </c>
      <c r="E42" s="30">
        <v>5390</v>
      </c>
      <c r="F42" s="31"/>
      <c r="G42" s="31"/>
      <c r="H42" s="147">
        <v>14.606</v>
      </c>
      <c r="I42" s="147">
        <v>4.976</v>
      </c>
      <c r="J42" s="147">
        <v>15.446</v>
      </c>
      <c r="K42" s="32"/>
    </row>
    <row r="43" spans="1:11" s="33" customFormat="1" ht="11.25" customHeight="1">
      <c r="A43" s="35" t="s">
        <v>32</v>
      </c>
      <c r="B43" s="29"/>
      <c r="C43" s="30">
        <v>8997</v>
      </c>
      <c r="D43" s="30">
        <v>6169</v>
      </c>
      <c r="E43" s="30">
        <v>9468</v>
      </c>
      <c r="F43" s="31"/>
      <c r="G43" s="31"/>
      <c r="H43" s="147">
        <v>27.558</v>
      </c>
      <c r="I43" s="147">
        <v>5.67</v>
      </c>
      <c r="J43" s="147">
        <v>16.976</v>
      </c>
      <c r="K43" s="32"/>
    </row>
    <row r="44" spans="1:11" s="33" customFormat="1" ht="11.25" customHeight="1">
      <c r="A44" s="35" t="s">
        <v>33</v>
      </c>
      <c r="B44" s="29"/>
      <c r="C44" s="30">
        <v>16099</v>
      </c>
      <c r="D44" s="30">
        <v>12730</v>
      </c>
      <c r="E44" s="30">
        <v>15450</v>
      </c>
      <c r="F44" s="31"/>
      <c r="G44" s="31"/>
      <c r="H44" s="147">
        <v>35.927</v>
      </c>
      <c r="I44" s="147">
        <v>15.235</v>
      </c>
      <c r="J44" s="147">
        <v>46.813</v>
      </c>
      <c r="K44" s="32"/>
    </row>
    <row r="45" spans="1:11" s="33" customFormat="1" ht="11.25" customHeight="1">
      <c r="A45" s="35" t="s">
        <v>34</v>
      </c>
      <c r="B45" s="29"/>
      <c r="C45" s="30">
        <v>11674</v>
      </c>
      <c r="D45" s="30">
        <v>8401</v>
      </c>
      <c r="E45" s="30">
        <v>9200</v>
      </c>
      <c r="F45" s="31"/>
      <c r="G45" s="31"/>
      <c r="H45" s="147">
        <v>30.924</v>
      </c>
      <c r="I45" s="147">
        <v>5.267</v>
      </c>
      <c r="J45" s="147">
        <v>22.373</v>
      </c>
      <c r="K45" s="32"/>
    </row>
    <row r="46" spans="1:11" s="33" customFormat="1" ht="11.25" customHeight="1">
      <c r="A46" s="35" t="s">
        <v>35</v>
      </c>
      <c r="B46" s="29"/>
      <c r="C46" s="30">
        <v>11331</v>
      </c>
      <c r="D46" s="30">
        <v>7787</v>
      </c>
      <c r="E46" s="30">
        <v>11396</v>
      </c>
      <c r="F46" s="31"/>
      <c r="G46" s="31"/>
      <c r="H46" s="147">
        <v>29.457</v>
      </c>
      <c r="I46" s="147">
        <v>6.368</v>
      </c>
      <c r="J46" s="147">
        <v>25.24</v>
      </c>
      <c r="K46" s="32"/>
    </row>
    <row r="47" spans="1:11" s="33" customFormat="1" ht="11.25" customHeight="1">
      <c r="A47" s="35" t="s">
        <v>36</v>
      </c>
      <c r="B47" s="29"/>
      <c r="C47" s="30">
        <v>16724</v>
      </c>
      <c r="D47" s="30">
        <v>11956</v>
      </c>
      <c r="E47" s="30">
        <v>18461</v>
      </c>
      <c r="F47" s="31"/>
      <c r="G47" s="31"/>
      <c r="H47" s="147">
        <v>51.949</v>
      </c>
      <c r="I47" s="147">
        <v>23.728</v>
      </c>
      <c r="J47" s="147">
        <v>52.302</v>
      </c>
      <c r="K47" s="32"/>
    </row>
    <row r="48" spans="1:11" s="33" customFormat="1" ht="11.25" customHeight="1">
      <c r="A48" s="35" t="s">
        <v>37</v>
      </c>
      <c r="B48" s="29"/>
      <c r="C48" s="30">
        <v>14495</v>
      </c>
      <c r="D48" s="30">
        <v>7673</v>
      </c>
      <c r="E48" s="30">
        <v>9156</v>
      </c>
      <c r="F48" s="31"/>
      <c r="G48" s="31"/>
      <c r="H48" s="147">
        <v>48.901</v>
      </c>
      <c r="I48" s="147">
        <v>8.149</v>
      </c>
      <c r="J48" s="147">
        <v>29.45</v>
      </c>
      <c r="K48" s="32"/>
    </row>
    <row r="49" spans="1:11" s="33" customFormat="1" ht="11.25" customHeight="1">
      <c r="A49" s="35" t="s">
        <v>38</v>
      </c>
      <c r="B49" s="29"/>
      <c r="C49" s="30">
        <v>4896</v>
      </c>
      <c r="D49" s="30">
        <v>3393</v>
      </c>
      <c r="E49" s="30">
        <v>3869</v>
      </c>
      <c r="F49" s="31"/>
      <c r="G49" s="31"/>
      <c r="H49" s="147">
        <v>13.815</v>
      </c>
      <c r="I49" s="147">
        <v>2.853</v>
      </c>
      <c r="J49" s="147">
        <v>9.304</v>
      </c>
      <c r="K49" s="32"/>
    </row>
    <row r="50" spans="1:11" s="42" customFormat="1" ht="11.25" customHeight="1">
      <c r="A50" s="43" t="s">
        <v>39</v>
      </c>
      <c r="B50" s="37"/>
      <c r="C50" s="38">
        <v>101659</v>
      </c>
      <c r="D50" s="38">
        <v>70178</v>
      </c>
      <c r="E50" s="38">
        <v>94807</v>
      </c>
      <c r="F50" s="39">
        <v>135.09504403089286</v>
      </c>
      <c r="G50" s="40"/>
      <c r="H50" s="148">
        <v>281.299</v>
      </c>
      <c r="I50" s="149">
        <v>75.288</v>
      </c>
      <c r="J50" s="149">
        <v>239.36999999999998</v>
      </c>
      <c r="K50" s="41">
        <v>317.9391138029965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1298</v>
      </c>
      <c r="D52" s="38">
        <v>1298</v>
      </c>
      <c r="E52" s="38">
        <v>1298</v>
      </c>
      <c r="F52" s="39">
        <v>100</v>
      </c>
      <c r="G52" s="40"/>
      <c r="H52" s="148">
        <v>2.035</v>
      </c>
      <c r="I52" s="149">
        <v>2.035</v>
      </c>
      <c r="J52" s="149">
        <v>2.035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4495</v>
      </c>
      <c r="D54" s="30">
        <v>2760</v>
      </c>
      <c r="E54" s="30">
        <v>2669</v>
      </c>
      <c r="F54" s="31"/>
      <c r="G54" s="31"/>
      <c r="H54" s="147">
        <v>6.306</v>
      </c>
      <c r="I54" s="147">
        <v>3.187</v>
      </c>
      <c r="J54" s="147">
        <v>3.847</v>
      </c>
      <c r="K54" s="32"/>
    </row>
    <row r="55" spans="1:11" s="33" customFormat="1" ht="11.25" customHeight="1">
      <c r="A55" s="35" t="s">
        <v>42</v>
      </c>
      <c r="B55" s="29"/>
      <c r="C55" s="30">
        <v>1875</v>
      </c>
      <c r="D55" s="30">
        <v>1800</v>
      </c>
      <c r="E55" s="30">
        <v>1800</v>
      </c>
      <c r="F55" s="31"/>
      <c r="G55" s="31"/>
      <c r="H55" s="147">
        <v>2.507</v>
      </c>
      <c r="I55" s="147">
        <v>1.55</v>
      </c>
      <c r="J55" s="147">
        <v>2.88</v>
      </c>
      <c r="K55" s="32"/>
    </row>
    <row r="56" spans="1:11" s="33" customFormat="1" ht="11.25" customHeight="1">
      <c r="A56" s="35" t="s">
        <v>43</v>
      </c>
      <c r="B56" s="29"/>
      <c r="C56" s="30">
        <v>1225</v>
      </c>
      <c r="D56" s="30">
        <v>916</v>
      </c>
      <c r="E56" s="30">
        <v>1998</v>
      </c>
      <c r="F56" s="31"/>
      <c r="G56" s="31"/>
      <c r="H56" s="147">
        <v>2.707</v>
      </c>
      <c r="I56" s="147">
        <v>2.861</v>
      </c>
      <c r="J56" s="147">
        <v>5.332</v>
      </c>
      <c r="K56" s="32"/>
    </row>
    <row r="57" spans="1:11" s="33" customFormat="1" ht="11.25" customHeight="1">
      <c r="A57" s="35" t="s">
        <v>44</v>
      </c>
      <c r="B57" s="29"/>
      <c r="C57" s="30">
        <v>5965</v>
      </c>
      <c r="D57" s="30">
        <v>3458</v>
      </c>
      <c r="E57" s="30">
        <v>4092</v>
      </c>
      <c r="F57" s="31"/>
      <c r="G57" s="31"/>
      <c r="H57" s="147">
        <v>8.958</v>
      </c>
      <c r="I57" s="147">
        <v>6.916</v>
      </c>
      <c r="J57" s="147">
        <v>12.307</v>
      </c>
      <c r="K57" s="32"/>
    </row>
    <row r="58" spans="1:11" s="33" customFormat="1" ht="11.25" customHeight="1">
      <c r="A58" s="35" t="s">
        <v>45</v>
      </c>
      <c r="B58" s="29"/>
      <c r="C58" s="30">
        <v>9107</v>
      </c>
      <c r="D58" s="30">
        <v>7043</v>
      </c>
      <c r="E58" s="30">
        <v>6149</v>
      </c>
      <c r="F58" s="31"/>
      <c r="G58" s="31"/>
      <c r="H58" s="147">
        <v>12.983</v>
      </c>
      <c r="I58" s="147">
        <v>4.46</v>
      </c>
      <c r="J58" s="147">
        <v>12.923</v>
      </c>
      <c r="K58" s="32"/>
    </row>
    <row r="59" spans="1:11" s="42" customFormat="1" ht="11.25" customHeight="1">
      <c r="A59" s="36" t="s">
        <v>46</v>
      </c>
      <c r="B59" s="37"/>
      <c r="C59" s="38">
        <v>22667</v>
      </c>
      <c r="D59" s="38">
        <v>15977</v>
      </c>
      <c r="E59" s="38">
        <v>16708</v>
      </c>
      <c r="F59" s="39">
        <v>104.57532703260938</v>
      </c>
      <c r="G59" s="40"/>
      <c r="H59" s="148">
        <v>33.461</v>
      </c>
      <c r="I59" s="149">
        <v>18.974</v>
      </c>
      <c r="J59" s="149">
        <v>37.289</v>
      </c>
      <c r="K59" s="41">
        <v>196.52682618319807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84</v>
      </c>
      <c r="E61" s="30">
        <v>66</v>
      </c>
      <c r="F61" s="31"/>
      <c r="G61" s="31"/>
      <c r="H61" s="147">
        <v>0.046</v>
      </c>
      <c r="I61" s="147">
        <v>0.075</v>
      </c>
      <c r="J61" s="147">
        <v>0.05</v>
      </c>
      <c r="K61" s="32"/>
    </row>
    <row r="62" spans="1:11" s="33" customFormat="1" ht="11.25" customHeight="1">
      <c r="A62" s="35" t="s">
        <v>48</v>
      </c>
      <c r="B62" s="29"/>
      <c r="C62" s="30">
        <v>527</v>
      </c>
      <c r="D62" s="30">
        <v>457</v>
      </c>
      <c r="E62" s="30">
        <v>407</v>
      </c>
      <c r="F62" s="31"/>
      <c r="G62" s="31"/>
      <c r="H62" s="147">
        <v>0.566</v>
      </c>
      <c r="I62" s="147">
        <v>0.406</v>
      </c>
      <c r="J62" s="147">
        <v>0.413</v>
      </c>
      <c r="K62" s="32"/>
    </row>
    <row r="63" spans="1:11" s="33" customFormat="1" ht="11.25" customHeight="1">
      <c r="A63" s="35" t="s">
        <v>49</v>
      </c>
      <c r="B63" s="29"/>
      <c r="C63" s="30">
        <v>242</v>
      </c>
      <c r="D63" s="30">
        <v>242</v>
      </c>
      <c r="E63" s="30">
        <v>163</v>
      </c>
      <c r="F63" s="31"/>
      <c r="G63" s="31"/>
      <c r="H63" s="147">
        <v>0.185</v>
      </c>
      <c r="I63" s="147">
        <v>0.458</v>
      </c>
      <c r="J63" s="147">
        <v>0.326</v>
      </c>
      <c r="K63" s="32"/>
    </row>
    <row r="64" spans="1:11" s="42" customFormat="1" ht="11.25" customHeight="1">
      <c r="A64" s="36" t="s">
        <v>50</v>
      </c>
      <c r="B64" s="37"/>
      <c r="C64" s="38">
        <v>839</v>
      </c>
      <c r="D64" s="38">
        <v>783</v>
      </c>
      <c r="E64" s="38">
        <v>636</v>
      </c>
      <c r="F64" s="39">
        <v>81.22605363984674</v>
      </c>
      <c r="G64" s="40"/>
      <c r="H64" s="148">
        <v>0.7969999999999999</v>
      </c>
      <c r="I64" s="149">
        <v>0.9390000000000001</v>
      </c>
      <c r="J64" s="149">
        <v>0.7889999999999999</v>
      </c>
      <c r="K64" s="41">
        <v>84.0255591054313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751</v>
      </c>
      <c r="D66" s="38">
        <v>477</v>
      </c>
      <c r="E66" s="38">
        <v>495</v>
      </c>
      <c r="F66" s="39">
        <v>103.77358490566037</v>
      </c>
      <c r="G66" s="40"/>
      <c r="H66" s="148">
        <v>0.208</v>
      </c>
      <c r="I66" s="149">
        <v>0.136</v>
      </c>
      <c r="J66" s="149">
        <v>0.249</v>
      </c>
      <c r="K66" s="41">
        <v>183.08823529411762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78</v>
      </c>
      <c r="D68" s="30">
        <v>100</v>
      </c>
      <c r="E68" s="30">
        <v>100</v>
      </c>
      <c r="F68" s="31"/>
      <c r="G68" s="31"/>
      <c r="H68" s="147">
        <v>0.06</v>
      </c>
      <c r="I68" s="147">
        <v>0.1</v>
      </c>
      <c r="J68" s="147">
        <v>0.1</v>
      </c>
      <c r="K68" s="32"/>
    </row>
    <row r="69" spans="1:11" s="33" customFormat="1" ht="11.25" customHeight="1">
      <c r="A69" s="35" t="s">
        <v>53</v>
      </c>
      <c r="B69" s="29"/>
      <c r="C69" s="30">
        <v>113</v>
      </c>
      <c r="D69" s="30">
        <v>50</v>
      </c>
      <c r="E69" s="30">
        <v>100</v>
      </c>
      <c r="F69" s="31"/>
      <c r="G69" s="31"/>
      <c r="H69" s="147">
        <v>0.102</v>
      </c>
      <c r="I69" s="147">
        <v>0.05</v>
      </c>
      <c r="J69" s="147">
        <v>0.05</v>
      </c>
      <c r="K69" s="32"/>
    </row>
    <row r="70" spans="1:11" s="42" customFormat="1" ht="11.25" customHeight="1">
      <c r="A70" s="36" t="s">
        <v>54</v>
      </c>
      <c r="B70" s="37"/>
      <c r="C70" s="38">
        <v>191</v>
      </c>
      <c r="D70" s="38">
        <v>150</v>
      </c>
      <c r="E70" s="38">
        <v>200</v>
      </c>
      <c r="F70" s="39">
        <v>133.33333333333334</v>
      </c>
      <c r="G70" s="40"/>
      <c r="H70" s="148">
        <v>0.16199999999999998</v>
      </c>
      <c r="I70" s="149">
        <v>0.15000000000000002</v>
      </c>
      <c r="J70" s="149">
        <v>0.15000000000000002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212</v>
      </c>
      <c r="E72" s="30">
        <v>202</v>
      </c>
      <c r="F72" s="31"/>
      <c r="G72" s="31"/>
      <c r="H72" s="147">
        <v>0.012</v>
      </c>
      <c r="I72" s="147">
        <v>0.279</v>
      </c>
      <c r="J72" s="147">
        <v>0.267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15</v>
      </c>
      <c r="E73" s="30">
        <v>15</v>
      </c>
      <c r="F73" s="31"/>
      <c r="G73" s="31"/>
      <c r="H73" s="147">
        <v>0.03</v>
      </c>
      <c r="I73" s="147">
        <v>0.03</v>
      </c>
      <c r="J73" s="147">
        <v>0.03</v>
      </c>
      <c r="K73" s="32"/>
    </row>
    <row r="74" spans="1:11" s="33" customFormat="1" ht="11.25" customHeight="1">
      <c r="A74" s="35" t="s">
        <v>57</v>
      </c>
      <c r="B74" s="29"/>
      <c r="C74" s="30">
        <v>253</v>
      </c>
      <c r="D74" s="30">
        <v>345</v>
      </c>
      <c r="E74" s="30">
        <v>436</v>
      </c>
      <c r="F74" s="31"/>
      <c r="G74" s="31"/>
      <c r="H74" s="147">
        <v>0.253</v>
      </c>
      <c r="I74" s="147">
        <v>0.311</v>
      </c>
      <c r="J74" s="147">
        <v>0.654</v>
      </c>
      <c r="K74" s="32"/>
    </row>
    <row r="75" spans="1:11" s="33" customFormat="1" ht="11.25" customHeight="1">
      <c r="A75" s="35" t="s">
        <v>58</v>
      </c>
      <c r="B75" s="29"/>
      <c r="C75" s="30">
        <v>562</v>
      </c>
      <c r="D75" s="30">
        <v>329</v>
      </c>
      <c r="E75" s="30">
        <v>323</v>
      </c>
      <c r="F75" s="31"/>
      <c r="G75" s="31"/>
      <c r="H75" s="147">
        <v>0.194</v>
      </c>
      <c r="I75" s="147">
        <v>0.544</v>
      </c>
      <c r="J75" s="147">
        <v>0.249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>
        <v>57</v>
      </c>
      <c r="F77" s="31"/>
      <c r="G77" s="31"/>
      <c r="H77" s="147">
        <v>0.002</v>
      </c>
      <c r="I77" s="147"/>
      <c r="J77" s="147">
        <v>0.057</v>
      </c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/>
      <c r="F78" s="31"/>
      <c r="G78" s="31"/>
      <c r="H78" s="147">
        <v>0.002</v>
      </c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41</v>
      </c>
      <c r="D79" s="30">
        <v>41</v>
      </c>
      <c r="E79" s="30">
        <v>5</v>
      </c>
      <c r="F79" s="31"/>
      <c r="G79" s="31"/>
      <c r="H79" s="147">
        <v>0.111</v>
      </c>
      <c r="I79" s="147">
        <v>0.069</v>
      </c>
      <c r="J79" s="147">
        <v>0.01</v>
      </c>
      <c r="K79" s="32"/>
    </row>
    <row r="80" spans="1:11" s="42" customFormat="1" ht="11.25" customHeight="1">
      <c r="A80" s="43" t="s">
        <v>63</v>
      </c>
      <c r="B80" s="37"/>
      <c r="C80" s="38">
        <v>984</v>
      </c>
      <c r="D80" s="38">
        <v>942</v>
      </c>
      <c r="E80" s="38">
        <v>1038</v>
      </c>
      <c r="F80" s="39">
        <v>110.19108280254777</v>
      </c>
      <c r="G80" s="40"/>
      <c r="H80" s="148">
        <v>0.604</v>
      </c>
      <c r="I80" s="149">
        <v>1.233</v>
      </c>
      <c r="J80" s="149">
        <v>1.2670000000000001</v>
      </c>
      <c r="K80" s="41">
        <v>102.75750202757503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90</v>
      </c>
      <c r="D82" s="30">
        <v>90</v>
      </c>
      <c r="E82" s="30">
        <v>90</v>
      </c>
      <c r="F82" s="31"/>
      <c r="G82" s="31"/>
      <c r="H82" s="147">
        <v>0.065</v>
      </c>
      <c r="I82" s="147">
        <v>0.065</v>
      </c>
      <c r="J82" s="147">
        <v>0.06</v>
      </c>
      <c r="K82" s="32"/>
    </row>
    <row r="83" spans="1:11" s="33" customFormat="1" ht="11.25" customHeight="1">
      <c r="A83" s="35" t="s">
        <v>65</v>
      </c>
      <c r="B83" s="29"/>
      <c r="C83" s="30">
        <v>81</v>
      </c>
      <c r="D83" s="30">
        <v>81</v>
      </c>
      <c r="E83" s="30">
        <v>65</v>
      </c>
      <c r="F83" s="31"/>
      <c r="G83" s="31"/>
      <c r="H83" s="147">
        <v>0.056</v>
      </c>
      <c r="I83" s="147">
        <v>0.056</v>
      </c>
      <c r="J83" s="147">
        <v>0.045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155</v>
      </c>
      <c r="F84" s="39">
        <v>90.64327485380117</v>
      </c>
      <c r="G84" s="40"/>
      <c r="H84" s="148">
        <v>0.121</v>
      </c>
      <c r="I84" s="149">
        <v>0.121</v>
      </c>
      <c r="J84" s="149">
        <v>0.105</v>
      </c>
      <c r="K84" s="41">
        <v>86.77685950413223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155256</v>
      </c>
      <c r="D87" s="53">
        <v>107635</v>
      </c>
      <c r="E87" s="53">
        <v>134760</v>
      </c>
      <c r="F87" s="54">
        <f>IF(D87&gt;0,100*E87/D87,0)</f>
        <v>125.20091048450783</v>
      </c>
      <c r="G87" s="40"/>
      <c r="H87" s="152">
        <v>377.355</v>
      </c>
      <c r="I87" s="153">
        <v>131.784</v>
      </c>
      <c r="J87" s="153">
        <v>329.248</v>
      </c>
      <c r="K87" s="54">
        <f>IF(I87&gt;0,100*J87/I87,0)</f>
        <v>249.8391306987191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68</v>
      </c>
      <c r="E9" s="30">
        <v>68</v>
      </c>
      <c r="F9" s="31"/>
      <c r="G9" s="31"/>
      <c r="H9" s="147">
        <v>0.002</v>
      </c>
      <c r="I9" s="147">
        <v>0.408</v>
      </c>
      <c r="J9" s="147">
        <v>0.54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3</v>
      </c>
      <c r="E10" s="30">
        <v>3</v>
      </c>
      <c r="F10" s="31"/>
      <c r="G10" s="31"/>
      <c r="H10" s="147"/>
      <c r="I10" s="147">
        <v>0.008</v>
      </c>
      <c r="J10" s="147">
        <v>0.018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170</v>
      </c>
      <c r="E11" s="30">
        <v>350</v>
      </c>
      <c r="F11" s="31"/>
      <c r="G11" s="31"/>
      <c r="H11" s="147"/>
      <c r="I11" s="147">
        <v>0.51</v>
      </c>
      <c r="J11" s="147">
        <v>1.26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34</v>
      </c>
      <c r="E12" s="30">
        <v>34</v>
      </c>
      <c r="F12" s="31"/>
      <c r="G12" s="31"/>
      <c r="H12" s="147"/>
      <c r="I12" s="147">
        <v>0.17</v>
      </c>
      <c r="J12" s="147">
        <v>0.144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275</v>
      </c>
      <c r="E13" s="38">
        <v>455</v>
      </c>
      <c r="F13" s="39">
        <v>165.45454545454547</v>
      </c>
      <c r="G13" s="40"/>
      <c r="H13" s="148">
        <v>0.002</v>
      </c>
      <c r="I13" s="149">
        <v>1.0959999999999999</v>
      </c>
      <c r="J13" s="149">
        <v>1.962</v>
      </c>
      <c r="K13" s="41">
        <v>179.014598540146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57</v>
      </c>
      <c r="D17" s="38">
        <v>14</v>
      </c>
      <c r="E17" s="38">
        <v>43</v>
      </c>
      <c r="F17" s="39">
        <v>307.14285714285717</v>
      </c>
      <c r="G17" s="40"/>
      <c r="H17" s="148">
        <v>0.12</v>
      </c>
      <c r="I17" s="149">
        <v>0.031</v>
      </c>
      <c r="J17" s="149">
        <v>0.09</v>
      </c>
      <c r="K17" s="41">
        <v>290.3225806451613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230</v>
      </c>
      <c r="D19" s="30">
        <v>285</v>
      </c>
      <c r="E19" s="30">
        <v>376</v>
      </c>
      <c r="F19" s="31"/>
      <c r="G19" s="31"/>
      <c r="H19" s="147">
        <v>1.139</v>
      </c>
      <c r="I19" s="147">
        <v>1.197</v>
      </c>
      <c r="J19" s="147">
        <v>1.617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230</v>
      </c>
      <c r="D22" s="38">
        <v>285</v>
      </c>
      <c r="E22" s="38">
        <v>376</v>
      </c>
      <c r="F22" s="39">
        <v>131.9298245614035</v>
      </c>
      <c r="G22" s="40"/>
      <c r="H22" s="148">
        <v>1.139</v>
      </c>
      <c r="I22" s="149">
        <v>1.197</v>
      </c>
      <c r="J22" s="149">
        <v>1.617</v>
      </c>
      <c r="K22" s="41">
        <v>135.0877192982456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1282</v>
      </c>
      <c r="D24" s="38">
        <v>999</v>
      </c>
      <c r="E24" s="38">
        <v>1000</v>
      </c>
      <c r="F24" s="39">
        <v>100.10010010010011</v>
      </c>
      <c r="G24" s="40"/>
      <c r="H24" s="148">
        <v>4.712</v>
      </c>
      <c r="I24" s="149">
        <v>2.423</v>
      </c>
      <c r="J24" s="149">
        <v>4.443</v>
      </c>
      <c r="K24" s="41">
        <v>183.36772595955426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1440</v>
      </c>
      <c r="D26" s="38">
        <v>1150</v>
      </c>
      <c r="E26" s="38">
        <v>1300</v>
      </c>
      <c r="F26" s="39">
        <v>113.04347826086956</v>
      </c>
      <c r="G26" s="40"/>
      <c r="H26" s="148">
        <v>6.118</v>
      </c>
      <c r="I26" s="149">
        <v>3.7</v>
      </c>
      <c r="J26" s="149">
        <v>6.4</v>
      </c>
      <c r="K26" s="41">
        <v>172.97297297297297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6228</v>
      </c>
      <c r="D28" s="30">
        <v>5808</v>
      </c>
      <c r="E28" s="30">
        <v>6425</v>
      </c>
      <c r="F28" s="31"/>
      <c r="G28" s="31"/>
      <c r="H28" s="147">
        <v>21.259</v>
      </c>
      <c r="I28" s="147">
        <v>18.672</v>
      </c>
      <c r="J28" s="147">
        <v>20.12</v>
      </c>
      <c r="K28" s="32"/>
    </row>
    <row r="29" spans="1:11" s="33" customFormat="1" ht="11.25" customHeight="1">
      <c r="A29" s="35" t="s">
        <v>21</v>
      </c>
      <c r="B29" s="29"/>
      <c r="C29" s="30">
        <v>21983</v>
      </c>
      <c r="D29" s="30">
        <v>20596</v>
      </c>
      <c r="E29" s="30">
        <v>22037</v>
      </c>
      <c r="F29" s="31"/>
      <c r="G29" s="31"/>
      <c r="H29" s="147">
        <v>49.704</v>
      </c>
      <c r="I29" s="147">
        <v>31.37</v>
      </c>
      <c r="J29" s="147">
        <v>50.577</v>
      </c>
      <c r="K29" s="32"/>
    </row>
    <row r="30" spans="1:11" s="33" customFormat="1" ht="11.25" customHeight="1">
      <c r="A30" s="35" t="s">
        <v>22</v>
      </c>
      <c r="B30" s="29"/>
      <c r="C30" s="30">
        <v>7135</v>
      </c>
      <c r="D30" s="30">
        <v>1718</v>
      </c>
      <c r="E30" s="30">
        <v>6811</v>
      </c>
      <c r="F30" s="31"/>
      <c r="G30" s="31"/>
      <c r="H30" s="147">
        <v>16.934</v>
      </c>
      <c r="I30" s="147">
        <v>9.685</v>
      </c>
      <c r="J30" s="147">
        <v>11.465</v>
      </c>
      <c r="K30" s="32"/>
    </row>
    <row r="31" spans="1:11" s="42" customFormat="1" ht="11.25" customHeight="1">
      <c r="A31" s="43" t="s">
        <v>23</v>
      </c>
      <c r="B31" s="37"/>
      <c r="C31" s="38">
        <v>35346</v>
      </c>
      <c r="D31" s="38">
        <v>28122</v>
      </c>
      <c r="E31" s="38">
        <v>35273</v>
      </c>
      <c r="F31" s="39">
        <v>125.42849015006045</v>
      </c>
      <c r="G31" s="40"/>
      <c r="H31" s="148">
        <v>87.89699999999999</v>
      </c>
      <c r="I31" s="149">
        <v>59.727000000000004</v>
      </c>
      <c r="J31" s="149">
        <v>82.162</v>
      </c>
      <c r="K31" s="41">
        <v>137.5625763892377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653</v>
      </c>
      <c r="D33" s="30">
        <v>650</v>
      </c>
      <c r="E33" s="30">
        <v>800</v>
      </c>
      <c r="F33" s="31"/>
      <c r="G33" s="31"/>
      <c r="H33" s="147">
        <v>1.906</v>
      </c>
      <c r="I33" s="147">
        <v>1.9</v>
      </c>
      <c r="J33" s="147">
        <v>2.5</v>
      </c>
      <c r="K33" s="32"/>
    </row>
    <row r="34" spans="1:11" s="33" customFormat="1" ht="11.25" customHeight="1">
      <c r="A34" s="35" t="s">
        <v>25</v>
      </c>
      <c r="B34" s="29"/>
      <c r="C34" s="30">
        <v>967</v>
      </c>
      <c r="D34" s="30">
        <v>750</v>
      </c>
      <c r="E34" s="30">
        <v>630</v>
      </c>
      <c r="F34" s="31"/>
      <c r="G34" s="31"/>
      <c r="H34" s="147">
        <v>2.272</v>
      </c>
      <c r="I34" s="147">
        <v>1.7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2469</v>
      </c>
      <c r="D35" s="30">
        <v>2700</v>
      </c>
      <c r="E35" s="30">
        <v>3000</v>
      </c>
      <c r="F35" s="31"/>
      <c r="G35" s="31"/>
      <c r="H35" s="147">
        <v>9.741</v>
      </c>
      <c r="I35" s="147">
        <v>7.5</v>
      </c>
      <c r="J35" s="147">
        <v>8.4</v>
      </c>
      <c r="K35" s="32"/>
    </row>
    <row r="36" spans="1:11" s="33" customFormat="1" ht="11.25" customHeight="1">
      <c r="A36" s="35" t="s">
        <v>27</v>
      </c>
      <c r="B36" s="29"/>
      <c r="C36" s="30">
        <v>517</v>
      </c>
      <c r="D36" s="30">
        <v>559</v>
      </c>
      <c r="E36" s="30">
        <v>507</v>
      </c>
      <c r="F36" s="31"/>
      <c r="G36" s="31"/>
      <c r="H36" s="147">
        <v>1.466</v>
      </c>
      <c r="I36" s="147">
        <v>1.677</v>
      </c>
      <c r="J36" s="147">
        <v>1.412</v>
      </c>
      <c r="K36" s="32"/>
    </row>
    <row r="37" spans="1:11" s="42" customFormat="1" ht="11.25" customHeight="1">
      <c r="A37" s="36" t="s">
        <v>28</v>
      </c>
      <c r="B37" s="37"/>
      <c r="C37" s="38">
        <v>4606</v>
      </c>
      <c r="D37" s="38">
        <v>4659</v>
      </c>
      <c r="E37" s="38">
        <v>4937</v>
      </c>
      <c r="F37" s="39">
        <v>105.9669456965014</v>
      </c>
      <c r="G37" s="40"/>
      <c r="H37" s="148">
        <v>15.385</v>
      </c>
      <c r="I37" s="149">
        <v>12.777</v>
      </c>
      <c r="J37" s="149">
        <v>12.312000000000001</v>
      </c>
      <c r="K37" s="41">
        <v>96.36064803944589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1453</v>
      </c>
      <c r="D39" s="38">
        <v>1500</v>
      </c>
      <c r="E39" s="38">
        <v>1296</v>
      </c>
      <c r="F39" s="39">
        <v>86.4</v>
      </c>
      <c r="G39" s="40"/>
      <c r="H39" s="148">
        <v>2.051</v>
      </c>
      <c r="I39" s="149">
        <v>1.8</v>
      </c>
      <c r="J39" s="149">
        <v>1.3</v>
      </c>
      <c r="K39" s="41">
        <v>72.22222222222221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446</v>
      </c>
      <c r="D41" s="30">
        <v>548</v>
      </c>
      <c r="E41" s="30">
        <v>885</v>
      </c>
      <c r="F41" s="31"/>
      <c r="G41" s="31"/>
      <c r="H41" s="147">
        <v>1.008</v>
      </c>
      <c r="I41" s="147">
        <v>0.347</v>
      </c>
      <c r="J41" s="147">
        <v>1.494</v>
      </c>
      <c r="K41" s="32"/>
    </row>
    <row r="42" spans="1:11" s="33" customFormat="1" ht="11.25" customHeight="1">
      <c r="A42" s="35" t="s">
        <v>31</v>
      </c>
      <c r="B42" s="29"/>
      <c r="C42" s="30">
        <v>5673</v>
      </c>
      <c r="D42" s="30">
        <v>3659</v>
      </c>
      <c r="E42" s="30">
        <v>3494</v>
      </c>
      <c r="F42" s="31"/>
      <c r="G42" s="31"/>
      <c r="H42" s="147">
        <v>23.11</v>
      </c>
      <c r="I42" s="147">
        <v>8.238</v>
      </c>
      <c r="J42" s="147">
        <v>12.965</v>
      </c>
      <c r="K42" s="32"/>
    </row>
    <row r="43" spans="1:11" s="33" customFormat="1" ht="11.25" customHeight="1">
      <c r="A43" s="35" t="s">
        <v>32</v>
      </c>
      <c r="B43" s="29"/>
      <c r="C43" s="30">
        <v>2425</v>
      </c>
      <c r="D43" s="30">
        <v>2296</v>
      </c>
      <c r="E43" s="30">
        <v>2146</v>
      </c>
      <c r="F43" s="31"/>
      <c r="G43" s="31"/>
      <c r="H43" s="147">
        <v>9.922</v>
      </c>
      <c r="I43" s="147">
        <v>3.452</v>
      </c>
      <c r="J43" s="147">
        <v>4.046</v>
      </c>
      <c r="K43" s="32"/>
    </row>
    <row r="44" spans="1:11" s="33" customFormat="1" ht="11.25" customHeight="1">
      <c r="A44" s="35" t="s">
        <v>33</v>
      </c>
      <c r="B44" s="29"/>
      <c r="C44" s="30">
        <v>4379</v>
      </c>
      <c r="D44" s="30">
        <v>4037</v>
      </c>
      <c r="E44" s="30">
        <v>3539</v>
      </c>
      <c r="F44" s="31"/>
      <c r="G44" s="31"/>
      <c r="H44" s="147">
        <v>15.894</v>
      </c>
      <c r="I44" s="147">
        <v>5.378</v>
      </c>
      <c r="J44" s="147">
        <v>11.721</v>
      </c>
      <c r="K44" s="32"/>
    </row>
    <row r="45" spans="1:11" s="33" customFormat="1" ht="11.25" customHeight="1">
      <c r="A45" s="35" t="s">
        <v>34</v>
      </c>
      <c r="B45" s="29"/>
      <c r="C45" s="30">
        <v>3982</v>
      </c>
      <c r="D45" s="30">
        <v>4015</v>
      </c>
      <c r="E45" s="30">
        <v>5183</v>
      </c>
      <c r="F45" s="31"/>
      <c r="G45" s="31"/>
      <c r="H45" s="147">
        <v>13.068</v>
      </c>
      <c r="I45" s="147">
        <v>2.621</v>
      </c>
      <c r="J45" s="147">
        <v>12.745</v>
      </c>
      <c r="K45" s="32"/>
    </row>
    <row r="46" spans="1:11" s="33" customFormat="1" ht="11.25" customHeight="1">
      <c r="A46" s="35" t="s">
        <v>35</v>
      </c>
      <c r="B46" s="29"/>
      <c r="C46" s="30">
        <v>2209</v>
      </c>
      <c r="D46" s="30">
        <v>2081</v>
      </c>
      <c r="E46" s="30">
        <v>3045</v>
      </c>
      <c r="F46" s="31"/>
      <c r="G46" s="31"/>
      <c r="H46" s="147">
        <v>7.123</v>
      </c>
      <c r="I46" s="147">
        <v>2.457</v>
      </c>
      <c r="J46" s="147">
        <v>9.272</v>
      </c>
      <c r="K46" s="32"/>
    </row>
    <row r="47" spans="1:11" s="33" customFormat="1" ht="11.25" customHeight="1">
      <c r="A47" s="35" t="s">
        <v>36</v>
      </c>
      <c r="B47" s="29"/>
      <c r="C47" s="30">
        <v>4745</v>
      </c>
      <c r="D47" s="30">
        <v>3931</v>
      </c>
      <c r="E47" s="30">
        <v>3858</v>
      </c>
      <c r="F47" s="31"/>
      <c r="G47" s="31"/>
      <c r="H47" s="147">
        <v>16.668</v>
      </c>
      <c r="I47" s="147">
        <v>6.406</v>
      </c>
      <c r="J47" s="147">
        <v>11.793</v>
      </c>
      <c r="K47" s="32"/>
    </row>
    <row r="48" spans="1:11" s="33" customFormat="1" ht="11.25" customHeight="1">
      <c r="A48" s="35" t="s">
        <v>37</v>
      </c>
      <c r="B48" s="29"/>
      <c r="C48" s="30">
        <v>2566</v>
      </c>
      <c r="D48" s="30">
        <v>1802</v>
      </c>
      <c r="E48" s="30">
        <v>1855</v>
      </c>
      <c r="F48" s="31"/>
      <c r="G48" s="31"/>
      <c r="H48" s="147">
        <v>12.596</v>
      </c>
      <c r="I48" s="147">
        <v>1.86</v>
      </c>
      <c r="J48" s="147">
        <v>6.84</v>
      </c>
      <c r="K48" s="32"/>
    </row>
    <row r="49" spans="1:11" s="33" customFormat="1" ht="11.25" customHeight="1">
      <c r="A49" s="35" t="s">
        <v>38</v>
      </c>
      <c r="B49" s="29"/>
      <c r="C49" s="30">
        <v>4296</v>
      </c>
      <c r="D49" s="30">
        <v>2976</v>
      </c>
      <c r="E49" s="30">
        <v>3226</v>
      </c>
      <c r="F49" s="31"/>
      <c r="G49" s="31"/>
      <c r="H49" s="147">
        <v>13.862</v>
      </c>
      <c r="I49" s="147">
        <v>2.303</v>
      </c>
      <c r="J49" s="147">
        <v>9.84</v>
      </c>
      <c r="K49" s="32"/>
    </row>
    <row r="50" spans="1:11" s="42" customFormat="1" ht="11.25" customHeight="1">
      <c r="A50" s="43" t="s">
        <v>39</v>
      </c>
      <c r="B50" s="37"/>
      <c r="C50" s="38">
        <v>30721</v>
      </c>
      <c r="D50" s="38">
        <v>25345</v>
      </c>
      <c r="E50" s="38">
        <v>27231</v>
      </c>
      <c r="F50" s="39">
        <v>107.44130992306175</v>
      </c>
      <c r="G50" s="40"/>
      <c r="H50" s="148">
        <v>113.251</v>
      </c>
      <c r="I50" s="149">
        <v>33.062</v>
      </c>
      <c r="J50" s="149">
        <v>80.71600000000001</v>
      </c>
      <c r="K50" s="41">
        <v>244.13526102474142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5581</v>
      </c>
      <c r="D52" s="38">
        <v>5581</v>
      </c>
      <c r="E52" s="38">
        <v>5581</v>
      </c>
      <c r="F52" s="39">
        <v>100</v>
      </c>
      <c r="G52" s="40"/>
      <c r="H52" s="148">
        <v>10.53</v>
      </c>
      <c r="I52" s="149">
        <v>10.53</v>
      </c>
      <c r="J52" s="149">
        <v>10.53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15910</v>
      </c>
      <c r="D54" s="30">
        <v>12800</v>
      </c>
      <c r="E54" s="30">
        <v>13152</v>
      </c>
      <c r="F54" s="31"/>
      <c r="G54" s="31"/>
      <c r="H54" s="147">
        <v>27.523</v>
      </c>
      <c r="I54" s="147">
        <v>15.6</v>
      </c>
      <c r="J54" s="147">
        <v>21.852</v>
      </c>
      <c r="K54" s="32"/>
    </row>
    <row r="55" spans="1:11" s="33" customFormat="1" ht="11.25" customHeight="1">
      <c r="A55" s="35" t="s">
        <v>42</v>
      </c>
      <c r="B55" s="29"/>
      <c r="C55" s="30">
        <v>14368</v>
      </c>
      <c r="D55" s="30">
        <v>10103</v>
      </c>
      <c r="E55" s="30">
        <v>10500</v>
      </c>
      <c r="F55" s="31"/>
      <c r="G55" s="31"/>
      <c r="H55" s="147">
        <v>32.786</v>
      </c>
      <c r="I55" s="147">
        <v>18.185</v>
      </c>
      <c r="J55" s="147">
        <v>33.6</v>
      </c>
      <c r="K55" s="32"/>
    </row>
    <row r="56" spans="1:11" s="33" customFormat="1" ht="11.25" customHeight="1">
      <c r="A56" s="35" t="s">
        <v>43</v>
      </c>
      <c r="B56" s="29"/>
      <c r="C56" s="30">
        <v>12258</v>
      </c>
      <c r="D56" s="30">
        <v>6929</v>
      </c>
      <c r="E56" s="30">
        <v>7853</v>
      </c>
      <c r="F56" s="31"/>
      <c r="G56" s="31"/>
      <c r="H56" s="147">
        <v>33.862</v>
      </c>
      <c r="I56" s="147">
        <v>19.705</v>
      </c>
      <c r="J56" s="147">
        <v>20.957</v>
      </c>
      <c r="K56" s="32"/>
    </row>
    <row r="57" spans="1:11" s="33" customFormat="1" ht="11.25" customHeight="1">
      <c r="A57" s="35" t="s">
        <v>44</v>
      </c>
      <c r="B57" s="29"/>
      <c r="C57" s="30">
        <v>12978</v>
      </c>
      <c r="D57" s="30">
        <v>9610</v>
      </c>
      <c r="E57" s="30">
        <v>10832</v>
      </c>
      <c r="F57" s="31"/>
      <c r="G57" s="31"/>
      <c r="H57" s="147">
        <v>23.516</v>
      </c>
      <c r="I57" s="147">
        <v>19.22</v>
      </c>
      <c r="J57" s="147">
        <v>37.926</v>
      </c>
      <c r="K57" s="32"/>
    </row>
    <row r="58" spans="1:11" s="33" customFormat="1" ht="11.25" customHeight="1">
      <c r="A58" s="35" t="s">
        <v>45</v>
      </c>
      <c r="B58" s="29"/>
      <c r="C58" s="30">
        <v>34506</v>
      </c>
      <c r="D58" s="30">
        <v>28056</v>
      </c>
      <c r="E58" s="30">
        <v>26652</v>
      </c>
      <c r="F58" s="31"/>
      <c r="G58" s="31"/>
      <c r="H58" s="147">
        <v>65.736</v>
      </c>
      <c r="I58" s="147">
        <v>28.226</v>
      </c>
      <c r="J58" s="147">
        <v>88.53</v>
      </c>
      <c r="K58" s="32"/>
    </row>
    <row r="59" spans="1:11" s="42" customFormat="1" ht="11.25" customHeight="1">
      <c r="A59" s="36" t="s">
        <v>46</v>
      </c>
      <c r="B59" s="37"/>
      <c r="C59" s="38">
        <v>90020</v>
      </c>
      <c r="D59" s="38">
        <v>67498</v>
      </c>
      <c r="E59" s="38">
        <v>68989</v>
      </c>
      <c r="F59" s="39">
        <v>102.20895433938783</v>
      </c>
      <c r="G59" s="40"/>
      <c r="H59" s="148">
        <v>183.423</v>
      </c>
      <c r="I59" s="149">
        <v>100.93599999999999</v>
      </c>
      <c r="J59" s="149">
        <v>202.865</v>
      </c>
      <c r="K59" s="41">
        <v>200.98379170959817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>
        <v>26</v>
      </c>
      <c r="F61" s="31"/>
      <c r="G61" s="31"/>
      <c r="H61" s="147">
        <v>0.003</v>
      </c>
      <c r="I61" s="147"/>
      <c r="J61" s="147">
        <v>0.063</v>
      </c>
      <c r="K61" s="32"/>
    </row>
    <row r="62" spans="1:11" s="33" customFormat="1" ht="11.25" customHeight="1">
      <c r="A62" s="35" t="s">
        <v>48</v>
      </c>
      <c r="B62" s="29"/>
      <c r="C62" s="30">
        <v>256</v>
      </c>
      <c r="D62" s="30">
        <v>326</v>
      </c>
      <c r="E62" s="30"/>
      <c r="F62" s="31"/>
      <c r="G62" s="31"/>
      <c r="H62" s="147">
        <v>0.518</v>
      </c>
      <c r="I62" s="147">
        <v>0.515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325</v>
      </c>
      <c r="D63" s="30">
        <v>327</v>
      </c>
      <c r="E63" s="30"/>
      <c r="F63" s="31"/>
      <c r="G63" s="31"/>
      <c r="H63" s="147">
        <v>0.298</v>
      </c>
      <c r="I63" s="147">
        <v>0.624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582</v>
      </c>
      <c r="D64" s="38">
        <v>653</v>
      </c>
      <c r="E64" s="38">
        <v>26</v>
      </c>
      <c r="F64" s="39">
        <v>3.9816232771822357</v>
      </c>
      <c r="G64" s="40"/>
      <c r="H64" s="148">
        <v>0.819</v>
      </c>
      <c r="I64" s="149">
        <v>1.139</v>
      </c>
      <c r="J64" s="149">
        <v>0.063</v>
      </c>
      <c r="K64" s="41">
        <v>5.53116769095698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419</v>
      </c>
      <c r="D66" s="38">
        <v>386</v>
      </c>
      <c r="E66" s="38">
        <v>383</v>
      </c>
      <c r="F66" s="39">
        <v>99.22279792746114</v>
      </c>
      <c r="G66" s="40"/>
      <c r="H66" s="148">
        <v>0.303</v>
      </c>
      <c r="I66" s="149">
        <v>0.279</v>
      </c>
      <c r="J66" s="149">
        <v>0.461</v>
      </c>
      <c r="K66" s="41">
        <v>165.23297491039426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12383</v>
      </c>
      <c r="D68" s="30">
        <v>11000</v>
      </c>
      <c r="E68" s="30">
        <v>13600</v>
      </c>
      <c r="F68" s="31"/>
      <c r="G68" s="31"/>
      <c r="H68" s="147">
        <v>29.1</v>
      </c>
      <c r="I68" s="147">
        <v>21</v>
      </c>
      <c r="J68" s="147">
        <v>31</v>
      </c>
      <c r="K68" s="32"/>
    </row>
    <row r="69" spans="1:11" s="33" customFormat="1" ht="11.25" customHeight="1">
      <c r="A69" s="35" t="s">
        <v>53</v>
      </c>
      <c r="B69" s="29"/>
      <c r="C69" s="30">
        <v>2831</v>
      </c>
      <c r="D69" s="30">
        <v>1200</v>
      </c>
      <c r="E69" s="30">
        <v>1300</v>
      </c>
      <c r="F69" s="31"/>
      <c r="G69" s="31"/>
      <c r="H69" s="147">
        <v>5.059</v>
      </c>
      <c r="I69" s="147">
        <v>1.4</v>
      </c>
      <c r="J69" s="147">
        <v>2.3</v>
      </c>
      <c r="K69" s="32"/>
    </row>
    <row r="70" spans="1:11" s="42" customFormat="1" ht="11.25" customHeight="1">
      <c r="A70" s="36" t="s">
        <v>54</v>
      </c>
      <c r="B70" s="37"/>
      <c r="C70" s="38">
        <v>15214</v>
      </c>
      <c r="D70" s="38">
        <v>12200</v>
      </c>
      <c r="E70" s="38">
        <v>14900</v>
      </c>
      <c r="F70" s="39">
        <v>122.1311475409836</v>
      </c>
      <c r="G70" s="40"/>
      <c r="H70" s="148">
        <v>34.159</v>
      </c>
      <c r="I70" s="149">
        <v>22.4</v>
      </c>
      <c r="J70" s="149">
        <v>33.3</v>
      </c>
      <c r="K70" s="41">
        <v>148.66071428571428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337</v>
      </c>
      <c r="D72" s="30">
        <v>100</v>
      </c>
      <c r="E72" s="30">
        <v>99</v>
      </c>
      <c r="F72" s="31"/>
      <c r="G72" s="31"/>
      <c r="H72" s="147">
        <v>0.057</v>
      </c>
      <c r="I72" s="147">
        <v>0.13</v>
      </c>
      <c r="J72" s="147">
        <v>0.121</v>
      </c>
      <c r="K72" s="32"/>
    </row>
    <row r="73" spans="1:11" s="33" customFormat="1" ht="11.25" customHeight="1">
      <c r="A73" s="35" t="s">
        <v>56</v>
      </c>
      <c r="B73" s="29"/>
      <c r="C73" s="30">
        <v>10933</v>
      </c>
      <c r="D73" s="30">
        <v>10950</v>
      </c>
      <c r="E73" s="30">
        <v>12417</v>
      </c>
      <c r="F73" s="31"/>
      <c r="G73" s="31"/>
      <c r="H73" s="147">
        <v>25.129</v>
      </c>
      <c r="I73" s="147">
        <v>13.14</v>
      </c>
      <c r="J73" s="147">
        <v>39.734</v>
      </c>
      <c r="K73" s="32"/>
    </row>
    <row r="74" spans="1:11" s="33" customFormat="1" ht="11.25" customHeight="1">
      <c r="A74" s="35" t="s">
        <v>57</v>
      </c>
      <c r="B74" s="29"/>
      <c r="C74" s="30">
        <v>4588</v>
      </c>
      <c r="D74" s="30">
        <v>5120</v>
      </c>
      <c r="E74" s="30">
        <v>6480</v>
      </c>
      <c r="F74" s="31"/>
      <c r="G74" s="31"/>
      <c r="H74" s="147">
        <v>8.301</v>
      </c>
      <c r="I74" s="147">
        <v>6.912</v>
      </c>
      <c r="J74" s="147">
        <v>16.2</v>
      </c>
      <c r="K74" s="32"/>
    </row>
    <row r="75" spans="1:11" s="33" customFormat="1" ht="11.25" customHeight="1">
      <c r="A75" s="35" t="s">
        <v>58</v>
      </c>
      <c r="B75" s="29"/>
      <c r="C75" s="30">
        <v>1504</v>
      </c>
      <c r="D75" s="30">
        <v>834</v>
      </c>
      <c r="E75" s="30">
        <v>821</v>
      </c>
      <c r="F75" s="31"/>
      <c r="G75" s="31"/>
      <c r="H75" s="147">
        <v>2.217</v>
      </c>
      <c r="I75" s="147">
        <v>1.18</v>
      </c>
      <c r="J75" s="147">
        <v>1.071</v>
      </c>
      <c r="K75" s="32"/>
    </row>
    <row r="76" spans="1:11" s="33" customFormat="1" ht="11.25" customHeight="1">
      <c r="A76" s="35" t="s">
        <v>59</v>
      </c>
      <c r="B76" s="29"/>
      <c r="C76" s="30">
        <v>5601</v>
      </c>
      <c r="D76" s="30">
        <v>6154</v>
      </c>
      <c r="E76" s="30">
        <v>6154</v>
      </c>
      <c r="F76" s="31"/>
      <c r="G76" s="31"/>
      <c r="H76" s="147">
        <v>16.168</v>
      </c>
      <c r="I76" s="147">
        <v>25.847</v>
      </c>
      <c r="J76" s="147">
        <v>20.308</v>
      </c>
      <c r="K76" s="32"/>
    </row>
    <row r="77" spans="1:11" s="33" customFormat="1" ht="11.25" customHeight="1">
      <c r="A77" s="35" t="s">
        <v>60</v>
      </c>
      <c r="B77" s="29"/>
      <c r="C77" s="30">
        <v>1220</v>
      </c>
      <c r="D77" s="30">
        <v>1125</v>
      </c>
      <c r="E77" s="30">
        <v>1130</v>
      </c>
      <c r="F77" s="31"/>
      <c r="G77" s="31"/>
      <c r="H77" s="147">
        <v>2.101</v>
      </c>
      <c r="I77" s="147">
        <v>3.778</v>
      </c>
      <c r="J77" s="147">
        <v>2.965</v>
      </c>
      <c r="K77" s="32"/>
    </row>
    <row r="78" spans="1:11" s="33" customFormat="1" ht="11.25" customHeight="1">
      <c r="A78" s="35" t="s">
        <v>61</v>
      </c>
      <c r="B78" s="29"/>
      <c r="C78" s="30">
        <v>1431</v>
      </c>
      <c r="D78" s="30">
        <v>1660</v>
      </c>
      <c r="E78" s="30">
        <v>1600</v>
      </c>
      <c r="F78" s="31"/>
      <c r="G78" s="31"/>
      <c r="H78" s="147">
        <v>3.215</v>
      </c>
      <c r="I78" s="147">
        <v>4.553</v>
      </c>
      <c r="J78" s="147">
        <v>4.48</v>
      </c>
      <c r="K78" s="32"/>
    </row>
    <row r="79" spans="1:11" s="33" customFormat="1" ht="11.25" customHeight="1">
      <c r="A79" s="35" t="s">
        <v>62</v>
      </c>
      <c r="B79" s="29"/>
      <c r="C79" s="30">
        <v>15219</v>
      </c>
      <c r="D79" s="30">
        <v>15405</v>
      </c>
      <c r="E79" s="30">
        <v>14300</v>
      </c>
      <c r="F79" s="31"/>
      <c r="G79" s="31"/>
      <c r="H79" s="147">
        <v>33.736</v>
      </c>
      <c r="I79" s="147">
        <v>42.679</v>
      </c>
      <c r="J79" s="147">
        <v>49.97</v>
      </c>
      <c r="K79" s="32"/>
    </row>
    <row r="80" spans="1:11" s="42" customFormat="1" ht="11.25" customHeight="1">
      <c r="A80" s="43" t="s">
        <v>63</v>
      </c>
      <c r="B80" s="37"/>
      <c r="C80" s="38">
        <v>40833</v>
      </c>
      <c r="D80" s="38">
        <v>41348</v>
      </c>
      <c r="E80" s="38">
        <v>43001</v>
      </c>
      <c r="F80" s="39">
        <v>103.99777498307053</v>
      </c>
      <c r="G80" s="40"/>
      <c r="H80" s="148">
        <v>90.924</v>
      </c>
      <c r="I80" s="149">
        <v>98.219</v>
      </c>
      <c r="J80" s="149">
        <v>134.849</v>
      </c>
      <c r="K80" s="41">
        <v>137.29420987792585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6</v>
      </c>
      <c r="D82" s="30">
        <v>6</v>
      </c>
      <c r="E82" s="30">
        <v>6</v>
      </c>
      <c r="F82" s="31"/>
      <c r="G82" s="31"/>
      <c r="H82" s="147">
        <v>0.004</v>
      </c>
      <c r="I82" s="147">
        <v>0.004</v>
      </c>
      <c r="J82" s="147">
        <v>0.008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7">
        <v>0.001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6</v>
      </c>
      <c r="E84" s="38">
        <v>6</v>
      </c>
      <c r="F84" s="39">
        <v>100</v>
      </c>
      <c r="G84" s="40"/>
      <c r="H84" s="148">
        <v>0.005</v>
      </c>
      <c r="I84" s="149">
        <v>0.004</v>
      </c>
      <c r="J84" s="149">
        <v>0.008</v>
      </c>
      <c r="K84" s="41">
        <v>200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227792</v>
      </c>
      <c r="D87" s="53">
        <v>190021</v>
      </c>
      <c r="E87" s="53">
        <v>204797</v>
      </c>
      <c r="F87" s="54">
        <f>IF(D87&gt;0,100*E87/D87,0)</f>
        <v>107.77598265454871</v>
      </c>
      <c r="G87" s="40"/>
      <c r="H87" s="152">
        <v>550.8380000000001</v>
      </c>
      <c r="I87" s="153">
        <v>349.32000000000005</v>
      </c>
      <c r="J87" s="153">
        <v>573.0780000000001</v>
      </c>
      <c r="K87" s="54">
        <f>IF(I87&gt;0,100*J87/I87,0)</f>
        <v>164.055307454483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8388</v>
      </c>
      <c r="D9" s="30">
        <v>7700</v>
      </c>
      <c r="E9" s="30">
        <v>8281</v>
      </c>
      <c r="F9" s="31"/>
      <c r="G9" s="31"/>
      <c r="H9" s="147">
        <v>64.755</v>
      </c>
      <c r="I9" s="147">
        <v>56.21</v>
      </c>
      <c r="J9" s="147">
        <v>60.534</v>
      </c>
      <c r="K9" s="32"/>
    </row>
    <row r="10" spans="1:11" s="33" customFormat="1" ht="11.25" customHeight="1">
      <c r="A10" s="35" t="s">
        <v>8</v>
      </c>
      <c r="B10" s="29"/>
      <c r="C10" s="30">
        <v>2331</v>
      </c>
      <c r="D10" s="30">
        <v>2255</v>
      </c>
      <c r="E10" s="30">
        <v>2025</v>
      </c>
      <c r="F10" s="31"/>
      <c r="G10" s="31"/>
      <c r="H10" s="147">
        <v>16.62</v>
      </c>
      <c r="I10" s="147">
        <v>15.785</v>
      </c>
      <c r="J10" s="147">
        <v>11.866</v>
      </c>
      <c r="K10" s="32"/>
    </row>
    <row r="11" spans="1:11" s="33" customFormat="1" ht="11.25" customHeight="1">
      <c r="A11" s="28" t="s">
        <v>9</v>
      </c>
      <c r="B11" s="29"/>
      <c r="C11" s="30">
        <v>1951</v>
      </c>
      <c r="D11" s="30">
        <v>1300</v>
      </c>
      <c r="E11" s="30">
        <v>1125</v>
      </c>
      <c r="F11" s="31"/>
      <c r="G11" s="31"/>
      <c r="H11" s="147">
        <v>14.691</v>
      </c>
      <c r="I11" s="147">
        <v>9.1</v>
      </c>
      <c r="J11" s="147">
        <v>5.962</v>
      </c>
      <c r="K11" s="32"/>
    </row>
    <row r="12" spans="1:11" s="33" customFormat="1" ht="11.25" customHeight="1">
      <c r="A12" s="35" t="s">
        <v>10</v>
      </c>
      <c r="B12" s="29"/>
      <c r="C12" s="30">
        <v>5808</v>
      </c>
      <c r="D12" s="30">
        <v>6100</v>
      </c>
      <c r="E12" s="30">
        <v>5495</v>
      </c>
      <c r="F12" s="31"/>
      <c r="G12" s="31"/>
      <c r="H12" s="147">
        <v>46.232</v>
      </c>
      <c r="I12" s="147">
        <v>31.805</v>
      </c>
      <c r="J12" s="147">
        <v>29.123</v>
      </c>
      <c r="K12" s="32"/>
    </row>
    <row r="13" spans="1:11" s="42" customFormat="1" ht="11.25" customHeight="1">
      <c r="A13" s="36" t="s">
        <v>11</v>
      </c>
      <c r="B13" s="37"/>
      <c r="C13" s="38">
        <v>18478</v>
      </c>
      <c r="D13" s="38">
        <v>17355</v>
      </c>
      <c r="E13" s="38">
        <v>16926</v>
      </c>
      <c r="F13" s="39">
        <v>97.52808988764045</v>
      </c>
      <c r="G13" s="40"/>
      <c r="H13" s="148">
        <v>142.298</v>
      </c>
      <c r="I13" s="149">
        <v>112.9</v>
      </c>
      <c r="J13" s="149">
        <v>107.48500000000001</v>
      </c>
      <c r="K13" s="41">
        <v>95.20372010628876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412</v>
      </c>
      <c r="D15" s="38">
        <v>427</v>
      </c>
      <c r="E15" s="38">
        <v>427</v>
      </c>
      <c r="F15" s="39">
        <v>100</v>
      </c>
      <c r="G15" s="40"/>
      <c r="H15" s="148">
        <v>1.03</v>
      </c>
      <c r="I15" s="149">
        <v>1.01</v>
      </c>
      <c r="J15" s="149">
        <v>1.11</v>
      </c>
      <c r="K15" s="41">
        <v>109.90099009900992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417</v>
      </c>
      <c r="D17" s="38"/>
      <c r="E17" s="38"/>
      <c r="F17" s="39"/>
      <c r="G17" s="40"/>
      <c r="H17" s="148">
        <v>1.084</v>
      </c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5</v>
      </c>
      <c r="D19" s="30">
        <v>1</v>
      </c>
      <c r="E19" s="30">
        <v>2</v>
      </c>
      <c r="F19" s="31"/>
      <c r="G19" s="31"/>
      <c r="H19" s="147">
        <v>0.022</v>
      </c>
      <c r="I19" s="147">
        <v>0.004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110</v>
      </c>
      <c r="D20" s="30">
        <v>105</v>
      </c>
      <c r="E20" s="30">
        <v>103</v>
      </c>
      <c r="F20" s="31"/>
      <c r="G20" s="31"/>
      <c r="H20" s="147">
        <v>0.286</v>
      </c>
      <c r="I20" s="147">
        <v>0.295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69</v>
      </c>
      <c r="D21" s="30">
        <v>70</v>
      </c>
      <c r="E21" s="30">
        <v>72</v>
      </c>
      <c r="F21" s="31"/>
      <c r="G21" s="31"/>
      <c r="H21" s="147">
        <v>0.135</v>
      </c>
      <c r="I21" s="147">
        <v>0.21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184</v>
      </c>
      <c r="D22" s="38">
        <v>176</v>
      </c>
      <c r="E22" s="38">
        <v>177</v>
      </c>
      <c r="F22" s="39">
        <v>100.56818181818181</v>
      </c>
      <c r="G22" s="40"/>
      <c r="H22" s="148">
        <v>0.443</v>
      </c>
      <c r="I22" s="149">
        <v>0.509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14861</v>
      </c>
      <c r="D24" s="38">
        <v>13621</v>
      </c>
      <c r="E24" s="38">
        <v>13307</v>
      </c>
      <c r="F24" s="39">
        <v>97.69473606930475</v>
      </c>
      <c r="G24" s="40"/>
      <c r="H24" s="148">
        <v>157.62</v>
      </c>
      <c r="I24" s="149">
        <v>147.129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487</v>
      </c>
      <c r="D26" s="38">
        <v>380</v>
      </c>
      <c r="E26" s="38">
        <v>450</v>
      </c>
      <c r="F26" s="39">
        <v>118.42105263157895</v>
      </c>
      <c r="G26" s="40"/>
      <c r="H26" s="148">
        <v>4.62</v>
      </c>
      <c r="I26" s="149">
        <v>4.6</v>
      </c>
      <c r="J26" s="149">
        <v>4.4</v>
      </c>
      <c r="K26" s="41">
        <v>95.6521739130435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60154</v>
      </c>
      <c r="D28" s="30">
        <v>64805</v>
      </c>
      <c r="E28" s="30">
        <v>64666</v>
      </c>
      <c r="F28" s="31"/>
      <c r="G28" s="31"/>
      <c r="H28" s="147">
        <v>806.493</v>
      </c>
      <c r="I28" s="147">
        <v>852.508</v>
      </c>
      <c r="J28" s="147">
        <v>795.392</v>
      </c>
      <c r="K28" s="32"/>
    </row>
    <row r="29" spans="1:11" s="33" customFormat="1" ht="11.25" customHeight="1">
      <c r="A29" s="35" t="s">
        <v>21</v>
      </c>
      <c r="B29" s="29"/>
      <c r="C29" s="30">
        <v>3299</v>
      </c>
      <c r="D29" s="30">
        <v>2389</v>
      </c>
      <c r="E29" s="30">
        <v>1675</v>
      </c>
      <c r="F29" s="31"/>
      <c r="G29" s="31"/>
      <c r="H29" s="147">
        <v>36.29</v>
      </c>
      <c r="I29" s="147">
        <v>24.766</v>
      </c>
      <c r="J29" s="147">
        <v>17.575</v>
      </c>
      <c r="K29" s="32"/>
    </row>
    <row r="30" spans="1:11" s="33" customFormat="1" ht="11.25" customHeight="1">
      <c r="A30" s="35" t="s">
        <v>22</v>
      </c>
      <c r="B30" s="29"/>
      <c r="C30" s="30">
        <v>19355</v>
      </c>
      <c r="D30" s="30">
        <v>17890</v>
      </c>
      <c r="E30" s="30">
        <v>15494</v>
      </c>
      <c r="F30" s="31"/>
      <c r="G30" s="31"/>
      <c r="H30" s="147">
        <v>226.844</v>
      </c>
      <c r="I30" s="147">
        <v>204.25</v>
      </c>
      <c r="J30" s="147">
        <v>169.957</v>
      </c>
      <c r="K30" s="32"/>
    </row>
    <row r="31" spans="1:11" s="42" customFormat="1" ht="11.25" customHeight="1">
      <c r="A31" s="43" t="s">
        <v>23</v>
      </c>
      <c r="B31" s="37"/>
      <c r="C31" s="38">
        <v>82808</v>
      </c>
      <c r="D31" s="38">
        <v>85084</v>
      </c>
      <c r="E31" s="38">
        <v>81835</v>
      </c>
      <c r="F31" s="39">
        <v>96.18142071364768</v>
      </c>
      <c r="G31" s="40"/>
      <c r="H31" s="148">
        <v>1069.627</v>
      </c>
      <c r="I31" s="149">
        <v>1081.524</v>
      </c>
      <c r="J31" s="149">
        <v>982.9240000000001</v>
      </c>
      <c r="K31" s="41">
        <v>90.88323513856375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200</v>
      </c>
      <c r="E33" s="30">
        <v>100</v>
      </c>
      <c r="F33" s="31"/>
      <c r="G33" s="31"/>
      <c r="H33" s="147">
        <v>0.936</v>
      </c>
      <c r="I33" s="147">
        <v>1</v>
      </c>
      <c r="J33" s="147">
        <v>0.5</v>
      </c>
      <c r="K33" s="32"/>
    </row>
    <row r="34" spans="1:11" s="33" customFormat="1" ht="11.25" customHeight="1">
      <c r="A34" s="35" t="s">
        <v>25</v>
      </c>
      <c r="B34" s="29"/>
      <c r="C34" s="30">
        <v>7499</v>
      </c>
      <c r="D34" s="30">
        <v>7000</v>
      </c>
      <c r="E34" s="30">
        <v>5830</v>
      </c>
      <c r="F34" s="31"/>
      <c r="G34" s="31"/>
      <c r="H34" s="147">
        <v>83.402</v>
      </c>
      <c r="I34" s="147">
        <v>77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30719</v>
      </c>
      <c r="D35" s="30">
        <v>31000</v>
      </c>
      <c r="E35" s="30">
        <v>30000</v>
      </c>
      <c r="F35" s="31"/>
      <c r="G35" s="31"/>
      <c r="H35" s="147">
        <v>315.282</v>
      </c>
      <c r="I35" s="147">
        <v>280</v>
      </c>
      <c r="J35" s="147">
        <v>270</v>
      </c>
      <c r="K35" s="32"/>
    </row>
    <row r="36" spans="1:11" s="33" customFormat="1" ht="11.25" customHeight="1">
      <c r="A36" s="35" t="s">
        <v>27</v>
      </c>
      <c r="B36" s="29"/>
      <c r="C36" s="30">
        <v>109</v>
      </c>
      <c r="D36" s="30">
        <v>70</v>
      </c>
      <c r="E36" s="30">
        <v>122</v>
      </c>
      <c r="F36" s="31"/>
      <c r="G36" s="31"/>
      <c r="H36" s="147">
        <v>0.961</v>
      </c>
      <c r="I36" s="147">
        <v>0.595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38513</v>
      </c>
      <c r="D37" s="38">
        <v>38270</v>
      </c>
      <c r="E37" s="38">
        <v>36052</v>
      </c>
      <c r="F37" s="39">
        <v>94.20433760125425</v>
      </c>
      <c r="G37" s="40"/>
      <c r="H37" s="148">
        <v>400.581</v>
      </c>
      <c r="I37" s="149">
        <v>358.595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133</v>
      </c>
      <c r="E39" s="38">
        <v>133</v>
      </c>
      <c r="F39" s="39">
        <v>100</v>
      </c>
      <c r="G39" s="40"/>
      <c r="H39" s="148">
        <v>1.569</v>
      </c>
      <c r="I39" s="149">
        <v>0.73</v>
      </c>
      <c r="J39" s="149">
        <v>0.73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1276</v>
      </c>
      <c r="D41" s="30">
        <v>1390</v>
      </c>
      <c r="E41" s="30">
        <v>1209</v>
      </c>
      <c r="F41" s="31"/>
      <c r="G41" s="31"/>
      <c r="H41" s="147">
        <v>15.886</v>
      </c>
      <c r="I41" s="147">
        <v>18.07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980</v>
      </c>
      <c r="D42" s="30">
        <v>745</v>
      </c>
      <c r="E42" s="30">
        <v>716</v>
      </c>
      <c r="F42" s="31"/>
      <c r="G42" s="31"/>
      <c r="H42" s="147">
        <v>11.76</v>
      </c>
      <c r="I42" s="147">
        <v>9.685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57860</v>
      </c>
      <c r="D43" s="30">
        <v>53875</v>
      </c>
      <c r="E43" s="30">
        <v>57663</v>
      </c>
      <c r="F43" s="31"/>
      <c r="G43" s="31"/>
      <c r="H43" s="147">
        <v>561.242</v>
      </c>
      <c r="I43" s="147">
        <v>522.588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2185</v>
      </c>
      <c r="D44" s="30">
        <v>170</v>
      </c>
      <c r="E44" s="30">
        <v>1986</v>
      </c>
      <c r="F44" s="31"/>
      <c r="G44" s="31"/>
      <c r="H44" s="147">
        <v>21.889</v>
      </c>
      <c r="I44" s="147">
        <v>1.36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16345</v>
      </c>
      <c r="D45" s="30">
        <v>16299</v>
      </c>
      <c r="E45" s="30">
        <v>15758</v>
      </c>
      <c r="F45" s="31"/>
      <c r="G45" s="31"/>
      <c r="H45" s="147">
        <v>196.14</v>
      </c>
      <c r="I45" s="147">
        <v>211.887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105</v>
      </c>
      <c r="D46" s="30">
        <v>80</v>
      </c>
      <c r="E46" s="30">
        <v>80</v>
      </c>
      <c r="F46" s="31"/>
      <c r="G46" s="31"/>
      <c r="H46" s="147">
        <v>1.05</v>
      </c>
      <c r="I46" s="147">
        <v>0.88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69</v>
      </c>
      <c r="D47" s="30">
        <v>66</v>
      </c>
      <c r="E47" s="30">
        <v>57</v>
      </c>
      <c r="F47" s="31"/>
      <c r="G47" s="31"/>
      <c r="H47" s="147">
        <v>0.828</v>
      </c>
      <c r="I47" s="147">
        <v>0.792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6933</v>
      </c>
      <c r="D48" s="30">
        <v>3864</v>
      </c>
      <c r="E48" s="30">
        <v>4623</v>
      </c>
      <c r="F48" s="31"/>
      <c r="G48" s="31"/>
      <c r="H48" s="147">
        <v>65.864</v>
      </c>
      <c r="I48" s="147">
        <v>27.971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16300</v>
      </c>
      <c r="D49" s="30">
        <v>11783</v>
      </c>
      <c r="E49" s="30">
        <v>11586</v>
      </c>
      <c r="F49" s="31"/>
      <c r="G49" s="31"/>
      <c r="H49" s="147">
        <v>203.75</v>
      </c>
      <c r="I49" s="147">
        <v>139.039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102053</v>
      </c>
      <c r="D50" s="38">
        <v>88272</v>
      </c>
      <c r="E50" s="38">
        <v>93678</v>
      </c>
      <c r="F50" s="39">
        <v>106.1242523110386</v>
      </c>
      <c r="G50" s="40"/>
      <c r="H50" s="148">
        <v>1078.4089999999999</v>
      </c>
      <c r="I50" s="149">
        <v>932.2719999999999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5772</v>
      </c>
      <c r="D52" s="38">
        <v>5772</v>
      </c>
      <c r="E52" s="38">
        <v>5772</v>
      </c>
      <c r="F52" s="39">
        <v>100</v>
      </c>
      <c r="G52" s="40"/>
      <c r="H52" s="148">
        <v>72.237</v>
      </c>
      <c r="I52" s="149">
        <v>72.237</v>
      </c>
      <c r="J52" s="149">
        <v>72.237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8800</v>
      </c>
      <c r="D54" s="30">
        <v>8000</v>
      </c>
      <c r="E54" s="30">
        <v>6300</v>
      </c>
      <c r="F54" s="31"/>
      <c r="G54" s="31"/>
      <c r="H54" s="147">
        <v>118.8</v>
      </c>
      <c r="I54" s="147">
        <v>108</v>
      </c>
      <c r="J54" s="147">
        <v>88.2</v>
      </c>
      <c r="K54" s="32"/>
    </row>
    <row r="55" spans="1:11" s="33" customFormat="1" ht="11.25" customHeight="1">
      <c r="A55" s="35" t="s">
        <v>42</v>
      </c>
      <c r="B55" s="29"/>
      <c r="C55" s="30">
        <v>4761</v>
      </c>
      <c r="D55" s="30">
        <v>3828</v>
      </c>
      <c r="E55" s="30">
        <v>3650</v>
      </c>
      <c r="F55" s="31"/>
      <c r="G55" s="31"/>
      <c r="H55" s="147">
        <v>54.152</v>
      </c>
      <c r="I55" s="147">
        <v>44.025</v>
      </c>
      <c r="J55" s="147">
        <v>41.975</v>
      </c>
      <c r="K55" s="32"/>
    </row>
    <row r="56" spans="1:11" s="33" customFormat="1" ht="11.25" customHeight="1">
      <c r="A56" s="35" t="s">
        <v>43</v>
      </c>
      <c r="B56" s="29"/>
      <c r="C56" s="30">
        <v>759</v>
      </c>
      <c r="D56" s="30">
        <v>1100</v>
      </c>
      <c r="E56" s="30">
        <v>1219</v>
      </c>
      <c r="F56" s="31"/>
      <c r="G56" s="31"/>
      <c r="H56" s="147">
        <v>9.117</v>
      </c>
      <c r="I56" s="147">
        <v>12</v>
      </c>
      <c r="J56" s="147">
        <v>12.748</v>
      </c>
      <c r="K56" s="32"/>
    </row>
    <row r="57" spans="1:11" s="33" customFormat="1" ht="11.25" customHeight="1">
      <c r="A57" s="35" t="s">
        <v>44</v>
      </c>
      <c r="B57" s="29"/>
      <c r="C57" s="30">
        <v>2381</v>
      </c>
      <c r="D57" s="30">
        <v>2524</v>
      </c>
      <c r="E57" s="30">
        <v>2450</v>
      </c>
      <c r="F57" s="31"/>
      <c r="G57" s="31"/>
      <c r="H57" s="147">
        <v>28.552</v>
      </c>
      <c r="I57" s="147">
        <v>32.812</v>
      </c>
      <c r="J57" s="147">
        <v>33.075</v>
      </c>
      <c r="K57" s="32"/>
    </row>
    <row r="58" spans="1:11" s="33" customFormat="1" ht="11.25" customHeight="1">
      <c r="A58" s="35" t="s">
        <v>45</v>
      </c>
      <c r="B58" s="29"/>
      <c r="C58" s="30">
        <v>6632</v>
      </c>
      <c r="D58" s="30">
        <v>6074</v>
      </c>
      <c r="E58" s="30">
        <v>4860</v>
      </c>
      <c r="F58" s="31"/>
      <c r="G58" s="31"/>
      <c r="H58" s="147">
        <v>66.825</v>
      </c>
      <c r="I58" s="147">
        <v>64.735</v>
      </c>
      <c r="J58" s="147">
        <v>53.46</v>
      </c>
      <c r="K58" s="32"/>
    </row>
    <row r="59" spans="1:11" s="42" customFormat="1" ht="11.25" customHeight="1">
      <c r="A59" s="36" t="s">
        <v>46</v>
      </c>
      <c r="B59" s="37"/>
      <c r="C59" s="38">
        <v>23333</v>
      </c>
      <c r="D59" s="38">
        <v>21526</v>
      </c>
      <c r="E59" s="38">
        <v>18479</v>
      </c>
      <c r="F59" s="39">
        <v>85.84502462138809</v>
      </c>
      <c r="G59" s="40"/>
      <c r="H59" s="148">
        <v>277.44599999999997</v>
      </c>
      <c r="I59" s="149">
        <v>261.572</v>
      </c>
      <c r="J59" s="149">
        <v>229.458</v>
      </c>
      <c r="K59" s="41">
        <v>87.72269203125717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135.3</v>
      </c>
      <c r="E61" s="30">
        <v>160</v>
      </c>
      <c r="F61" s="31"/>
      <c r="G61" s="31"/>
      <c r="H61" s="147">
        <v>3.098</v>
      </c>
      <c r="I61" s="147">
        <v>1.488</v>
      </c>
      <c r="J61" s="147">
        <v>1.76</v>
      </c>
      <c r="K61" s="32"/>
    </row>
    <row r="62" spans="1:11" s="33" customFormat="1" ht="11.25" customHeight="1">
      <c r="A62" s="35" t="s">
        <v>48</v>
      </c>
      <c r="B62" s="29"/>
      <c r="C62" s="30">
        <v>124</v>
      </c>
      <c r="D62" s="30">
        <v>129</v>
      </c>
      <c r="E62" s="30">
        <v>129</v>
      </c>
      <c r="F62" s="31"/>
      <c r="G62" s="31"/>
      <c r="H62" s="147">
        <v>0.491</v>
      </c>
      <c r="I62" s="147">
        <v>0.501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144</v>
      </c>
      <c r="D63" s="30">
        <v>152</v>
      </c>
      <c r="E63" s="30">
        <v>152</v>
      </c>
      <c r="F63" s="31"/>
      <c r="G63" s="31"/>
      <c r="H63" s="147">
        <v>1.728</v>
      </c>
      <c r="I63" s="147">
        <v>1.702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578</v>
      </c>
      <c r="D64" s="38">
        <v>416.3</v>
      </c>
      <c r="E64" s="38">
        <v>441</v>
      </c>
      <c r="F64" s="39">
        <v>105.93322123468653</v>
      </c>
      <c r="G64" s="40"/>
      <c r="H64" s="148">
        <v>5.317</v>
      </c>
      <c r="I64" s="149">
        <v>3.691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140</v>
      </c>
      <c r="D66" s="38">
        <v>125</v>
      </c>
      <c r="E66" s="38">
        <v>125</v>
      </c>
      <c r="F66" s="39">
        <v>100</v>
      </c>
      <c r="G66" s="40"/>
      <c r="H66" s="148">
        <v>1.274</v>
      </c>
      <c r="I66" s="149">
        <v>1.025</v>
      </c>
      <c r="J66" s="149">
        <v>1.025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29781</v>
      </c>
      <c r="D68" s="30">
        <v>26800</v>
      </c>
      <c r="E68" s="30">
        <v>26200</v>
      </c>
      <c r="F68" s="31"/>
      <c r="G68" s="31"/>
      <c r="H68" s="147">
        <v>341.052</v>
      </c>
      <c r="I68" s="147">
        <v>343.75</v>
      </c>
      <c r="J68" s="147">
        <v>315</v>
      </c>
      <c r="K68" s="32"/>
    </row>
    <row r="69" spans="1:11" s="33" customFormat="1" ht="11.25" customHeight="1">
      <c r="A69" s="35" t="s">
        <v>53</v>
      </c>
      <c r="B69" s="29"/>
      <c r="C69" s="30">
        <v>19547</v>
      </c>
      <c r="D69" s="30">
        <v>18300</v>
      </c>
      <c r="E69" s="30">
        <v>18350</v>
      </c>
      <c r="F69" s="31"/>
      <c r="G69" s="31"/>
      <c r="H69" s="147">
        <v>252</v>
      </c>
      <c r="I69" s="147">
        <v>254</v>
      </c>
      <c r="J69" s="147">
        <v>230</v>
      </c>
      <c r="K69" s="32"/>
    </row>
    <row r="70" spans="1:11" s="42" customFormat="1" ht="11.25" customHeight="1">
      <c r="A70" s="36" t="s">
        <v>54</v>
      </c>
      <c r="B70" s="37"/>
      <c r="C70" s="38">
        <v>49328</v>
      </c>
      <c r="D70" s="38">
        <v>45100</v>
      </c>
      <c r="E70" s="38">
        <v>44550</v>
      </c>
      <c r="F70" s="39">
        <v>98.78048780487805</v>
      </c>
      <c r="G70" s="40"/>
      <c r="H70" s="148">
        <v>593.052</v>
      </c>
      <c r="I70" s="149">
        <v>597.75</v>
      </c>
      <c r="J70" s="149">
        <v>545</v>
      </c>
      <c r="K70" s="41">
        <v>91.17524048515266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6</v>
      </c>
      <c r="D72" s="30">
        <v>10</v>
      </c>
      <c r="E72" s="30">
        <v>3</v>
      </c>
      <c r="F72" s="31"/>
      <c r="G72" s="31"/>
      <c r="H72" s="147">
        <v>0.019</v>
      </c>
      <c r="I72" s="147">
        <v>0.045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2217</v>
      </c>
      <c r="D73" s="30">
        <v>1772</v>
      </c>
      <c r="E73" s="30">
        <v>1772</v>
      </c>
      <c r="F73" s="31"/>
      <c r="G73" s="31"/>
      <c r="H73" s="147">
        <v>27.855</v>
      </c>
      <c r="I73" s="147">
        <v>22.263</v>
      </c>
      <c r="J73" s="147">
        <v>22.263</v>
      </c>
      <c r="K73" s="32"/>
    </row>
    <row r="74" spans="1:11" s="33" customFormat="1" ht="11.25" customHeight="1">
      <c r="A74" s="35" t="s">
        <v>57</v>
      </c>
      <c r="B74" s="29"/>
      <c r="C74" s="30">
        <v>4120</v>
      </c>
      <c r="D74" s="30">
        <v>3120</v>
      </c>
      <c r="E74" s="30">
        <v>1658</v>
      </c>
      <c r="F74" s="31"/>
      <c r="G74" s="31"/>
      <c r="H74" s="147">
        <v>51.455</v>
      </c>
      <c r="I74" s="147">
        <v>35.88</v>
      </c>
      <c r="J74" s="147">
        <v>19.067</v>
      </c>
      <c r="K74" s="32"/>
    </row>
    <row r="75" spans="1:11" s="33" customFormat="1" ht="11.25" customHeight="1">
      <c r="A75" s="35" t="s">
        <v>58</v>
      </c>
      <c r="B75" s="29"/>
      <c r="C75" s="30">
        <v>2297</v>
      </c>
      <c r="D75" s="30">
        <v>2042</v>
      </c>
      <c r="E75" s="30">
        <v>2188</v>
      </c>
      <c r="F75" s="31"/>
      <c r="G75" s="31"/>
      <c r="H75" s="147">
        <v>24.905</v>
      </c>
      <c r="I75" s="147">
        <v>24.764</v>
      </c>
      <c r="J75" s="147">
        <v>23.156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171</v>
      </c>
      <c r="E76" s="30">
        <v>171</v>
      </c>
      <c r="F76" s="31"/>
      <c r="G76" s="31"/>
      <c r="H76" s="147">
        <v>1.71</v>
      </c>
      <c r="I76" s="147">
        <v>0.51</v>
      </c>
      <c r="J76" s="147">
        <v>0.51</v>
      </c>
      <c r="K76" s="32"/>
    </row>
    <row r="77" spans="1:11" s="33" customFormat="1" ht="11.25" customHeight="1">
      <c r="A77" s="35" t="s">
        <v>60</v>
      </c>
      <c r="B77" s="29"/>
      <c r="C77" s="30">
        <v>1000</v>
      </c>
      <c r="D77" s="30">
        <v>807</v>
      </c>
      <c r="E77" s="30">
        <v>566</v>
      </c>
      <c r="F77" s="31"/>
      <c r="G77" s="31"/>
      <c r="H77" s="147">
        <v>11.972</v>
      </c>
      <c r="I77" s="147">
        <v>9.684</v>
      </c>
      <c r="J77" s="147">
        <v>6.792</v>
      </c>
      <c r="K77" s="32"/>
    </row>
    <row r="78" spans="1:11" s="33" customFormat="1" ht="11.25" customHeight="1">
      <c r="A78" s="35" t="s">
        <v>61</v>
      </c>
      <c r="B78" s="29"/>
      <c r="C78" s="30">
        <v>282</v>
      </c>
      <c r="D78" s="30">
        <v>210</v>
      </c>
      <c r="E78" s="30">
        <v>210</v>
      </c>
      <c r="F78" s="31"/>
      <c r="G78" s="31"/>
      <c r="H78" s="147">
        <v>1.811</v>
      </c>
      <c r="I78" s="147">
        <v>1.26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10764</v>
      </c>
      <c r="D79" s="30">
        <v>7187</v>
      </c>
      <c r="E79" s="30">
        <v>8275</v>
      </c>
      <c r="F79" s="31"/>
      <c r="G79" s="31"/>
      <c r="H79" s="147">
        <v>141.298</v>
      </c>
      <c r="I79" s="147">
        <v>112.624</v>
      </c>
      <c r="J79" s="147">
        <v>102.257</v>
      </c>
      <c r="K79" s="32"/>
    </row>
    <row r="80" spans="1:11" s="42" customFormat="1" ht="11.25" customHeight="1">
      <c r="A80" s="43" t="s">
        <v>63</v>
      </c>
      <c r="B80" s="37"/>
      <c r="C80" s="38">
        <v>20857</v>
      </c>
      <c r="D80" s="38">
        <v>15319</v>
      </c>
      <c r="E80" s="38">
        <v>14843</v>
      </c>
      <c r="F80" s="39">
        <v>96.89274756837914</v>
      </c>
      <c r="G80" s="40"/>
      <c r="H80" s="148">
        <v>261.025</v>
      </c>
      <c r="I80" s="149">
        <v>207.03</v>
      </c>
      <c r="J80" s="149">
        <v>174.04500000000002</v>
      </c>
      <c r="K80" s="41">
        <v>84.0675264454427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431</v>
      </c>
      <c r="D82" s="30">
        <v>431</v>
      </c>
      <c r="E82" s="30">
        <v>449</v>
      </c>
      <c r="F82" s="31"/>
      <c r="G82" s="31"/>
      <c r="H82" s="147">
        <v>1.103</v>
      </c>
      <c r="I82" s="147">
        <v>1.103</v>
      </c>
      <c r="J82" s="147">
        <v>1.17</v>
      </c>
      <c r="K82" s="32"/>
    </row>
    <row r="83" spans="1:11" s="33" customFormat="1" ht="11.25" customHeight="1">
      <c r="A83" s="35" t="s">
        <v>65</v>
      </c>
      <c r="B83" s="29"/>
      <c r="C83" s="30">
        <v>338</v>
      </c>
      <c r="D83" s="30">
        <v>300</v>
      </c>
      <c r="E83" s="30">
        <v>300</v>
      </c>
      <c r="F83" s="31"/>
      <c r="G83" s="31"/>
      <c r="H83" s="147">
        <v>0.773</v>
      </c>
      <c r="I83" s="147">
        <v>0.7</v>
      </c>
      <c r="J83" s="147">
        <v>0.7</v>
      </c>
      <c r="K83" s="32"/>
    </row>
    <row r="84" spans="1:11" s="42" customFormat="1" ht="11.25" customHeight="1">
      <c r="A84" s="36" t="s">
        <v>66</v>
      </c>
      <c r="B84" s="37"/>
      <c r="C84" s="38">
        <v>769</v>
      </c>
      <c r="D84" s="38">
        <v>731</v>
      </c>
      <c r="E84" s="38">
        <v>749</v>
      </c>
      <c r="F84" s="39">
        <v>102.46238030095759</v>
      </c>
      <c r="G84" s="40"/>
      <c r="H84" s="148">
        <v>1.876</v>
      </c>
      <c r="I84" s="149">
        <v>1.803</v>
      </c>
      <c r="J84" s="149">
        <v>1.8699999999999999</v>
      </c>
      <c r="K84" s="41">
        <v>103.71602884082085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359275</v>
      </c>
      <c r="D87" s="53">
        <v>332707.3</v>
      </c>
      <c r="E87" s="53">
        <v>327944</v>
      </c>
      <c r="F87" s="54">
        <f>IF(D87&gt;0,100*E87/D87,0)</f>
        <v>98.56832116397807</v>
      </c>
      <c r="G87" s="40"/>
      <c r="H87" s="152">
        <v>4069.5080000000003</v>
      </c>
      <c r="I87" s="153">
        <v>3784.3770000000004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2153</v>
      </c>
      <c r="D24" s="38">
        <v>2149</v>
      </c>
      <c r="E24" s="38">
        <v>2069</v>
      </c>
      <c r="F24" s="39">
        <v>96.27733829688228</v>
      </c>
      <c r="G24" s="40"/>
      <c r="H24" s="148">
        <v>14.69</v>
      </c>
      <c r="I24" s="149">
        <v>11.915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3222</v>
      </c>
      <c r="D28" s="30">
        <v>3325</v>
      </c>
      <c r="E28" s="30">
        <v>2867</v>
      </c>
      <c r="F28" s="31"/>
      <c r="G28" s="31"/>
      <c r="H28" s="147">
        <v>18.246</v>
      </c>
      <c r="I28" s="147">
        <v>18.924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47</v>
      </c>
      <c r="D29" s="30">
        <v>48</v>
      </c>
      <c r="E29" s="30">
        <v>48</v>
      </c>
      <c r="F29" s="31"/>
      <c r="G29" s="31"/>
      <c r="H29" s="147">
        <v>0.23</v>
      </c>
      <c r="I29" s="147">
        <v>0.197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2216</v>
      </c>
      <c r="D30" s="30">
        <v>2126</v>
      </c>
      <c r="E30" s="30">
        <v>2056</v>
      </c>
      <c r="F30" s="31"/>
      <c r="G30" s="31"/>
      <c r="H30" s="147">
        <v>12.088</v>
      </c>
      <c r="I30" s="147">
        <v>10.488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5485</v>
      </c>
      <c r="D31" s="38">
        <v>5499</v>
      </c>
      <c r="E31" s="38">
        <v>4971</v>
      </c>
      <c r="F31" s="39">
        <v>90.39825422804147</v>
      </c>
      <c r="G31" s="40"/>
      <c r="H31" s="148">
        <v>30.564</v>
      </c>
      <c r="I31" s="149">
        <v>29.608999999999998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940</v>
      </c>
      <c r="E34" s="30">
        <v>1069</v>
      </c>
      <c r="F34" s="31"/>
      <c r="G34" s="31"/>
      <c r="H34" s="147">
        <v>6.016</v>
      </c>
      <c r="I34" s="147">
        <v>6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50</v>
      </c>
      <c r="E35" s="30">
        <v>25</v>
      </c>
      <c r="F35" s="31"/>
      <c r="G35" s="31"/>
      <c r="H35" s="147">
        <v>0.223</v>
      </c>
      <c r="I35" s="147">
        <v>0.36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19891</v>
      </c>
      <c r="D36" s="30">
        <v>19890</v>
      </c>
      <c r="E36" s="30">
        <v>19586</v>
      </c>
      <c r="F36" s="31"/>
      <c r="G36" s="31"/>
      <c r="H36" s="147">
        <v>129.292</v>
      </c>
      <c r="I36" s="147">
        <v>115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20861</v>
      </c>
      <c r="D37" s="38">
        <v>20880</v>
      </c>
      <c r="E37" s="38">
        <v>20680</v>
      </c>
      <c r="F37" s="39">
        <v>99.04214559386973</v>
      </c>
      <c r="G37" s="40"/>
      <c r="H37" s="148">
        <v>135.531</v>
      </c>
      <c r="I37" s="149">
        <v>121.36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28</v>
      </c>
      <c r="D39" s="38">
        <v>28</v>
      </c>
      <c r="E39" s="38">
        <v>32</v>
      </c>
      <c r="F39" s="39">
        <v>114.28571428571429</v>
      </c>
      <c r="G39" s="40"/>
      <c r="H39" s="148">
        <v>0.056</v>
      </c>
      <c r="I39" s="149">
        <v>0.055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133</v>
      </c>
      <c r="D54" s="30">
        <v>88</v>
      </c>
      <c r="E54" s="30">
        <v>67</v>
      </c>
      <c r="F54" s="31"/>
      <c r="G54" s="31"/>
      <c r="H54" s="147">
        <v>0.865</v>
      </c>
      <c r="I54" s="147">
        <v>0.572</v>
      </c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133</v>
      </c>
      <c r="D59" s="38">
        <v>88</v>
      </c>
      <c r="E59" s="38">
        <v>67</v>
      </c>
      <c r="F59" s="39">
        <v>76.13636363636364</v>
      </c>
      <c r="G59" s="40"/>
      <c r="H59" s="148">
        <v>0.865</v>
      </c>
      <c r="I59" s="149">
        <v>0.572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347</v>
      </c>
      <c r="D61" s="30">
        <v>450</v>
      </c>
      <c r="E61" s="30">
        <v>450</v>
      </c>
      <c r="F61" s="31"/>
      <c r="G61" s="31"/>
      <c r="H61" s="147">
        <v>1.17</v>
      </c>
      <c r="I61" s="147">
        <v>1.8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7">
        <v>1.209</v>
      </c>
      <c r="I62" s="147">
        <v>1.318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14900</v>
      </c>
      <c r="D63" s="30">
        <v>14730</v>
      </c>
      <c r="E63" s="30">
        <v>14730</v>
      </c>
      <c r="F63" s="31"/>
      <c r="G63" s="31"/>
      <c r="H63" s="147">
        <v>120.02</v>
      </c>
      <c r="I63" s="147">
        <v>109.061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15400</v>
      </c>
      <c r="D64" s="38">
        <v>15333</v>
      </c>
      <c r="E64" s="38">
        <v>15333</v>
      </c>
      <c r="F64" s="39">
        <f>IF(D64&gt;0,100*E64/D64,0)</f>
        <v>100</v>
      </c>
      <c r="G64" s="40"/>
      <c r="H64" s="148">
        <v>122.399</v>
      </c>
      <c r="I64" s="149">
        <v>112.179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452</v>
      </c>
      <c r="D66" s="38">
        <v>445</v>
      </c>
      <c r="E66" s="38">
        <v>445</v>
      </c>
      <c r="F66" s="39">
        <v>100</v>
      </c>
      <c r="G66" s="40"/>
      <c r="H66" s="148">
        <v>2.707</v>
      </c>
      <c r="I66" s="149">
        <v>2.04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19078</v>
      </c>
      <c r="D68" s="30">
        <v>18200</v>
      </c>
      <c r="E68" s="30">
        <v>16500</v>
      </c>
      <c r="F68" s="31"/>
      <c r="G68" s="31"/>
      <c r="H68" s="147">
        <v>126.354</v>
      </c>
      <c r="I68" s="147">
        <v>127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5574</v>
      </c>
      <c r="D69" s="30">
        <v>5200</v>
      </c>
      <c r="E69" s="30">
        <v>4900</v>
      </c>
      <c r="F69" s="31"/>
      <c r="G69" s="31"/>
      <c r="H69" s="147">
        <v>37.585</v>
      </c>
      <c r="I69" s="147">
        <v>36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24652</v>
      </c>
      <c r="D70" s="38">
        <v>23400</v>
      </c>
      <c r="E70" s="38">
        <v>21400</v>
      </c>
      <c r="F70" s="39">
        <v>91.45299145299145</v>
      </c>
      <c r="G70" s="40"/>
      <c r="H70" s="148">
        <v>163.939</v>
      </c>
      <c r="I70" s="149">
        <v>163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2605</v>
      </c>
      <c r="D73" s="30">
        <v>2604</v>
      </c>
      <c r="E73" s="30">
        <v>2604</v>
      </c>
      <c r="F73" s="31"/>
      <c r="G73" s="31"/>
      <c r="H73" s="147">
        <v>20.836</v>
      </c>
      <c r="I73" s="147">
        <v>18.2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27</v>
      </c>
      <c r="E76" s="30">
        <v>27</v>
      </c>
      <c r="F76" s="31"/>
      <c r="G76" s="31"/>
      <c r="H76" s="147">
        <v>0.246</v>
      </c>
      <c r="I76" s="147">
        <v>0.257</v>
      </c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37476</v>
      </c>
      <c r="D79" s="30">
        <v>37481</v>
      </c>
      <c r="E79" s="30">
        <v>37481</v>
      </c>
      <c r="F79" s="31"/>
      <c r="G79" s="31"/>
      <c r="H79" s="147">
        <v>343.567</v>
      </c>
      <c r="I79" s="147">
        <v>346.172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40108</v>
      </c>
      <c r="D80" s="38">
        <v>40112</v>
      </c>
      <c r="E80" s="38">
        <v>40112</v>
      </c>
      <c r="F80" s="39">
        <v>100</v>
      </c>
      <c r="G80" s="40"/>
      <c r="H80" s="148">
        <v>364.649</v>
      </c>
      <c r="I80" s="149">
        <v>364.629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109272</v>
      </c>
      <c r="D87" s="53">
        <v>107934</v>
      </c>
      <c r="E87" s="53">
        <v>105109</v>
      </c>
      <c r="F87" s="54">
        <f>IF(D87&gt;0,100*E87/D87,0)</f>
        <v>97.38265977356532</v>
      </c>
      <c r="G87" s="40"/>
      <c r="H87" s="152">
        <v>835.4</v>
      </c>
      <c r="I87" s="153">
        <v>805.3590000000002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34</v>
      </c>
      <c r="F9" s="31"/>
      <c r="G9" s="31"/>
      <c r="H9" s="147"/>
      <c r="I9" s="147"/>
      <c r="J9" s="147">
        <v>0.168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35</v>
      </c>
      <c r="F10" s="31"/>
      <c r="G10" s="31"/>
      <c r="H10" s="147"/>
      <c r="I10" s="147"/>
      <c r="J10" s="147">
        <v>0.14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69</v>
      </c>
      <c r="F13" s="39"/>
      <c r="G13" s="40"/>
      <c r="H13" s="148"/>
      <c r="I13" s="149"/>
      <c r="J13" s="149">
        <v>0.30800000000000005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2177</v>
      </c>
      <c r="D19" s="30">
        <v>1126</v>
      </c>
      <c r="E19" s="30">
        <v>328</v>
      </c>
      <c r="F19" s="31"/>
      <c r="G19" s="31"/>
      <c r="H19" s="147">
        <v>3.918</v>
      </c>
      <c r="I19" s="147">
        <v>1.914</v>
      </c>
      <c r="J19" s="147">
        <v>0.59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47">
        <v>0.001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>
        <v>5</v>
      </c>
      <c r="E21" s="30"/>
      <c r="F21" s="31"/>
      <c r="G21" s="31"/>
      <c r="H21" s="147">
        <v>0.006</v>
      </c>
      <c r="I21" s="147">
        <v>0.006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2183</v>
      </c>
      <c r="D22" s="38">
        <v>1131</v>
      </c>
      <c r="E22" s="38">
        <v>328</v>
      </c>
      <c r="F22" s="39">
        <v>29.000884173297965</v>
      </c>
      <c r="G22" s="40"/>
      <c r="H22" s="148">
        <v>3.925</v>
      </c>
      <c r="I22" s="149">
        <v>1.92</v>
      </c>
      <c r="J22" s="149">
        <v>0.59</v>
      </c>
      <c r="K22" s="41">
        <v>30.729166666666668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3587</v>
      </c>
      <c r="D24" s="38">
        <v>2730</v>
      </c>
      <c r="E24" s="38">
        <v>1446</v>
      </c>
      <c r="F24" s="39">
        <v>52.967032967032964</v>
      </c>
      <c r="G24" s="40"/>
      <c r="H24" s="148">
        <v>7.056</v>
      </c>
      <c r="I24" s="149">
        <v>5.396</v>
      </c>
      <c r="J24" s="149">
        <v>3.006</v>
      </c>
      <c r="K24" s="41">
        <v>55.70793180133432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125</v>
      </c>
      <c r="D26" s="38">
        <v>75</v>
      </c>
      <c r="E26" s="38">
        <v>90</v>
      </c>
      <c r="F26" s="39">
        <v>120</v>
      </c>
      <c r="G26" s="40"/>
      <c r="H26" s="148">
        <v>0.248</v>
      </c>
      <c r="I26" s="149">
        <v>0.15</v>
      </c>
      <c r="J26" s="149">
        <v>0.22</v>
      </c>
      <c r="K26" s="41">
        <v>146.66666666666669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165</v>
      </c>
      <c r="D28" s="30">
        <v>598</v>
      </c>
      <c r="E28" s="30">
        <v>984</v>
      </c>
      <c r="F28" s="31"/>
      <c r="G28" s="31"/>
      <c r="H28" s="147">
        <v>0.505</v>
      </c>
      <c r="I28" s="147">
        <v>1.79</v>
      </c>
      <c r="J28" s="147">
        <v>1.69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382</v>
      </c>
      <c r="D30" s="30">
        <v>446</v>
      </c>
      <c r="E30" s="30">
        <v>299</v>
      </c>
      <c r="F30" s="31"/>
      <c r="G30" s="31"/>
      <c r="H30" s="147">
        <v>1.219</v>
      </c>
      <c r="I30" s="147">
        <v>1.225</v>
      </c>
      <c r="J30" s="147">
        <v>0.781</v>
      </c>
      <c r="K30" s="32"/>
    </row>
    <row r="31" spans="1:11" s="42" customFormat="1" ht="11.25" customHeight="1">
      <c r="A31" s="43" t="s">
        <v>23</v>
      </c>
      <c r="B31" s="37"/>
      <c r="C31" s="38">
        <v>547</v>
      </c>
      <c r="D31" s="38">
        <v>1044</v>
      </c>
      <c r="E31" s="38">
        <v>1283</v>
      </c>
      <c r="F31" s="39">
        <v>122.89272030651341</v>
      </c>
      <c r="G31" s="40"/>
      <c r="H31" s="148">
        <v>1.7240000000000002</v>
      </c>
      <c r="I31" s="149">
        <v>3.015</v>
      </c>
      <c r="J31" s="149">
        <v>2.471</v>
      </c>
      <c r="K31" s="41">
        <v>81.95688225538973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230</v>
      </c>
      <c r="E33" s="30">
        <v>150</v>
      </c>
      <c r="F33" s="31"/>
      <c r="G33" s="31"/>
      <c r="H33" s="147">
        <v>0.138</v>
      </c>
      <c r="I33" s="147">
        <v>0.168</v>
      </c>
      <c r="J33" s="147">
        <v>0.12</v>
      </c>
      <c r="K33" s="32"/>
    </row>
    <row r="34" spans="1:11" s="33" customFormat="1" ht="11.25" customHeight="1">
      <c r="A34" s="35" t="s">
        <v>25</v>
      </c>
      <c r="B34" s="29"/>
      <c r="C34" s="30">
        <v>872</v>
      </c>
      <c r="D34" s="30">
        <v>700</v>
      </c>
      <c r="E34" s="30">
        <v>808</v>
      </c>
      <c r="F34" s="31"/>
      <c r="G34" s="31"/>
      <c r="H34" s="147">
        <v>1.303</v>
      </c>
      <c r="I34" s="147">
        <v>1.05</v>
      </c>
      <c r="J34" s="147">
        <v>2</v>
      </c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65</v>
      </c>
      <c r="E35" s="30">
        <v>100</v>
      </c>
      <c r="F35" s="31"/>
      <c r="G35" s="31"/>
      <c r="H35" s="147">
        <v>0.12</v>
      </c>
      <c r="I35" s="147">
        <v>0.127</v>
      </c>
      <c r="J35" s="147">
        <v>0.2</v>
      </c>
      <c r="K35" s="32"/>
    </row>
    <row r="36" spans="1:11" s="33" customFormat="1" ht="11.25" customHeight="1">
      <c r="A36" s="35" t="s">
        <v>27</v>
      </c>
      <c r="B36" s="29"/>
      <c r="C36" s="30">
        <v>33</v>
      </c>
      <c r="D36" s="30">
        <v>33</v>
      </c>
      <c r="E36" s="30">
        <v>11</v>
      </c>
      <c r="F36" s="31"/>
      <c r="G36" s="31"/>
      <c r="H36" s="147">
        <v>0.06</v>
      </c>
      <c r="I36" s="147">
        <v>0.06</v>
      </c>
      <c r="J36" s="147">
        <v>0.053</v>
      </c>
      <c r="K36" s="32"/>
    </row>
    <row r="37" spans="1:11" s="42" customFormat="1" ht="11.25" customHeight="1">
      <c r="A37" s="36" t="s">
        <v>28</v>
      </c>
      <c r="B37" s="37"/>
      <c r="C37" s="38">
        <v>1128</v>
      </c>
      <c r="D37" s="38">
        <v>1028</v>
      </c>
      <c r="E37" s="38">
        <v>1069</v>
      </c>
      <c r="F37" s="39">
        <v>103.98832684824903</v>
      </c>
      <c r="G37" s="40"/>
      <c r="H37" s="148">
        <v>1.621</v>
      </c>
      <c r="I37" s="149">
        <v>1.405</v>
      </c>
      <c r="J37" s="149">
        <v>2.373</v>
      </c>
      <c r="K37" s="41">
        <v>168.89679715302492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2607</v>
      </c>
      <c r="D39" s="38">
        <v>2610</v>
      </c>
      <c r="E39" s="38">
        <v>2360</v>
      </c>
      <c r="F39" s="39">
        <v>90.42145593869732</v>
      </c>
      <c r="G39" s="40"/>
      <c r="H39" s="148">
        <v>1.079</v>
      </c>
      <c r="I39" s="149">
        <v>1.07</v>
      </c>
      <c r="J39" s="149">
        <v>1.27</v>
      </c>
      <c r="K39" s="41">
        <v>118.69158878504672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1051</v>
      </c>
      <c r="D42" s="30">
        <v>571</v>
      </c>
      <c r="E42" s="30">
        <v>144</v>
      </c>
      <c r="F42" s="31"/>
      <c r="G42" s="31"/>
      <c r="H42" s="147">
        <v>2.63</v>
      </c>
      <c r="I42" s="147">
        <v>1.435</v>
      </c>
      <c r="J42" s="147">
        <v>0.363</v>
      </c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14</v>
      </c>
      <c r="E43" s="30">
        <v>1</v>
      </c>
      <c r="F43" s="31"/>
      <c r="G43" s="31"/>
      <c r="H43" s="147">
        <v>0.06</v>
      </c>
      <c r="I43" s="147">
        <v>0.031</v>
      </c>
      <c r="J43" s="147">
        <v>0.002</v>
      </c>
      <c r="K43" s="32"/>
    </row>
    <row r="44" spans="1:11" s="33" customFormat="1" ht="11.25" customHeight="1">
      <c r="A44" s="35" t="s">
        <v>33</v>
      </c>
      <c r="B44" s="29"/>
      <c r="C44" s="30">
        <v>110</v>
      </c>
      <c r="D44" s="30">
        <v>179</v>
      </c>
      <c r="E44" s="30">
        <v>56</v>
      </c>
      <c r="F44" s="31"/>
      <c r="G44" s="31"/>
      <c r="H44" s="147">
        <v>0.248</v>
      </c>
      <c r="I44" s="147">
        <v>0.057</v>
      </c>
      <c r="J44" s="147">
        <v>0.113</v>
      </c>
      <c r="K44" s="32"/>
    </row>
    <row r="45" spans="1:11" s="33" customFormat="1" ht="11.25" customHeight="1">
      <c r="A45" s="35" t="s">
        <v>34</v>
      </c>
      <c r="B45" s="29"/>
      <c r="C45" s="30"/>
      <c r="D45" s="30">
        <v>11</v>
      </c>
      <c r="E45" s="30">
        <v>1</v>
      </c>
      <c r="F45" s="31"/>
      <c r="G45" s="31"/>
      <c r="H45" s="147"/>
      <c r="I45" s="147">
        <v>0.004</v>
      </c>
      <c r="J45" s="147">
        <v>0.001</v>
      </c>
      <c r="K45" s="32"/>
    </row>
    <row r="46" spans="1:11" s="33" customFormat="1" ht="11.25" customHeight="1">
      <c r="A46" s="35" t="s">
        <v>35</v>
      </c>
      <c r="B46" s="29"/>
      <c r="C46" s="30"/>
      <c r="D46" s="30">
        <v>10</v>
      </c>
      <c r="E46" s="30">
        <v>5</v>
      </c>
      <c r="F46" s="31"/>
      <c r="G46" s="31"/>
      <c r="H46" s="147"/>
      <c r="I46" s="147">
        <v>0.006</v>
      </c>
      <c r="J46" s="147">
        <v>0.004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>
        <v>10</v>
      </c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>
        <v>18</v>
      </c>
      <c r="D49" s="30"/>
      <c r="E49" s="30">
        <v>20</v>
      </c>
      <c r="F49" s="31"/>
      <c r="G49" s="31"/>
      <c r="H49" s="147">
        <v>0.03</v>
      </c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1205</v>
      </c>
      <c r="D50" s="38">
        <v>785</v>
      </c>
      <c r="E50" s="38">
        <v>237</v>
      </c>
      <c r="F50" s="39">
        <v>30.191082802547772</v>
      </c>
      <c r="G50" s="40"/>
      <c r="H50" s="148">
        <v>2.9679999999999995</v>
      </c>
      <c r="I50" s="149">
        <v>1.533</v>
      </c>
      <c r="J50" s="149">
        <v>0.483</v>
      </c>
      <c r="K50" s="41">
        <v>31.506849315068493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19</v>
      </c>
      <c r="D52" s="38">
        <v>19</v>
      </c>
      <c r="E52" s="38">
        <v>19</v>
      </c>
      <c r="F52" s="39">
        <v>100</v>
      </c>
      <c r="G52" s="40"/>
      <c r="H52" s="148">
        <v>0.021</v>
      </c>
      <c r="I52" s="149">
        <v>0.021</v>
      </c>
      <c r="J52" s="149">
        <v>0.021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15</v>
      </c>
      <c r="D54" s="30"/>
      <c r="E54" s="30"/>
      <c r="F54" s="31"/>
      <c r="G54" s="31"/>
      <c r="H54" s="147">
        <v>0.019</v>
      </c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53</v>
      </c>
      <c r="D55" s="30">
        <v>61</v>
      </c>
      <c r="E55" s="30">
        <v>61</v>
      </c>
      <c r="F55" s="31"/>
      <c r="G55" s="31"/>
      <c r="H55" s="147">
        <v>0.053</v>
      </c>
      <c r="I55" s="147">
        <v>0.06</v>
      </c>
      <c r="J55" s="147">
        <v>0.06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6</v>
      </c>
      <c r="E56" s="30">
        <v>6</v>
      </c>
      <c r="F56" s="31"/>
      <c r="G56" s="31"/>
      <c r="H56" s="147"/>
      <c r="I56" s="147">
        <v>0.009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148</v>
      </c>
      <c r="D57" s="30">
        <v>90</v>
      </c>
      <c r="E57" s="30">
        <v>57</v>
      </c>
      <c r="F57" s="31"/>
      <c r="G57" s="31"/>
      <c r="H57" s="147">
        <v>0.289</v>
      </c>
      <c r="I57" s="147">
        <v>0.162</v>
      </c>
      <c r="J57" s="147">
        <v>0.103</v>
      </c>
      <c r="K57" s="32"/>
    </row>
    <row r="58" spans="1:11" s="33" customFormat="1" ht="11.25" customHeight="1">
      <c r="A58" s="35" t="s">
        <v>45</v>
      </c>
      <c r="B58" s="29"/>
      <c r="C58" s="30">
        <v>15</v>
      </c>
      <c r="D58" s="30">
        <v>28</v>
      </c>
      <c r="E58" s="30">
        <v>30</v>
      </c>
      <c r="F58" s="31"/>
      <c r="G58" s="31"/>
      <c r="H58" s="147">
        <v>0.014</v>
      </c>
      <c r="I58" s="147">
        <v>0.011</v>
      </c>
      <c r="J58" s="147">
        <v>0.025</v>
      </c>
      <c r="K58" s="32"/>
    </row>
    <row r="59" spans="1:11" s="42" customFormat="1" ht="11.25" customHeight="1">
      <c r="A59" s="36" t="s">
        <v>46</v>
      </c>
      <c r="B59" s="37"/>
      <c r="C59" s="38">
        <v>231</v>
      </c>
      <c r="D59" s="38">
        <v>185</v>
      </c>
      <c r="E59" s="38">
        <v>154</v>
      </c>
      <c r="F59" s="39">
        <v>83.24324324324324</v>
      </c>
      <c r="G59" s="40"/>
      <c r="H59" s="148">
        <v>0.375</v>
      </c>
      <c r="I59" s="149">
        <v>0.242</v>
      </c>
      <c r="J59" s="149">
        <v>0.18799999999999997</v>
      </c>
      <c r="K59" s="41">
        <v>77.68595041322313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30</v>
      </c>
      <c r="D61" s="30">
        <v>20</v>
      </c>
      <c r="E61" s="30">
        <v>24</v>
      </c>
      <c r="F61" s="31"/>
      <c r="G61" s="31"/>
      <c r="H61" s="147">
        <v>0.058</v>
      </c>
      <c r="I61" s="147">
        <v>0.056</v>
      </c>
      <c r="J61" s="147">
        <v>0.062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30</v>
      </c>
      <c r="D64" s="38">
        <v>20</v>
      </c>
      <c r="E64" s="38">
        <v>24</v>
      </c>
      <c r="F64" s="39">
        <v>120</v>
      </c>
      <c r="G64" s="40"/>
      <c r="H64" s="148">
        <v>0.058</v>
      </c>
      <c r="I64" s="149">
        <v>0.056</v>
      </c>
      <c r="J64" s="149">
        <v>0.062</v>
      </c>
      <c r="K64" s="41">
        <v>110.71428571428571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15</v>
      </c>
      <c r="E66" s="38">
        <v>11</v>
      </c>
      <c r="F66" s="39">
        <v>73.33333333333333</v>
      </c>
      <c r="G66" s="40"/>
      <c r="H66" s="148">
        <v>0.014</v>
      </c>
      <c r="I66" s="149">
        <v>0.014</v>
      </c>
      <c r="J66" s="149">
        <v>0.012</v>
      </c>
      <c r="K66" s="41">
        <v>85.71428571428571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1877</v>
      </c>
      <c r="D68" s="30">
        <v>1800</v>
      </c>
      <c r="E68" s="30">
        <v>1200</v>
      </c>
      <c r="F68" s="31"/>
      <c r="G68" s="31"/>
      <c r="H68" s="147">
        <v>2.027</v>
      </c>
      <c r="I68" s="147">
        <v>1.75</v>
      </c>
      <c r="J68" s="147">
        <v>1.2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1877</v>
      </c>
      <c r="D70" s="38">
        <v>1800</v>
      </c>
      <c r="E70" s="38">
        <v>1200</v>
      </c>
      <c r="F70" s="39">
        <v>66.66666666666667</v>
      </c>
      <c r="G70" s="40"/>
      <c r="H70" s="148">
        <v>2.027</v>
      </c>
      <c r="I70" s="149">
        <v>1.75</v>
      </c>
      <c r="J70" s="149">
        <v>1.2</v>
      </c>
      <c r="K70" s="41">
        <v>68.57142857142857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29</v>
      </c>
      <c r="D72" s="30">
        <v>26</v>
      </c>
      <c r="E72" s="30">
        <v>29</v>
      </c>
      <c r="F72" s="31"/>
      <c r="G72" s="31"/>
      <c r="H72" s="147">
        <v>0.032</v>
      </c>
      <c r="I72" s="147">
        <v>0.034</v>
      </c>
      <c r="J72" s="147">
        <v>0.039</v>
      </c>
      <c r="K72" s="32"/>
    </row>
    <row r="73" spans="1:11" s="33" customFormat="1" ht="11.25" customHeight="1">
      <c r="A73" s="35" t="s">
        <v>56</v>
      </c>
      <c r="B73" s="29"/>
      <c r="C73" s="30">
        <v>6497</v>
      </c>
      <c r="D73" s="30">
        <v>6500</v>
      </c>
      <c r="E73" s="30">
        <v>5000</v>
      </c>
      <c r="F73" s="31"/>
      <c r="G73" s="31"/>
      <c r="H73" s="147">
        <v>7.093</v>
      </c>
      <c r="I73" s="147">
        <v>4.55</v>
      </c>
      <c r="J73" s="147">
        <v>4.55</v>
      </c>
      <c r="K73" s="32"/>
    </row>
    <row r="74" spans="1:11" s="33" customFormat="1" ht="11.25" customHeight="1">
      <c r="A74" s="35" t="s">
        <v>57</v>
      </c>
      <c r="B74" s="29"/>
      <c r="C74" s="30">
        <v>6742</v>
      </c>
      <c r="D74" s="30">
        <v>5755</v>
      </c>
      <c r="E74" s="30">
        <v>3130</v>
      </c>
      <c r="F74" s="31"/>
      <c r="G74" s="31"/>
      <c r="H74" s="147">
        <v>6.93</v>
      </c>
      <c r="I74" s="147">
        <v>4.316</v>
      </c>
      <c r="J74" s="147">
        <v>4.695</v>
      </c>
      <c r="K74" s="32"/>
    </row>
    <row r="75" spans="1:11" s="33" customFormat="1" ht="11.25" customHeight="1">
      <c r="A75" s="35" t="s">
        <v>58</v>
      </c>
      <c r="B75" s="29"/>
      <c r="C75" s="30">
        <v>615</v>
      </c>
      <c r="D75" s="30">
        <v>510</v>
      </c>
      <c r="E75" s="30">
        <v>501</v>
      </c>
      <c r="F75" s="31"/>
      <c r="G75" s="31"/>
      <c r="H75" s="147">
        <v>0.49</v>
      </c>
      <c r="I75" s="147">
        <v>0.477</v>
      </c>
      <c r="J75" s="147">
        <v>0.335</v>
      </c>
      <c r="K75" s="32"/>
    </row>
    <row r="76" spans="1:11" s="33" customFormat="1" ht="11.25" customHeight="1">
      <c r="A76" s="35" t="s">
        <v>59</v>
      </c>
      <c r="B76" s="29"/>
      <c r="C76" s="30">
        <v>1006</v>
      </c>
      <c r="D76" s="30">
        <v>1200</v>
      </c>
      <c r="E76" s="30">
        <v>1200</v>
      </c>
      <c r="F76" s="31"/>
      <c r="G76" s="31"/>
      <c r="H76" s="147">
        <v>1.61</v>
      </c>
      <c r="I76" s="147">
        <v>1.56</v>
      </c>
      <c r="J76" s="147">
        <v>1.68</v>
      </c>
      <c r="K76" s="32"/>
    </row>
    <row r="77" spans="1:11" s="33" customFormat="1" ht="11.25" customHeight="1">
      <c r="A77" s="35" t="s">
        <v>60</v>
      </c>
      <c r="B77" s="29"/>
      <c r="C77" s="30">
        <v>517</v>
      </c>
      <c r="D77" s="30">
        <v>415</v>
      </c>
      <c r="E77" s="30">
        <v>563</v>
      </c>
      <c r="F77" s="31"/>
      <c r="G77" s="31"/>
      <c r="H77" s="147">
        <v>0.613</v>
      </c>
      <c r="I77" s="147">
        <v>0.358</v>
      </c>
      <c r="J77" s="147">
        <v>0.252</v>
      </c>
      <c r="K77" s="32"/>
    </row>
    <row r="78" spans="1:11" s="33" customFormat="1" ht="11.25" customHeight="1">
      <c r="A78" s="35" t="s">
        <v>61</v>
      </c>
      <c r="B78" s="29"/>
      <c r="C78" s="30">
        <v>3969</v>
      </c>
      <c r="D78" s="30">
        <v>3420</v>
      </c>
      <c r="E78" s="30">
        <v>3420</v>
      </c>
      <c r="F78" s="31"/>
      <c r="G78" s="31"/>
      <c r="H78" s="147">
        <v>6.089</v>
      </c>
      <c r="I78" s="147">
        <v>5.797</v>
      </c>
      <c r="J78" s="147">
        <v>5.13</v>
      </c>
      <c r="K78" s="32"/>
    </row>
    <row r="79" spans="1:11" s="33" customFormat="1" ht="11.25" customHeight="1">
      <c r="A79" s="35" t="s">
        <v>62</v>
      </c>
      <c r="B79" s="29"/>
      <c r="C79" s="30">
        <v>14128</v>
      </c>
      <c r="D79" s="30">
        <v>14250</v>
      </c>
      <c r="E79" s="30">
        <v>9174</v>
      </c>
      <c r="F79" s="31"/>
      <c r="G79" s="31"/>
      <c r="H79" s="147">
        <v>9.609</v>
      </c>
      <c r="I79" s="147">
        <v>17.156</v>
      </c>
      <c r="J79" s="147">
        <v>11.633</v>
      </c>
      <c r="K79" s="32"/>
    </row>
    <row r="80" spans="1:11" s="42" customFormat="1" ht="11.25" customHeight="1">
      <c r="A80" s="43" t="s">
        <v>63</v>
      </c>
      <c r="B80" s="37"/>
      <c r="C80" s="38">
        <v>33503</v>
      </c>
      <c r="D80" s="38">
        <v>32076</v>
      </c>
      <c r="E80" s="38">
        <v>23017</v>
      </c>
      <c r="F80" s="39">
        <v>71.75770046140417</v>
      </c>
      <c r="G80" s="40"/>
      <c r="H80" s="148">
        <v>32.466</v>
      </c>
      <c r="I80" s="149">
        <v>34.248</v>
      </c>
      <c r="J80" s="149">
        <v>28.314</v>
      </c>
      <c r="K80" s="41">
        <v>82.67344078486336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20</v>
      </c>
      <c r="D82" s="30">
        <v>20</v>
      </c>
      <c r="E82" s="30">
        <v>20</v>
      </c>
      <c r="F82" s="31"/>
      <c r="G82" s="31"/>
      <c r="H82" s="147">
        <v>0.02</v>
      </c>
      <c r="I82" s="147">
        <v>0.02</v>
      </c>
      <c r="J82" s="147">
        <v>0.02</v>
      </c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32</v>
      </c>
      <c r="F83" s="31"/>
      <c r="G83" s="31"/>
      <c r="H83" s="147">
        <v>0.023</v>
      </c>
      <c r="I83" s="147">
        <v>0.023</v>
      </c>
      <c r="J83" s="147">
        <v>0.023</v>
      </c>
      <c r="K83" s="32"/>
    </row>
    <row r="84" spans="1:11" s="42" customFormat="1" ht="11.25" customHeight="1">
      <c r="A84" s="36" t="s">
        <v>66</v>
      </c>
      <c r="B84" s="37"/>
      <c r="C84" s="38">
        <v>52</v>
      </c>
      <c r="D84" s="38">
        <v>52</v>
      </c>
      <c r="E84" s="38">
        <v>52</v>
      </c>
      <c r="F84" s="39">
        <v>100</v>
      </c>
      <c r="G84" s="40"/>
      <c r="H84" s="148">
        <v>0.043</v>
      </c>
      <c r="I84" s="149">
        <v>0.043</v>
      </c>
      <c r="J84" s="149">
        <v>0.043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47109</v>
      </c>
      <c r="D87" s="53">
        <v>43570</v>
      </c>
      <c r="E87" s="53">
        <v>31359</v>
      </c>
      <c r="F87" s="54">
        <f>IF(D87&gt;0,100*E87/D87,0)</f>
        <v>71.97383520771173</v>
      </c>
      <c r="G87" s="40"/>
      <c r="H87" s="152">
        <v>53.625</v>
      </c>
      <c r="I87" s="153">
        <v>50.86299999999999</v>
      </c>
      <c r="J87" s="153">
        <v>40.561</v>
      </c>
      <c r="K87" s="54">
        <f>IF(I87&gt;0,100*J87/I87,0)</f>
        <v>79.7455910976545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7</v>
      </c>
      <c r="D19" s="30">
        <v>7</v>
      </c>
      <c r="E19" s="30">
        <v>10</v>
      </c>
      <c r="F19" s="31"/>
      <c r="G19" s="31"/>
      <c r="H19" s="147">
        <v>0.008</v>
      </c>
      <c r="I19" s="147">
        <v>0.008</v>
      </c>
      <c r="J19" s="147">
        <v>0.013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47">
        <v>0.001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47">
        <v>0.001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>
        <v>7</v>
      </c>
      <c r="E22" s="38">
        <v>10</v>
      </c>
      <c r="F22" s="39">
        <v>142.85714285714286</v>
      </c>
      <c r="G22" s="40"/>
      <c r="H22" s="148">
        <v>0.010000000000000002</v>
      </c>
      <c r="I22" s="149">
        <v>0.008</v>
      </c>
      <c r="J22" s="149">
        <v>0.013</v>
      </c>
      <c r="K22" s="41">
        <v>162.5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36</v>
      </c>
      <c r="D24" s="38">
        <v>25</v>
      </c>
      <c r="E24" s="38">
        <v>35</v>
      </c>
      <c r="F24" s="39">
        <v>140</v>
      </c>
      <c r="G24" s="40"/>
      <c r="H24" s="148">
        <v>0.025</v>
      </c>
      <c r="I24" s="149">
        <v>0.019</v>
      </c>
      <c r="J24" s="149">
        <v>0.045</v>
      </c>
      <c r="K24" s="41">
        <v>236.8421052631579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/>
      <c r="E26" s="38">
        <v>2</v>
      </c>
      <c r="F26" s="39"/>
      <c r="G26" s="40"/>
      <c r="H26" s="148">
        <v>0.002</v>
      </c>
      <c r="I26" s="149"/>
      <c r="J26" s="149">
        <v>0.002</v>
      </c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9</v>
      </c>
      <c r="E28" s="30">
        <v>22</v>
      </c>
      <c r="F28" s="31"/>
      <c r="G28" s="31"/>
      <c r="H28" s="147"/>
      <c r="I28" s="147">
        <v>0.032</v>
      </c>
      <c r="J28" s="147">
        <v>0.035</v>
      </c>
      <c r="K28" s="32"/>
    </row>
    <row r="29" spans="1:11" s="33" customFormat="1" ht="11.25" customHeight="1">
      <c r="A29" s="35" t="s">
        <v>21</v>
      </c>
      <c r="B29" s="29"/>
      <c r="C29" s="30">
        <v>12</v>
      </c>
      <c r="D29" s="30">
        <v>15</v>
      </c>
      <c r="E29" s="30">
        <v>15</v>
      </c>
      <c r="F29" s="31"/>
      <c r="G29" s="31"/>
      <c r="H29" s="147">
        <v>0.004</v>
      </c>
      <c r="I29" s="147">
        <v>0.006</v>
      </c>
      <c r="J29" s="147">
        <v>0.008</v>
      </c>
      <c r="K29" s="32"/>
    </row>
    <row r="30" spans="1:11" s="33" customFormat="1" ht="11.25" customHeight="1">
      <c r="A30" s="35" t="s">
        <v>22</v>
      </c>
      <c r="B30" s="29"/>
      <c r="C30" s="30">
        <v>101</v>
      </c>
      <c r="D30" s="30">
        <v>152</v>
      </c>
      <c r="E30" s="30">
        <v>105</v>
      </c>
      <c r="F30" s="31"/>
      <c r="G30" s="31"/>
      <c r="H30" s="147">
        <v>0.053</v>
      </c>
      <c r="I30" s="147">
        <v>0.077</v>
      </c>
      <c r="J30" s="147">
        <v>0.056</v>
      </c>
      <c r="K30" s="32"/>
    </row>
    <row r="31" spans="1:11" s="42" customFormat="1" ht="11.25" customHeight="1">
      <c r="A31" s="43" t="s">
        <v>23</v>
      </c>
      <c r="B31" s="37"/>
      <c r="C31" s="38">
        <v>113</v>
      </c>
      <c r="D31" s="38">
        <v>176</v>
      </c>
      <c r="E31" s="38">
        <v>142</v>
      </c>
      <c r="F31" s="39">
        <v>80.68181818181819</v>
      </c>
      <c r="G31" s="40"/>
      <c r="H31" s="148">
        <v>0.056999999999999995</v>
      </c>
      <c r="I31" s="149">
        <v>0.11499999999999999</v>
      </c>
      <c r="J31" s="149">
        <v>0.099</v>
      </c>
      <c r="K31" s="41">
        <v>86.08695652173914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36</v>
      </c>
      <c r="D33" s="30">
        <v>50</v>
      </c>
      <c r="E33" s="30">
        <v>90</v>
      </c>
      <c r="F33" s="31"/>
      <c r="G33" s="31"/>
      <c r="H33" s="147">
        <v>0.036</v>
      </c>
      <c r="I33" s="147">
        <v>0.04</v>
      </c>
      <c r="J33" s="147">
        <v>0.09</v>
      </c>
      <c r="K33" s="32"/>
    </row>
    <row r="34" spans="1:11" s="33" customFormat="1" ht="11.25" customHeight="1">
      <c r="A34" s="35" t="s">
        <v>25</v>
      </c>
      <c r="B34" s="29"/>
      <c r="C34" s="30">
        <v>4</v>
      </c>
      <c r="D34" s="30">
        <v>6</v>
      </c>
      <c r="E34" s="30">
        <v>2</v>
      </c>
      <c r="F34" s="31"/>
      <c r="G34" s="31"/>
      <c r="H34" s="147">
        <v>0.003</v>
      </c>
      <c r="I34" s="147">
        <v>0.005</v>
      </c>
      <c r="J34" s="147">
        <v>0.004</v>
      </c>
      <c r="K34" s="32"/>
    </row>
    <row r="35" spans="1:11" s="33" customFormat="1" ht="11.25" customHeight="1">
      <c r="A35" s="35" t="s">
        <v>26</v>
      </c>
      <c r="B35" s="29"/>
      <c r="C35" s="30">
        <v>17</v>
      </c>
      <c r="D35" s="30">
        <v>15</v>
      </c>
      <c r="E35" s="30">
        <v>15</v>
      </c>
      <c r="F35" s="31"/>
      <c r="G35" s="31"/>
      <c r="H35" s="147">
        <v>0.024</v>
      </c>
      <c r="I35" s="147">
        <v>0.014</v>
      </c>
      <c r="J35" s="147">
        <v>0.014</v>
      </c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5</v>
      </c>
      <c r="F36" s="31"/>
      <c r="G36" s="31"/>
      <c r="H36" s="147">
        <v>0.002</v>
      </c>
      <c r="I36" s="147">
        <v>0.002</v>
      </c>
      <c r="J36" s="147">
        <v>0.004</v>
      </c>
      <c r="K36" s="32"/>
    </row>
    <row r="37" spans="1:11" s="42" customFormat="1" ht="11.25" customHeight="1">
      <c r="A37" s="36" t="s">
        <v>28</v>
      </c>
      <c r="B37" s="37"/>
      <c r="C37" s="38">
        <v>60</v>
      </c>
      <c r="D37" s="38">
        <v>74</v>
      </c>
      <c r="E37" s="38">
        <v>112</v>
      </c>
      <c r="F37" s="39">
        <v>151.35135135135135</v>
      </c>
      <c r="G37" s="40"/>
      <c r="H37" s="148">
        <v>0.065</v>
      </c>
      <c r="I37" s="149">
        <v>0.061</v>
      </c>
      <c r="J37" s="149">
        <v>0.112</v>
      </c>
      <c r="K37" s="41">
        <v>183.6065573770492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</v>
      </c>
      <c r="D39" s="38">
        <v>3</v>
      </c>
      <c r="E39" s="38">
        <v>4</v>
      </c>
      <c r="F39" s="39">
        <v>133.33333333333334</v>
      </c>
      <c r="G39" s="40"/>
      <c r="H39" s="148">
        <v>0.003</v>
      </c>
      <c r="I39" s="149">
        <v>0.003</v>
      </c>
      <c r="J39" s="149">
        <v>0.004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</v>
      </c>
      <c r="D41" s="30">
        <v>24</v>
      </c>
      <c r="E41" s="30">
        <v>83</v>
      </c>
      <c r="F41" s="31"/>
      <c r="G41" s="31"/>
      <c r="H41" s="147">
        <v>0.001</v>
      </c>
      <c r="I41" s="147">
        <v>0.007</v>
      </c>
      <c r="J41" s="147">
        <v>0.019</v>
      </c>
      <c r="K41" s="32"/>
    </row>
    <row r="42" spans="1:11" s="33" customFormat="1" ht="11.25" customHeight="1">
      <c r="A42" s="35" t="s">
        <v>31</v>
      </c>
      <c r="B42" s="29"/>
      <c r="C42" s="30">
        <v>39</v>
      </c>
      <c r="D42" s="30">
        <v>201</v>
      </c>
      <c r="E42" s="30">
        <v>168</v>
      </c>
      <c r="F42" s="31"/>
      <c r="G42" s="31"/>
      <c r="H42" s="147">
        <v>0.027</v>
      </c>
      <c r="I42" s="147">
        <v>0.101</v>
      </c>
      <c r="J42" s="147">
        <v>0.101</v>
      </c>
      <c r="K42" s="32"/>
    </row>
    <row r="43" spans="1:11" s="33" customFormat="1" ht="11.25" customHeight="1">
      <c r="A43" s="35" t="s">
        <v>32</v>
      </c>
      <c r="B43" s="29"/>
      <c r="C43" s="30">
        <v>70</v>
      </c>
      <c r="D43" s="30">
        <v>139</v>
      </c>
      <c r="E43" s="30">
        <v>82</v>
      </c>
      <c r="F43" s="31"/>
      <c r="G43" s="31"/>
      <c r="H43" s="147">
        <v>0.063</v>
      </c>
      <c r="I43" s="147">
        <v>0.044</v>
      </c>
      <c r="J43" s="147">
        <v>0.057</v>
      </c>
      <c r="K43" s="32"/>
    </row>
    <row r="44" spans="1:11" s="33" customFormat="1" ht="11.25" customHeight="1">
      <c r="A44" s="35" t="s">
        <v>33</v>
      </c>
      <c r="B44" s="29"/>
      <c r="C44" s="30">
        <v>125</v>
      </c>
      <c r="D44" s="30">
        <v>493</v>
      </c>
      <c r="E44" s="30">
        <v>495</v>
      </c>
      <c r="F44" s="31"/>
      <c r="G44" s="31"/>
      <c r="H44" s="147">
        <v>0.102</v>
      </c>
      <c r="I44" s="147">
        <v>0.152</v>
      </c>
      <c r="J44" s="147">
        <v>0.696</v>
      </c>
      <c r="K44" s="32"/>
    </row>
    <row r="45" spans="1:11" s="33" customFormat="1" ht="11.25" customHeight="1">
      <c r="A45" s="35" t="s">
        <v>34</v>
      </c>
      <c r="B45" s="29"/>
      <c r="C45" s="30">
        <v>1347</v>
      </c>
      <c r="D45" s="30">
        <v>1312</v>
      </c>
      <c r="E45" s="30">
        <v>1238</v>
      </c>
      <c r="F45" s="31"/>
      <c r="G45" s="31"/>
      <c r="H45" s="147">
        <v>1.347</v>
      </c>
      <c r="I45" s="147">
        <v>0.405</v>
      </c>
      <c r="J45" s="147">
        <v>0.996</v>
      </c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179</v>
      </c>
      <c r="E46" s="30">
        <v>230</v>
      </c>
      <c r="F46" s="31"/>
      <c r="G46" s="31"/>
      <c r="H46" s="147">
        <v>0.024</v>
      </c>
      <c r="I46" s="147">
        <v>0.076</v>
      </c>
      <c r="J46" s="147">
        <v>0.175</v>
      </c>
      <c r="K46" s="32"/>
    </row>
    <row r="47" spans="1:11" s="33" customFormat="1" ht="11.25" customHeight="1">
      <c r="A47" s="35" t="s">
        <v>36</v>
      </c>
      <c r="B47" s="29"/>
      <c r="C47" s="30">
        <v>38</v>
      </c>
      <c r="D47" s="30">
        <v>27</v>
      </c>
      <c r="E47" s="30">
        <v>53</v>
      </c>
      <c r="F47" s="31"/>
      <c r="G47" s="31"/>
      <c r="H47" s="147">
        <v>0.015</v>
      </c>
      <c r="I47" s="147">
        <v>0.008</v>
      </c>
      <c r="J47" s="147">
        <v>0.021</v>
      </c>
      <c r="K47" s="32"/>
    </row>
    <row r="48" spans="1:11" s="33" customFormat="1" ht="11.25" customHeight="1">
      <c r="A48" s="35" t="s">
        <v>37</v>
      </c>
      <c r="B48" s="29"/>
      <c r="C48" s="30">
        <v>4360</v>
      </c>
      <c r="D48" s="30">
        <v>7264</v>
      </c>
      <c r="E48" s="30">
        <v>6999</v>
      </c>
      <c r="F48" s="31"/>
      <c r="G48" s="31"/>
      <c r="H48" s="147">
        <v>5.713</v>
      </c>
      <c r="I48" s="147">
        <v>1.453</v>
      </c>
      <c r="J48" s="147">
        <v>6.999</v>
      </c>
      <c r="K48" s="32"/>
    </row>
    <row r="49" spans="1:11" s="33" customFormat="1" ht="11.25" customHeight="1">
      <c r="A49" s="35" t="s">
        <v>38</v>
      </c>
      <c r="B49" s="29"/>
      <c r="C49" s="30">
        <v>117</v>
      </c>
      <c r="D49" s="30">
        <v>127</v>
      </c>
      <c r="E49" s="30">
        <v>238</v>
      </c>
      <c r="F49" s="31"/>
      <c r="G49" s="31"/>
      <c r="H49" s="147">
        <v>0.1</v>
      </c>
      <c r="I49" s="147">
        <v>0.044</v>
      </c>
      <c r="J49" s="147">
        <v>0.219</v>
      </c>
      <c r="K49" s="32"/>
    </row>
    <row r="50" spans="1:11" s="42" customFormat="1" ht="11.25" customHeight="1">
      <c r="A50" s="43" t="s">
        <v>39</v>
      </c>
      <c r="B50" s="37"/>
      <c r="C50" s="38">
        <v>6124</v>
      </c>
      <c r="D50" s="38">
        <v>9766</v>
      </c>
      <c r="E50" s="38">
        <v>9586</v>
      </c>
      <c r="F50" s="39">
        <v>98.1568707761622</v>
      </c>
      <c r="G50" s="40"/>
      <c r="H50" s="148">
        <v>7.3919999999999995</v>
      </c>
      <c r="I50" s="149">
        <v>2.29</v>
      </c>
      <c r="J50" s="149">
        <v>9.283</v>
      </c>
      <c r="K50" s="41">
        <v>405.3711790393013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151</v>
      </c>
      <c r="D52" s="38">
        <v>151</v>
      </c>
      <c r="E52" s="38">
        <v>151</v>
      </c>
      <c r="F52" s="39">
        <v>100</v>
      </c>
      <c r="G52" s="40"/>
      <c r="H52" s="148">
        <v>0.104</v>
      </c>
      <c r="I52" s="149">
        <v>0.104</v>
      </c>
      <c r="J52" s="149">
        <v>0.104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5826</v>
      </c>
      <c r="D54" s="30">
        <v>7080</v>
      </c>
      <c r="E54" s="30">
        <v>9563</v>
      </c>
      <c r="F54" s="31"/>
      <c r="G54" s="31"/>
      <c r="H54" s="147">
        <v>6.018</v>
      </c>
      <c r="I54" s="147">
        <v>5.39</v>
      </c>
      <c r="J54" s="147">
        <v>9.402</v>
      </c>
      <c r="K54" s="32"/>
    </row>
    <row r="55" spans="1:11" s="33" customFormat="1" ht="11.25" customHeight="1">
      <c r="A55" s="35" t="s">
        <v>42</v>
      </c>
      <c r="B55" s="29"/>
      <c r="C55" s="30">
        <v>406</v>
      </c>
      <c r="D55" s="30">
        <v>759</v>
      </c>
      <c r="E55" s="30">
        <v>759</v>
      </c>
      <c r="F55" s="31"/>
      <c r="G55" s="31"/>
      <c r="H55" s="147">
        <v>0.285</v>
      </c>
      <c r="I55" s="147">
        <v>0.495</v>
      </c>
      <c r="J55" s="147">
        <v>0.495</v>
      </c>
      <c r="K55" s="32"/>
    </row>
    <row r="56" spans="1:11" s="33" customFormat="1" ht="11.25" customHeight="1">
      <c r="A56" s="35" t="s">
        <v>43</v>
      </c>
      <c r="B56" s="29"/>
      <c r="C56" s="30">
        <v>10586</v>
      </c>
      <c r="D56" s="30">
        <v>14818</v>
      </c>
      <c r="E56" s="30">
        <v>10183</v>
      </c>
      <c r="F56" s="31"/>
      <c r="G56" s="31"/>
      <c r="H56" s="147">
        <v>13.301</v>
      </c>
      <c r="I56" s="147">
        <v>9</v>
      </c>
      <c r="J56" s="147">
        <v>7.782</v>
      </c>
      <c r="K56" s="32"/>
    </row>
    <row r="57" spans="1:11" s="33" customFormat="1" ht="11.25" customHeight="1">
      <c r="A57" s="35" t="s">
        <v>44</v>
      </c>
      <c r="B57" s="29"/>
      <c r="C57" s="30">
        <v>420</v>
      </c>
      <c r="D57" s="30">
        <v>636</v>
      </c>
      <c r="E57" s="30">
        <v>1188</v>
      </c>
      <c r="F57" s="31"/>
      <c r="G57" s="31"/>
      <c r="H57" s="147">
        <v>0.294</v>
      </c>
      <c r="I57" s="147">
        <v>0.509</v>
      </c>
      <c r="J57" s="147">
        <v>0.963</v>
      </c>
      <c r="K57" s="32"/>
    </row>
    <row r="58" spans="1:11" s="33" customFormat="1" ht="11.25" customHeight="1">
      <c r="A58" s="35" t="s">
        <v>45</v>
      </c>
      <c r="B58" s="29"/>
      <c r="C58" s="30">
        <v>2495</v>
      </c>
      <c r="D58" s="30">
        <v>2738</v>
      </c>
      <c r="E58" s="30">
        <v>2765</v>
      </c>
      <c r="F58" s="31"/>
      <c r="G58" s="31"/>
      <c r="H58" s="147">
        <v>2.171</v>
      </c>
      <c r="I58" s="147">
        <v>0.479</v>
      </c>
      <c r="J58" s="147">
        <v>2.018</v>
      </c>
      <c r="K58" s="32"/>
    </row>
    <row r="59" spans="1:11" s="42" customFormat="1" ht="11.25" customHeight="1">
      <c r="A59" s="36" t="s">
        <v>46</v>
      </c>
      <c r="B59" s="37"/>
      <c r="C59" s="38">
        <v>19733</v>
      </c>
      <c r="D59" s="38">
        <v>26031</v>
      </c>
      <c r="E59" s="38">
        <v>24458</v>
      </c>
      <c r="F59" s="39">
        <v>93.95720487111521</v>
      </c>
      <c r="G59" s="40"/>
      <c r="H59" s="148">
        <v>22.069</v>
      </c>
      <c r="I59" s="149">
        <v>15.873</v>
      </c>
      <c r="J59" s="149">
        <v>20.66</v>
      </c>
      <c r="K59" s="41">
        <v>130.15813015813018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</v>
      </c>
      <c r="D61" s="30"/>
      <c r="E61" s="30"/>
      <c r="F61" s="31"/>
      <c r="G61" s="31"/>
      <c r="H61" s="147">
        <v>0.001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/>
      <c r="F62" s="31"/>
      <c r="G62" s="31"/>
      <c r="H62" s="147">
        <v>0.002</v>
      </c>
      <c r="I62" s="147">
        <v>0.001</v>
      </c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5</v>
      </c>
      <c r="D64" s="38">
        <v>3</v>
      </c>
      <c r="E64" s="38"/>
      <c r="F64" s="39"/>
      <c r="G64" s="40"/>
      <c r="H64" s="148">
        <v>0.003</v>
      </c>
      <c r="I64" s="149">
        <v>0.001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48</v>
      </c>
      <c r="D68" s="30"/>
      <c r="E68" s="30"/>
      <c r="F68" s="31"/>
      <c r="G68" s="31"/>
      <c r="H68" s="147">
        <v>0.036</v>
      </c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48</v>
      </c>
      <c r="D70" s="38"/>
      <c r="E70" s="38"/>
      <c r="F70" s="39"/>
      <c r="G70" s="40"/>
      <c r="H70" s="148">
        <v>0.036</v>
      </c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88</v>
      </c>
      <c r="D75" s="30">
        <v>36</v>
      </c>
      <c r="E75" s="30">
        <v>46</v>
      </c>
      <c r="F75" s="31"/>
      <c r="G75" s="31"/>
      <c r="H75" s="147">
        <v>0.02</v>
      </c>
      <c r="I75" s="147">
        <v>0.017</v>
      </c>
      <c r="J75" s="147">
        <v>0.014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7</v>
      </c>
      <c r="E77" s="30">
        <v>8</v>
      </c>
      <c r="F77" s="31"/>
      <c r="G77" s="31"/>
      <c r="H77" s="147">
        <v>0.001</v>
      </c>
      <c r="I77" s="147">
        <v>0.007</v>
      </c>
      <c r="J77" s="147">
        <v>0.005</v>
      </c>
      <c r="K77" s="32"/>
    </row>
    <row r="78" spans="1:11" s="33" customFormat="1" ht="11.25" customHeight="1">
      <c r="A78" s="35" t="s">
        <v>61</v>
      </c>
      <c r="B78" s="29"/>
      <c r="C78" s="30">
        <v>15</v>
      </c>
      <c r="D78" s="30"/>
      <c r="E78" s="30"/>
      <c r="F78" s="31"/>
      <c r="G78" s="31"/>
      <c r="H78" s="147">
        <v>0.012</v>
      </c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3</v>
      </c>
      <c r="D79" s="30">
        <v>2</v>
      </c>
      <c r="E79" s="30">
        <v>32</v>
      </c>
      <c r="F79" s="31"/>
      <c r="G79" s="31"/>
      <c r="H79" s="147">
        <v>0.003</v>
      </c>
      <c r="I79" s="147">
        <v>0.002</v>
      </c>
      <c r="J79" s="147">
        <v>0.03</v>
      </c>
      <c r="K79" s="32"/>
    </row>
    <row r="80" spans="1:11" s="42" customFormat="1" ht="11.25" customHeight="1">
      <c r="A80" s="43" t="s">
        <v>63</v>
      </c>
      <c r="B80" s="37"/>
      <c r="C80" s="38">
        <v>107</v>
      </c>
      <c r="D80" s="38">
        <v>45</v>
      </c>
      <c r="E80" s="38">
        <v>86</v>
      </c>
      <c r="F80" s="39">
        <v>191.11111111111111</v>
      </c>
      <c r="G80" s="40"/>
      <c r="H80" s="148">
        <v>0.036000000000000004</v>
      </c>
      <c r="I80" s="149">
        <v>0.026000000000000002</v>
      </c>
      <c r="J80" s="149">
        <v>0.049</v>
      </c>
      <c r="K80" s="41">
        <v>188.46153846153845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32</v>
      </c>
      <c r="F82" s="31"/>
      <c r="G82" s="31"/>
      <c r="H82" s="147">
        <v>0.024</v>
      </c>
      <c r="I82" s="147">
        <v>0.024</v>
      </c>
      <c r="J82" s="147">
        <v>0.022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7">
        <v>0.001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36</v>
      </c>
      <c r="D84" s="38">
        <v>35</v>
      </c>
      <c r="E84" s="38">
        <v>32</v>
      </c>
      <c r="F84" s="39">
        <v>91.42857142857143</v>
      </c>
      <c r="G84" s="40"/>
      <c r="H84" s="148">
        <v>0.025</v>
      </c>
      <c r="I84" s="149">
        <v>0.024</v>
      </c>
      <c r="J84" s="149">
        <v>0.022</v>
      </c>
      <c r="K84" s="41">
        <v>91.66666666666666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26427</v>
      </c>
      <c r="D87" s="53">
        <v>36316</v>
      </c>
      <c r="E87" s="53">
        <v>34618</v>
      </c>
      <c r="F87" s="54">
        <f>IF(D87&gt;0,100*E87/D87,0)</f>
        <v>95.32437493115982</v>
      </c>
      <c r="G87" s="40"/>
      <c r="H87" s="152">
        <v>29.826999999999998</v>
      </c>
      <c r="I87" s="153">
        <v>18.524</v>
      </c>
      <c r="J87" s="153">
        <v>30.392999999999997</v>
      </c>
      <c r="K87" s="54">
        <f>IF(I87&gt;0,100*J87/I87,0)</f>
        <v>164.07363420427552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4</v>
      </c>
      <c r="F9" s="31"/>
      <c r="G9" s="31"/>
      <c r="H9" s="147"/>
      <c r="I9" s="147"/>
      <c r="J9" s="147">
        <v>0.003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/>
      <c r="E10" s="30"/>
      <c r="F10" s="31"/>
      <c r="G10" s="31"/>
      <c r="H10" s="147">
        <v>0.001</v>
      </c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>
        <v>16</v>
      </c>
      <c r="E11" s="30">
        <v>8</v>
      </c>
      <c r="F11" s="31"/>
      <c r="G11" s="31"/>
      <c r="H11" s="147">
        <v>0.014</v>
      </c>
      <c r="I11" s="147">
        <v>0.014</v>
      </c>
      <c r="J11" s="147">
        <v>0.006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>
        <v>17</v>
      </c>
      <c r="D13" s="38">
        <v>16</v>
      </c>
      <c r="E13" s="38">
        <v>12</v>
      </c>
      <c r="F13" s="39">
        <v>75</v>
      </c>
      <c r="G13" s="40"/>
      <c r="H13" s="148">
        <v>0.015</v>
      </c>
      <c r="I13" s="149">
        <v>0.014</v>
      </c>
      <c r="J13" s="149">
        <v>0.009000000000000001</v>
      </c>
      <c r="K13" s="41">
        <v>64.28571428571429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37</v>
      </c>
      <c r="D19" s="30">
        <v>41</v>
      </c>
      <c r="E19" s="30">
        <v>71</v>
      </c>
      <c r="F19" s="31"/>
      <c r="G19" s="31"/>
      <c r="H19" s="147">
        <v>0.056</v>
      </c>
      <c r="I19" s="147">
        <v>0.072</v>
      </c>
      <c r="J19" s="147">
        <v>0.128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47">
        <v>0.001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38</v>
      </c>
      <c r="D22" s="38">
        <v>41</v>
      </c>
      <c r="E22" s="38">
        <v>71</v>
      </c>
      <c r="F22" s="39">
        <v>173.17073170731706</v>
      </c>
      <c r="G22" s="40"/>
      <c r="H22" s="148">
        <v>0.057</v>
      </c>
      <c r="I22" s="149">
        <v>0.072</v>
      </c>
      <c r="J22" s="149">
        <v>0.128</v>
      </c>
      <c r="K22" s="41">
        <v>177.7777777777778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14</v>
      </c>
      <c r="D24" s="38">
        <v>58</v>
      </c>
      <c r="E24" s="38">
        <v>48</v>
      </c>
      <c r="F24" s="39">
        <v>82.75862068965517</v>
      </c>
      <c r="G24" s="40"/>
      <c r="H24" s="148">
        <v>0.01</v>
      </c>
      <c r="I24" s="149">
        <v>0.041</v>
      </c>
      <c r="J24" s="149">
        <v>0.056</v>
      </c>
      <c r="K24" s="41">
        <v>136.58536585365854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25</v>
      </c>
      <c r="F26" s="39">
        <v>125</v>
      </c>
      <c r="G26" s="40"/>
      <c r="H26" s="148">
        <v>0.028</v>
      </c>
      <c r="I26" s="149">
        <v>0.02</v>
      </c>
      <c r="J26" s="149">
        <v>0.04</v>
      </c>
      <c r="K26" s="41">
        <v>200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23</v>
      </c>
      <c r="E28" s="30">
        <v>55</v>
      </c>
      <c r="F28" s="31"/>
      <c r="G28" s="31"/>
      <c r="H28" s="147">
        <v>0.013</v>
      </c>
      <c r="I28" s="147">
        <v>0.044</v>
      </c>
      <c r="J28" s="147">
        <v>0.082</v>
      </c>
      <c r="K28" s="32"/>
    </row>
    <row r="29" spans="1:11" s="33" customFormat="1" ht="11.25" customHeight="1">
      <c r="A29" s="35" t="s">
        <v>21</v>
      </c>
      <c r="B29" s="29"/>
      <c r="C29" s="30">
        <v>6</v>
      </c>
      <c r="D29" s="30">
        <v>10</v>
      </c>
      <c r="E29" s="30">
        <v>15</v>
      </c>
      <c r="F29" s="31"/>
      <c r="G29" s="31"/>
      <c r="H29" s="147">
        <v>0.002</v>
      </c>
      <c r="I29" s="147">
        <v>0.014</v>
      </c>
      <c r="J29" s="147">
        <v>0.069</v>
      </c>
      <c r="K29" s="32"/>
    </row>
    <row r="30" spans="1:11" s="33" customFormat="1" ht="11.25" customHeight="1">
      <c r="A30" s="35" t="s">
        <v>22</v>
      </c>
      <c r="B30" s="29"/>
      <c r="C30" s="30">
        <v>64</v>
      </c>
      <c r="D30" s="30">
        <v>20</v>
      </c>
      <c r="E30" s="30">
        <v>61</v>
      </c>
      <c r="F30" s="31"/>
      <c r="G30" s="31"/>
      <c r="H30" s="147">
        <v>0.032</v>
      </c>
      <c r="I30" s="147">
        <v>0.012</v>
      </c>
      <c r="J30" s="147">
        <v>0.047</v>
      </c>
      <c r="K30" s="32"/>
    </row>
    <row r="31" spans="1:11" s="42" customFormat="1" ht="11.25" customHeight="1">
      <c r="A31" s="43" t="s">
        <v>23</v>
      </c>
      <c r="B31" s="37"/>
      <c r="C31" s="38">
        <v>77</v>
      </c>
      <c r="D31" s="38">
        <v>53</v>
      </c>
      <c r="E31" s="38">
        <v>131</v>
      </c>
      <c r="F31" s="39">
        <v>247.16981132075472</v>
      </c>
      <c r="G31" s="40"/>
      <c r="H31" s="148">
        <v>0.047</v>
      </c>
      <c r="I31" s="149">
        <v>0.06999999999999999</v>
      </c>
      <c r="J31" s="149">
        <v>0.198</v>
      </c>
      <c r="K31" s="41">
        <v>282.8571428571429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122</v>
      </c>
      <c r="D33" s="30">
        <v>150</v>
      </c>
      <c r="E33" s="30">
        <v>210</v>
      </c>
      <c r="F33" s="31"/>
      <c r="G33" s="31"/>
      <c r="H33" s="147">
        <v>0.085</v>
      </c>
      <c r="I33" s="147">
        <v>0.09</v>
      </c>
      <c r="J33" s="147">
        <v>0.145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12</v>
      </c>
      <c r="E34" s="30">
        <v>20</v>
      </c>
      <c r="F34" s="31"/>
      <c r="G34" s="31"/>
      <c r="H34" s="147">
        <v>0.015</v>
      </c>
      <c r="I34" s="147">
        <v>0.013</v>
      </c>
      <c r="J34" s="147">
        <v>0.02</v>
      </c>
      <c r="K34" s="32"/>
    </row>
    <row r="35" spans="1:11" s="33" customFormat="1" ht="11.25" customHeight="1">
      <c r="A35" s="35" t="s">
        <v>26</v>
      </c>
      <c r="B35" s="29"/>
      <c r="C35" s="30">
        <v>52</v>
      </c>
      <c r="D35" s="30">
        <v>70</v>
      </c>
      <c r="E35" s="30">
        <v>65</v>
      </c>
      <c r="F35" s="31"/>
      <c r="G35" s="31"/>
      <c r="H35" s="147">
        <v>0.063</v>
      </c>
      <c r="I35" s="147">
        <v>0.06</v>
      </c>
      <c r="J35" s="147">
        <v>0.06</v>
      </c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34</v>
      </c>
      <c r="E36" s="30">
        <v>40</v>
      </c>
      <c r="F36" s="31"/>
      <c r="G36" s="31"/>
      <c r="H36" s="147">
        <v>0.029</v>
      </c>
      <c r="I36" s="147">
        <v>0.027</v>
      </c>
      <c r="J36" s="147">
        <v>0.035</v>
      </c>
      <c r="K36" s="32"/>
    </row>
    <row r="37" spans="1:11" s="42" customFormat="1" ht="11.25" customHeight="1">
      <c r="A37" s="36" t="s">
        <v>28</v>
      </c>
      <c r="B37" s="37"/>
      <c r="C37" s="38">
        <v>222</v>
      </c>
      <c r="D37" s="38">
        <v>266</v>
      </c>
      <c r="E37" s="38">
        <v>335</v>
      </c>
      <c r="F37" s="39">
        <v>125.93984962406014</v>
      </c>
      <c r="G37" s="40"/>
      <c r="H37" s="148">
        <v>0.192</v>
      </c>
      <c r="I37" s="149">
        <v>0.18999999999999997</v>
      </c>
      <c r="J37" s="149">
        <v>0.26</v>
      </c>
      <c r="K37" s="41">
        <v>136.84210526315792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347</v>
      </c>
      <c r="D39" s="38">
        <v>350</v>
      </c>
      <c r="E39" s="38">
        <v>340</v>
      </c>
      <c r="F39" s="39">
        <v>97.14285714285714</v>
      </c>
      <c r="G39" s="40"/>
      <c r="H39" s="148">
        <v>0.208</v>
      </c>
      <c r="I39" s="149">
        <v>0.21</v>
      </c>
      <c r="J39" s="149">
        <v>0.17</v>
      </c>
      <c r="K39" s="41">
        <v>80.95238095238095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182</v>
      </c>
      <c r="D41" s="30">
        <v>133</v>
      </c>
      <c r="E41" s="30">
        <v>126</v>
      </c>
      <c r="F41" s="31"/>
      <c r="G41" s="31"/>
      <c r="H41" s="147">
        <v>0.071</v>
      </c>
      <c r="I41" s="147">
        <v>0.059</v>
      </c>
      <c r="J41" s="147">
        <v>0.082</v>
      </c>
      <c r="K41" s="32"/>
    </row>
    <row r="42" spans="1:11" s="33" customFormat="1" ht="11.25" customHeight="1">
      <c r="A42" s="35" t="s">
        <v>31</v>
      </c>
      <c r="B42" s="29"/>
      <c r="C42" s="30">
        <v>267</v>
      </c>
      <c r="D42" s="30">
        <v>419</v>
      </c>
      <c r="E42" s="30">
        <v>438</v>
      </c>
      <c r="F42" s="31"/>
      <c r="G42" s="31"/>
      <c r="H42" s="147">
        <v>0.188</v>
      </c>
      <c r="I42" s="147">
        <v>0.251</v>
      </c>
      <c r="J42" s="147">
        <v>0.297</v>
      </c>
      <c r="K42" s="32"/>
    </row>
    <row r="43" spans="1:11" s="33" customFormat="1" ht="11.25" customHeight="1">
      <c r="A43" s="35" t="s">
        <v>32</v>
      </c>
      <c r="B43" s="29"/>
      <c r="C43" s="30">
        <v>285</v>
      </c>
      <c r="D43" s="30">
        <v>778</v>
      </c>
      <c r="E43" s="30">
        <v>820</v>
      </c>
      <c r="F43" s="31"/>
      <c r="G43" s="31"/>
      <c r="H43" s="147">
        <v>0.299</v>
      </c>
      <c r="I43" s="147">
        <v>0.698</v>
      </c>
      <c r="J43" s="147">
        <v>0.769</v>
      </c>
      <c r="K43" s="32"/>
    </row>
    <row r="44" spans="1:11" s="33" customFormat="1" ht="11.25" customHeight="1">
      <c r="A44" s="35" t="s">
        <v>33</v>
      </c>
      <c r="B44" s="29"/>
      <c r="C44" s="30">
        <v>208</v>
      </c>
      <c r="D44" s="30">
        <v>393</v>
      </c>
      <c r="E44" s="30">
        <v>574</v>
      </c>
      <c r="F44" s="31"/>
      <c r="G44" s="31"/>
      <c r="H44" s="147">
        <v>0.21</v>
      </c>
      <c r="I44" s="147">
        <v>0.197</v>
      </c>
      <c r="J44" s="147">
        <v>0.588</v>
      </c>
      <c r="K44" s="32"/>
    </row>
    <row r="45" spans="1:11" s="33" customFormat="1" ht="11.25" customHeight="1">
      <c r="A45" s="35" t="s">
        <v>34</v>
      </c>
      <c r="B45" s="29"/>
      <c r="C45" s="30">
        <v>2042</v>
      </c>
      <c r="D45" s="30">
        <v>3095</v>
      </c>
      <c r="E45" s="30">
        <v>2650</v>
      </c>
      <c r="F45" s="31"/>
      <c r="G45" s="31"/>
      <c r="H45" s="147">
        <v>1.8</v>
      </c>
      <c r="I45" s="147">
        <v>1.931</v>
      </c>
      <c r="J45" s="147">
        <v>2.42</v>
      </c>
      <c r="K45" s="32"/>
    </row>
    <row r="46" spans="1:11" s="33" customFormat="1" ht="11.25" customHeight="1">
      <c r="A46" s="35" t="s">
        <v>35</v>
      </c>
      <c r="B46" s="29"/>
      <c r="C46" s="30">
        <v>214</v>
      </c>
      <c r="D46" s="30">
        <v>313</v>
      </c>
      <c r="E46" s="30">
        <v>329</v>
      </c>
      <c r="F46" s="31"/>
      <c r="G46" s="31"/>
      <c r="H46" s="147">
        <v>0.174</v>
      </c>
      <c r="I46" s="147">
        <v>0.163</v>
      </c>
      <c r="J46" s="147">
        <v>0.232</v>
      </c>
      <c r="K46" s="32"/>
    </row>
    <row r="47" spans="1:11" s="33" customFormat="1" ht="11.25" customHeight="1">
      <c r="A47" s="35" t="s">
        <v>36</v>
      </c>
      <c r="B47" s="29"/>
      <c r="C47" s="30">
        <v>90</v>
      </c>
      <c r="D47" s="30">
        <v>67</v>
      </c>
      <c r="E47" s="30">
        <v>69</v>
      </c>
      <c r="F47" s="31"/>
      <c r="G47" s="31"/>
      <c r="H47" s="147">
        <v>0.046</v>
      </c>
      <c r="I47" s="147">
        <v>0.022</v>
      </c>
      <c r="J47" s="147">
        <v>0.032</v>
      </c>
      <c r="K47" s="32"/>
    </row>
    <row r="48" spans="1:11" s="33" customFormat="1" ht="11.25" customHeight="1">
      <c r="A48" s="35" t="s">
        <v>37</v>
      </c>
      <c r="B48" s="29"/>
      <c r="C48" s="30">
        <v>1597</v>
      </c>
      <c r="D48" s="30">
        <v>2039</v>
      </c>
      <c r="E48" s="30">
        <v>2954</v>
      </c>
      <c r="F48" s="31"/>
      <c r="G48" s="31"/>
      <c r="H48" s="147">
        <v>1.518</v>
      </c>
      <c r="I48" s="147">
        <v>0.714</v>
      </c>
      <c r="J48" s="147">
        <v>3.545</v>
      </c>
      <c r="K48" s="32"/>
    </row>
    <row r="49" spans="1:11" s="33" customFormat="1" ht="11.25" customHeight="1">
      <c r="A49" s="35" t="s">
        <v>38</v>
      </c>
      <c r="B49" s="29"/>
      <c r="C49" s="30">
        <v>1239</v>
      </c>
      <c r="D49" s="30">
        <v>1528</v>
      </c>
      <c r="E49" s="30">
        <v>1819</v>
      </c>
      <c r="F49" s="31"/>
      <c r="G49" s="31"/>
      <c r="H49" s="147">
        <v>0.866</v>
      </c>
      <c r="I49" s="147">
        <v>0.482</v>
      </c>
      <c r="J49" s="147">
        <v>1.259</v>
      </c>
      <c r="K49" s="32"/>
    </row>
    <row r="50" spans="1:11" s="42" customFormat="1" ht="11.25" customHeight="1">
      <c r="A50" s="43" t="s">
        <v>39</v>
      </c>
      <c r="B50" s="37"/>
      <c r="C50" s="38">
        <v>6124</v>
      </c>
      <c r="D50" s="38">
        <v>8765</v>
      </c>
      <c r="E50" s="38">
        <v>9779</v>
      </c>
      <c r="F50" s="39">
        <v>111.5687393040502</v>
      </c>
      <c r="G50" s="40"/>
      <c r="H50" s="148">
        <v>5.172</v>
      </c>
      <c r="I50" s="149">
        <v>4.517</v>
      </c>
      <c r="J50" s="149">
        <v>9.224</v>
      </c>
      <c r="K50" s="41">
        <v>204.2063316360416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334</v>
      </c>
      <c r="D52" s="38">
        <v>334</v>
      </c>
      <c r="E52" s="38">
        <v>334</v>
      </c>
      <c r="F52" s="39">
        <v>100</v>
      </c>
      <c r="G52" s="40"/>
      <c r="H52" s="148">
        <v>0.246</v>
      </c>
      <c r="I52" s="149">
        <v>0.246</v>
      </c>
      <c r="J52" s="149">
        <v>0.246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265</v>
      </c>
      <c r="D54" s="30">
        <v>290</v>
      </c>
      <c r="E54" s="30">
        <v>310</v>
      </c>
      <c r="F54" s="31"/>
      <c r="G54" s="31"/>
      <c r="H54" s="147">
        <v>0.297</v>
      </c>
      <c r="I54" s="147">
        <v>0.234</v>
      </c>
      <c r="J54" s="147">
        <v>0.277</v>
      </c>
      <c r="K54" s="32"/>
    </row>
    <row r="55" spans="1:11" s="33" customFormat="1" ht="11.25" customHeight="1">
      <c r="A55" s="35" t="s">
        <v>42</v>
      </c>
      <c r="B55" s="29"/>
      <c r="C55" s="30">
        <v>357</v>
      </c>
      <c r="D55" s="30">
        <v>367</v>
      </c>
      <c r="E55" s="30">
        <v>367</v>
      </c>
      <c r="F55" s="31"/>
      <c r="G55" s="31"/>
      <c r="H55" s="147">
        <v>0.36</v>
      </c>
      <c r="I55" s="147">
        <v>0.35</v>
      </c>
      <c r="J55" s="147">
        <v>0.35</v>
      </c>
      <c r="K55" s="32"/>
    </row>
    <row r="56" spans="1:11" s="33" customFormat="1" ht="11.25" customHeight="1">
      <c r="A56" s="35" t="s">
        <v>43</v>
      </c>
      <c r="B56" s="29"/>
      <c r="C56" s="30">
        <v>643</v>
      </c>
      <c r="D56" s="30">
        <v>670</v>
      </c>
      <c r="E56" s="30">
        <v>280</v>
      </c>
      <c r="F56" s="31"/>
      <c r="G56" s="31"/>
      <c r="H56" s="147">
        <v>0.337</v>
      </c>
      <c r="I56" s="147">
        <v>0.295</v>
      </c>
      <c r="J56" s="147">
        <v>0.19</v>
      </c>
      <c r="K56" s="32"/>
    </row>
    <row r="57" spans="1:11" s="33" customFormat="1" ht="11.25" customHeight="1">
      <c r="A57" s="35" t="s">
        <v>44</v>
      </c>
      <c r="B57" s="29"/>
      <c r="C57" s="30">
        <v>989</v>
      </c>
      <c r="D57" s="30">
        <v>1298</v>
      </c>
      <c r="E57" s="30">
        <v>1675</v>
      </c>
      <c r="F57" s="31"/>
      <c r="G57" s="31"/>
      <c r="H57" s="147">
        <v>0.695</v>
      </c>
      <c r="I57" s="147">
        <v>1.038</v>
      </c>
      <c r="J57" s="147">
        <v>1.365</v>
      </c>
      <c r="K57" s="32"/>
    </row>
    <row r="58" spans="1:11" s="33" customFormat="1" ht="11.25" customHeight="1">
      <c r="A58" s="35" t="s">
        <v>45</v>
      </c>
      <c r="B58" s="29"/>
      <c r="C58" s="30">
        <v>2517</v>
      </c>
      <c r="D58" s="30">
        <v>2220</v>
      </c>
      <c r="E58" s="30">
        <v>2202</v>
      </c>
      <c r="F58" s="31"/>
      <c r="G58" s="31"/>
      <c r="H58" s="147">
        <v>2.592</v>
      </c>
      <c r="I58" s="147">
        <v>0.448</v>
      </c>
      <c r="J58" s="147">
        <v>1.773</v>
      </c>
      <c r="K58" s="32"/>
    </row>
    <row r="59" spans="1:11" s="42" customFormat="1" ht="11.25" customHeight="1">
      <c r="A59" s="36" t="s">
        <v>46</v>
      </c>
      <c r="B59" s="37"/>
      <c r="C59" s="38">
        <v>4771</v>
      </c>
      <c r="D59" s="38">
        <v>4845</v>
      </c>
      <c r="E59" s="38">
        <v>4834</v>
      </c>
      <c r="F59" s="39">
        <v>99.77296181630547</v>
      </c>
      <c r="G59" s="40"/>
      <c r="H59" s="148">
        <v>4.281000000000001</v>
      </c>
      <c r="I59" s="149">
        <v>2.365</v>
      </c>
      <c r="J59" s="149">
        <v>3.955</v>
      </c>
      <c r="K59" s="41">
        <v>167.23044397463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</v>
      </c>
      <c r="D61" s="30"/>
      <c r="E61" s="30"/>
      <c r="F61" s="31"/>
      <c r="G61" s="31"/>
      <c r="H61" s="147">
        <v>0.001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12</v>
      </c>
      <c r="E62" s="30">
        <v>10</v>
      </c>
      <c r="F62" s="31"/>
      <c r="G62" s="31"/>
      <c r="H62" s="147">
        <v>0.007</v>
      </c>
      <c r="I62" s="147">
        <v>0.006</v>
      </c>
      <c r="J62" s="147">
        <v>0.005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15</v>
      </c>
      <c r="D64" s="38">
        <v>12</v>
      </c>
      <c r="E64" s="38">
        <v>10</v>
      </c>
      <c r="F64" s="39">
        <v>83.33333333333333</v>
      </c>
      <c r="G64" s="40"/>
      <c r="H64" s="148">
        <v>0.008</v>
      </c>
      <c r="I64" s="149">
        <v>0.006</v>
      </c>
      <c r="J64" s="149">
        <v>0.005</v>
      </c>
      <c r="K64" s="41">
        <v>83.33333333333333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11</v>
      </c>
      <c r="D66" s="38">
        <v>11</v>
      </c>
      <c r="E66" s="38">
        <v>11</v>
      </c>
      <c r="F66" s="39">
        <v>100</v>
      </c>
      <c r="G66" s="40"/>
      <c r="H66" s="148">
        <v>0.005</v>
      </c>
      <c r="I66" s="149">
        <v>0.008</v>
      </c>
      <c r="J66" s="149">
        <v>0.006</v>
      </c>
      <c r="K66" s="41">
        <v>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2035</v>
      </c>
      <c r="D68" s="30">
        <v>2500</v>
      </c>
      <c r="E68" s="30">
        <v>3500</v>
      </c>
      <c r="F68" s="31"/>
      <c r="G68" s="31"/>
      <c r="H68" s="147">
        <v>1.408</v>
      </c>
      <c r="I68" s="147">
        <v>2</v>
      </c>
      <c r="J68" s="147">
        <v>3</v>
      </c>
      <c r="K68" s="32"/>
    </row>
    <row r="69" spans="1:11" s="33" customFormat="1" ht="11.25" customHeight="1">
      <c r="A69" s="35" t="s">
        <v>53</v>
      </c>
      <c r="B69" s="29"/>
      <c r="C69" s="30">
        <v>70</v>
      </c>
      <c r="D69" s="30">
        <v>50</v>
      </c>
      <c r="E69" s="30">
        <v>50</v>
      </c>
      <c r="F69" s="31"/>
      <c r="G69" s="31"/>
      <c r="H69" s="147">
        <v>0.046</v>
      </c>
      <c r="I69" s="147">
        <v>0.03</v>
      </c>
      <c r="J69" s="147">
        <v>0.04</v>
      </c>
      <c r="K69" s="32"/>
    </row>
    <row r="70" spans="1:11" s="42" customFormat="1" ht="11.25" customHeight="1">
      <c r="A70" s="36" t="s">
        <v>54</v>
      </c>
      <c r="B70" s="37"/>
      <c r="C70" s="38">
        <v>2105</v>
      </c>
      <c r="D70" s="38">
        <v>2550</v>
      </c>
      <c r="E70" s="38">
        <v>3550</v>
      </c>
      <c r="F70" s="39">
        <v>139.2156862745098</v>
      </c>
      <c r="G70" s="40"/>
      <c r="H70" s="148">
        <v>1.454</v>
      </c>
      <c r="I70" s="149">
        <v>2.03</v>
      </c>
      <c r="J70" s="149">
        <v>3.04</v>
      </c>
      <c r="K70" s="41">
        <v>149.7536945812808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140</v>
      </c>
      <c r="D72" s="30">
        <v>118</v>
      </c>
      <c r="E72" s="30">
        <v>114</v>
      </c>
      <c r="F72" s="31"/>
      <c r="G72" s="31"/>
      <c r="H72" s="147">
        <v>0.015</v>
      </c>
      <c r="I72" s="147">
        <v>0.049</v>
      </c>
      <c r="J72" s="147">
        <v>0.05</v>
      </c>
      <c r="K72" s="32"/>
    </row>
    <row r="73" spans="1:11" s="33" customFormat="1" ht="11.25" customHeight="1">
      <c r="A73" s="35" t="s">
        <v>56</v>
      </c>
      <c r="B73" s="29"/>
      <c r="C73" s="30">
        <v>2342</v>
      </c>
      <c r="D73" s="30">
        <v>2350</v>
      </c>
      <c r="E73" s="30">
        <v>2350</v>
      </c>
      <c r="F73" s="31"/>
      <c r="G73" s="31"/>
      <c r="H73" s="147">
        <v>2.655</v>
      </c>
      <c r="I73" s="147">
        <v>2.115</v>
      </c>
      <c r="J73" s="147">
        <v>2.115</v>
      </c>
      <c r="K73" s="32"/>
    </row>
    <row r="74" spans="1:11" s="33" customFormat="1" ht="11.25" customHeight="1">
      <c r="A74" s="35" t="s">
        <v>57</v>
      </c>
      <c r="B74" s="29"/>
      <c r="C74" s="30">
        <v>1865</v>
      </c>
      <c r="D74" s="30">
        <v>3080</v>
      </c>
      <c r="E74" s="30">
        <v>4666</v>
      </c>
      <c r="F74" s="31"/>
      <c r="G74" s="31"/>
      <c r="H74" s="147">
        <v>1.637</v>
      </c>
      <c r="I74" s="147">
        <v>3.388</v>
      </c>
      <c r="J74" s="147">
        <v>7</v>
      </c>
      <c r="K74" s="32"/>
    </row>
    <row r="75" spans="1:11" s="33" customFormat="1" ht="11.25" customHeight="1">
      <c r="A75" s="35" t="s">
        <v>58</v>
      </c>
      <c r="B75" s="29"/>
      <c r="C75" s="30">
        <v>2148</v>
      </c>
      <c r="D75" s="30">
        <v>1305</v>
      </c>
      <c r="E75" s="30">
        <v>1364</v>
      </c>
      <c r="F75" s="31"/>
      <c r="G75" s="31"/>
      <c r="H75" s="147">
        <v>0.472</v>
      </c>
      <c r="I75" s="147">
        <v>0.813</v>
      </c>
      <c r="J75" s="147">
        <v>0.533</v>
      </c>
      <c r="K75" s="32"/>
    </row>
    <row r="76" spans="1:11" s="33" customFormat="1" ht="11.25" customHeight="1">
      <c r="A76" s="35" t="s">
        <v>59</v>
      </c>
      <c r="B76" s="29"/>
      <c r="C76" s="30">
        <v>742</v>
      </c>
      <c r="D76" s="30">
        <v>850</v>
      </c>
      <c r="E76" s="30">
        <v>1195</v>
      </c>
      <c r="F76" s="31"/>
      <c r="G76" s="31"/>
      <c r="H76" s="147">
        <v>1.16</v>
      </c>
      <c r="I76" s="147">
        <v>1.275</v>
      </c>
      <c r="J76" s="147">
        <v>1.673</v>
      </c>
      <c r="K76" s="32"/>
    </row>
    <row r="77" spans="1:11" s="33" customFormat="1" ht="11.25" customHeight="1">
      <c r="A77" s="35" t="s">
        <v>60</v>
      </c>
      <c r="B77" s="29"/>
      <c r="C77" s="30">
        <v>233</v>
      </c>
      <c r="D77" s="30">
        <v>336</v>
      </c>
      <c r="E77" s="30">
        <v>368</v>
      </c>
      <c r="F77" s="31"/>
      <c r="G77" s="31"/>
      <c r="H77" s="147">
        <v>0.16</v>
      </c>
      <c r="I77" s="147">
        <v>0.235</v>
      </c>
      <c r="J77" s="147">
        <v>0.248</v>
      </c>
      <c r="K77" s="32"/>
    </row>
    <row r="78" spans="1:11" s="33" customFormat="1" ht="11.25" customHeight="1">
      <c r="A78" s="35" t="s">
        <v>61</v>
      </c>
      <c r="B78" s="29"/>
      <c r="C78" s="30">
        <v>1790</v>
      </c>
      <c r="D78" s="30">
        <v>3000</v>
      </c>
      <c r="E78" s="30">
        <v>3000</v>
      </c>
      <c r="F78" s="31"/>
      <c r="G78" s="31"/>
      <c r="H78" s="147">
        <v>1.707</v>
      </c>
      <c r="I78" s="147">
        <v>3.156</v>
      </c>
      <c r="J78" s="147">
        <v>3</v>
      </c>
      <c r="K78" s="32"/>
    </row>
    <row r="79" spans="1:11" s="33" customFormat="1" ht="11.25" customHeight="1">
      <c r="A79" s="35" t="s">
        <v>62</v>
      </c>
      <c r="B79" s="29"/>
      <c r="C79" s="30">
        <v>10327</v>
      </c>
      <c r="D79" s="30">
        <v>11422</v>
      </c>
      <c r="E79" s="30">
        <v>20098</v>
      </c>
      <c r="F79" s="31"/>
      <c r="G79" s="31"/>
      <c r="H79" s="147">
        <v>17.875</v>
      </c>
      <c r="I79" s="147">
        <v>18.126</v>
      </c>
      <c r="J79" s="147">
        <v>26.933</v>
      </c>
      <c r="K79" s="32"/>
    </row>
    <row r="80" spans="1:11" s="42" customFormat="1" ht="11.25" customHeight="1">
      <c r="A80" s="43" t="s">
        <v>63</v>
      </c>
      <c r="B80" s="37"/>
      <c r="C80" s="38">
        <v>19587</v>
      </c>
      <c r="D80" s="38">
        <v>22461</v>
      </c>
      <c r="E80" s="38">
        <v>33155</v>
      </c>
      <c r="F80" s="39">
        <v>147.6114153421486</v>
      </c>
      <c r="G80" s="40"/>
      <c r="H80" s="148">
        <v>25.681</v>
      </c>
      <c r="I80" s="149">
        <v>29.157</v>
      </c>
      <c r="J80" s="149">
        <v>41.552</v>
      </c>
      <c r="K80" s="41">
        <v>142.51123229413176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28</v>
      </c>
      <c r="F82" s="31"/>
      <c r="G82" s="31"/>
      <c r="H82" s="147">
        <v>0.016</v>
      </c>
      <c r="I82" s="147">
        <v>0.016</v>
      </c>
      <c r="J82" s="147">
        <v>0.017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27</v>
      </c>
      <c r="D84" s="38">
        <v>27</v>
      </c>
      <c r="E84" s="38">
        <v>28</v>
      </c>
      <c r="F84" s="39">
        <v>103.70370370370371</v>
      </c>
      <c r="G84" s="40"/>
      <c r="H84" s="148">
        <v>0.016</v>
      </c>
      <c r="I84" s="149">
        <v>0.016</v>
      </c>
      <c r="J84" s="149">
        <v>0.017</v>
      </c>
      <c r="K84" s="41">
        <v>106.25000000000001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33708</v>
      </c>
      <c r="D87" s="53">
        <v>39809</v>
      </c>
      <c r="E87" s="53">
        <v>52663</v>
      </c>
      <c r="F87" s="54">
        <f>IF(D87&gt;0,100*E87/D87,0)</f>
        <v>132.28918083850385</v>
      </c>
      <c r="G87" s="40"/>
      <c r="H87" s="152">
        <v>37.42</v>
      </c>
      <c r="I87" s="153">
        <v>38.961999999999996</v>
      </c>
      <c r="J87" s="153">
        <v>58.906000000000006</v>
      </c>
      <c r="K87" s="54">
        <f>IF(I87&gt;0,100*J87/I87,0)</f>
        <v>151.1883373543453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1</v>
      </c>
      <c r="F11" s="31"/>
      <c r="G11" s="31"/>
      <c r="H11" s="147"/>
      <c r="I11" s="147"/>
      <c r="J11" s="147">
        <v>0.003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1</v>
      </c>
      <c r="F13" s="39"/>
      <c r="G13" s="40"/>
      <c r="H13" s="148"/>
      <c r="I13" s="149"/>
      <c r="J13" s="149">
        <v>0.003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>
        <v>2</v>
      </c>
      <c r="F17" s="39"/>
      <c r="G17" s="40"/>
      <c r="H17" s="148">
        <v>0.004</v>
      </c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722</v>
      </c>
      <c r="D19" s="30">
        <v>793</v>
      </c>
      <c r="E19" s="30">
        <v>508</v>
      </c>
      <c r="F19" s="31"/>
      <c r="G19" s="31"/>
      <c r="H19" s="147">
        <v>2.527</v>
      </c>
      <c r="I19" s="147">
        <v>1.824</v>
      </c>
      <c r="J19" s="147">
        <v>1.524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722</v>
      </c>
      <c r="D22" s="38">
        <v>793</v>
      </c>
      <c r="E22" s="38">
        <v>508</v>
      </c>
      <c r="F22" s="39">
        <v>64.06052963430012</v>
      </c>
      <c r="G22" s="40"/>
      <c r="H22" s="148">
        <v>2.527</v>
      </c>
      <c r="I22" s="149">
        <v>1.824</v>
      </c>
      <c r="J22" s="149">
        <v>1.524</v>
      </c>
      <c r="K22" s="41">
        <v>83.55263157894737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4289</v>
      </c>
      <c r="D24" s="38">
        <v>4329</v>
      </c>
      <c r="E24" s="38">
        <v>3571</v>
      </c>
      <c r="F24" s="39">
        <v>82.49018249018249</v>
      </c>
      <c r="G24" s="40"/>
      <c r="H24" s="148">
        <v>10.172</v>
      </c>
      <c r="I24" s="149">
        <v>9.53</v>
      </c>
      <c r="J24" s="149">
        <v>8.107</v>
      </c>
      <c r="K24" s="41">
        <v>85.0682056663169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586</v>
      </c>
      <c r="D26" s="38">
        <v>900</v>
      </c>
      <c r="E26" s="38">
        <v>1000</v>
      </c>
      <c r="F26" s="39">
        <v>111.11111111111111</v>
      </c>
      <c r="G26" s="40"/>
      <c r="H26" s="148">
        <v>1.889</v>
      </c>
      <c r="I26" s="149">
        <v>2.1</v>
      </c>
      <c r="J26" s="149">
        <v>3.2</v>
      </c>
      <c r="K26" s="41">
        <v>152.38095238095238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12443</v>
      </c>
      <c r="D28" s="30">
        <v>10686</v>
      </c>
      <c r="E28" s="30">
        <v>9035</v>
      </c>
      <c r="F28" s="31"/>
      <c r="G28" s="31"/>
      <c r="H28" s="147">
        <v>27.176</v>
      </c>
      <c r="I28" s="147">
        <v>24.755</v>
      </c>
      <c r="J28" s="147">
        <v>24.122</v>
      </c>
      <c r="K28" s="32"/>
    </row>
    <row r="29" spans="1:11" s="33" customFormat="1" ht="11.25" customHeight="1">
      <c r="A29" s="35" t="s">
        <v>21</v>
      </c>
      <c r="B29" s="29"/>
      <c r="C29" s="30">
        <v>175</v>
      </c>
      <c r="D29" s="30">
        <v>137</v>
      </c>
      <c r="E29" s="30">
        <v>119</v>
      </c>
      <c r="F29" s="31"/>
      <c r="G29" s="31"/>
      <c r="H29" s="147">
        <v>0.134</v>
      </c>
      <c r="I29" s="147">
        <v>0.196</v>
      </c>
      <c r="J29" s="147">
        <v>0.502</v>
      </c>
      <c r="K29" s="32"/>
    </row>
    <row r="30" spans="1:11" s="33" customFormat="1" ht="11.25" customHeight="1">
      <c r="A30" s="35" t="s">
        <v>22</v>
      </c>
      <c r="B30" s="29"/>
      <c r="C30" s="30">
        <v>3925</v>
      </c>
      <c r="D30" s="30">
        <v>3988</v>
      </c>
      <c r="E30" s="30">
        <v>4839</v>
      </c>
      <c r="F30" s="31"/>
      <c r="G30" s="31"/>
      <c r="H30" s="147">
        <v>4.75</v>
      </c>
      <c r="I30" s="147">
        <v>4.771</v>
      </c>
      <c r="J30" s="147">
        <v>4.522</v>
      </c>
      <c r="K30" s="32"/>
    </row>
    <row r="31" spans="1:11" s="42" customFormat="1" ht="11.25" customHeight="1">
      <c r="A31" s="43" t="s">
        <v>23</v>
      </c>
      <c r="B31" s="37"/>
      <c r="C31" s="38">
        <v>16543</v>
      </c>
      <c r="D31" s="38">
        <v>14811</v>
      </c>
      <c r="E31" s="38">
        <v>13993</v>
      </c>
      <c r="F31" s="39">
        <v>94.47707784754574</v>
      </c>
      <c r="G31" s="40"/>
      <c r="H31" s="148">
        <v>32.06</v>
      </c>
      <c r="I31" s="149">
        <v>29.722</v>
      </c>
      <c r="J31" s="149">
        <v>29.146</v>
      </c>
      <c r="K31" s="41">
        <v>98.06204158535763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1266</v>
      </c>
      <c r="D33" s="30">
        <v>1670</v>
      </c>
      <c r="E33" s="30">
        <v>1170</v>
      </c>
      <c r="F33" s="31"/>
      <c r="G33" s="31"/>
      <c r="H33" s="147">
        <v>1.841</v>
      </c>
      <c r="I33" s="147">
        <v>3.7</v>
      </c>
      <c r="J33" s="147">
        <v>2.5</v>
      </c>
      <c r="K33" s="32"/>
    </row>
    <row r="34" spans="1:11" s="33" customFormat="1" ht="11.25" customHeight="1">
      <c r="A34" s="35" t="s">
        <v>25</v>
      </c>
      <c r="B34" s="29"/>
      <c r="C34" s="30">
        <v>589</v>
      </c>
      <c r="D34" s="30">
        <v>620</v>
      </c>
      <c r="E34" s="30">
        <v>431</v>
      </c>
      <c r="F34" s="31"/>
      <c r="G34" s="31"/>
      <c r="H34" s="147">
        <v>1.191</v>
      </c>
      <c r="I34" s="147">
        <v>1.25</v>
      </c>
      <c r="J34" s="147">
        <v>0.72</v>
      </c>
      <c r="K34" s="32"/>
    </row>
    <row r="35" spans="1:11" s="33" customFormat="1" ht="11.25" customHeight="1">
      <c r="A35" s="35" t="s">
        <v>26</v>
      </c>
      <c r="B35" s="29"/>
      <c r="C35" s="30">
        <v>4700</v>
      </c>
      <c r="D35" s="30">
        <v>7000</v>
      </c>
      <c r="E35" s="30">
        <v>7000</v>
      </c>
      <c r="F35" s="31"/>
      <c r="G35" s="31"/>
      <c r="H35" s="147">
        <v>13.573</v>
      </c>
      <c r="I35" s="147">
        <v>21</v>
      </c>
      <c r="J35" s="147">
        <v>16</v>
      </c>
      <c r="K35" s="32"/>
    </row>
    <row r="36" spans="1:11" s="33" customFormat="1" ht="11.25" customHeight="1">
      <c r="A36" s="35" t="s">
        <v>27</v>
      </c>
      <c r="B36" s="29"/>
      <c r="C36" s="30">
        <v>545</v>
      </c>
      <c r="D36" s="30">
        <v>545</v>
      </c>
      <c r="E36" s="30">
        <v>621</v>
      </c>
      <c r="F36" s="31"/>
      <c r="G36" s="31"/>
      <c r="H36" s="147">
        <v>1.586</v>
      </c>
      <c r="I36" s="147">
        <v>1.35</v>
      </c>
      <c r="J36" s="147">
        <v>0.928</v>
      </c>
      <c r="K36" s="32"/>
    </row>
    <row r="37" spans="1:11" s="42" customFormat="1" ht="11.25" customHeight="1">
      <c r="A37" s="36" t="s">
        <v>28</v>
      </c>
      <c r="B37" s="37"/>
      <c r="C37" s="38">
        <v>7100</v>
      </c>
      <c r="D37" s="38">
        <v>9835</v>
      </c>
      <c r="E37" s="38">
        <v>9222</v>
      </c>
      <c r="F37" s="39">
        <v>93.76715810879512</v>
      </c>
      <c r="G37" s="40"/>
      <c r="H37" s="148">
        <v>18.191</v>
      </c>
      <c r="I37" s="149">
        <v>27.3</v>
      </c>
      <c r="J37" s="149">
        <v>20.148</v>
      </c>
      <c r="K37" s="41">
        <v>73.8021978021978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511</v>
      </c>
      <c r="D39" s="38">
        <v>515</v>
      </c>
      <c r="E39" s="38">
        <v>500</v>
      </c>
      <c r="F39" s="39">
        <v>97.0873786407767</v>
      </c>
      <c r="G39" s="40"/>
      <c r="H39" s="148">
        <v>0.478</v>
      </c>
      <c r="I39" s="149">
        <v>0.47</v>
      </c>
      <c r="J39" s="149">
        <v>0.5</v>
      </c>
      <c r="K39" s="41">
        <v>106.38297872340426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429</v>
      </c>
      <c r="D41" s="30">
        <v>733</v>
      </c>
      <c r="E41" s="30">
        <v>548</v>
      </c>
      <c r="F41" s="31"/>
      <c r="G41" s="31"/>
      <c r="H41" s="147">
        <v>0.505</v>
      </c>
      <c r="I41" s="147">
        <v>0.188</v>
      </c>
      <c r="J41" s="147">
        <v>0.549</v>
      </c>
      <c r="K41" s="32"/>
    </row>
    <row r="42" spans="1:11" s="33" customFormat="1" ht="11.25" customHeight="1">
      <c r="A42" s="35" t="s">
        <v>31</v>
      </c>
      <c r="B42" s="29"/>
      <c r="C42" s="30">
        <v>5235</v>
      </c>
      <c r="D42" s="30">
        <v>7548</v>
      </c>
      <c r="E42" s="30">
        <v>4509</v>
      </c>
      <c r="F42" s="31"/>
      <c r="G42" s="31"/>
      <c r="H42" s="147">
        <v>8.906</v>
      </c>
      <c r="I42" s="147">
        <v>5.966</v>
      </c>
      <c r="J42" s="147">
        <v>6.764</v>
      </c>
      <c r="K42" s="32"/>
    </row>
    <row r="43" spans="1:11" s="33" customFormat="1" ht="11.25" customHeight="1">
      <c r="A43" s="35" t="s">
        <v>32</v>
      </c>
      <c r="B43" s="29"/>
      <c r="C43" s="30">
        <v>520</v>
      </c>
      <c r="D43" s="30">
        <v>380</v>
      </c>
      <c r="E43" s="30">
        <v>720</v>
      </c>
      <c r="F43" s="31"/>
      <c r="G43" s="31"/>
      <c r="H43" s="147">
        <v>0.695</v>
      </c>
      <c r="I43" s="147">
        <v>0.255</v>
      </c>
      <c r="J43" s="147">
        <v>0.733</v>
      </c>
      <c r="K43" s="32"/>
    </row>
    <row r="44" spans="1:11" s="33" customFormat="1" ht="11.25" customHeight="1">
      <c r="A44" s="35" t="s">
        <v>33</v>
      </c>
      <c r="B44" s="29"/>
      <c r="C44" s="30">
        <v>4921</v>
      </c>
      <c r="D44" s="30">
        <v>7392</v>
      </c>
      <c r="E44" s="30">
        <v>5806</v>
      </c>
      <c r="F44" s="31"/>
      <c r="G44" s="31"/>
      <c r="H44" s="147">
        <v>11.334</v>
      </c>
      <c r="I44" s="147">
        <v>2.683</v>
      </c>
      <c r="J44" s="147">
        <v>10.962</v>
      </c>
      <c r="K44" s="32"/>
    </row>
    <row r="45" spans="1:11" s="33" customFormat="1" ht="11.25" customHeight="1">
      <c r="A45" s="35" t="s">
        <v>34</v>
      </c>
      <c r="B45" s="29"/>
      <c r="C45" s="30">
        <v>1003</v>
      </c>
      <c r="D45" s="30">
        <v>1592</v>
      </c>
      <c r="E45" s="30">
        <v>1644</v>
      </c>
      <c r="F45" s="31"/>
      <c r="G45" s="31"/>
      <c r="H45" s="147">
        <v>2.006</v>
      </c>
      <c r="I45" s="147">
        <v>0.722</v>
      </c>
      <c r="J45" s="147">
        <v>1.518</v>
      </c>
      <c r="K45" s="32"/>
    </row>
    <row r="46" spans="1:11" s="33" customFormat="1" ht="11.25" customHeight="1">
      <c r="A46" s="35" t="s">
        <v>35</v>
      </c>
      <c r="B46" s="29"/>
      <c r="C46" s="30">
        <v>748</v>
      </c>
      <c r="D46" s="30">
        <v>772</v>
      </c>
      <c r="E46" s="30">
        <v>809</v>
      </c>
      <c r="F46" s="31"/>
      <c r="G46" s="31"/>
      <c r="H46" s="147">
        <v>0.802</v>
      </c>
      <c r="I46" s="147">
        <v>0.253</v>
      </c>
      <c r="J46" s="147">
        <v>0.679</v>
      </c>
      <c r="K46" s="32"/>
    </row>
    <row r="47" spans="1:11" s="33" customFormat="1" ht="11.25" customHeight="1">
      <c r="A47" s="35" t="s">
        <v>36</v>
      </c>
      <c r="B47" s="29"/>
      <c r="C47" s="30">
        <v>537</v>
      </c>
      <c r="D47" s="30">
        <v>755</v>
      </c>
      <c r="E47" s="30">
        <v>590</v>
      </c>
      <c r="F47" s="31"/>
      <c r="G47" s="31"/>
      <c r="H47" s="147">
        <v>0.778</v>
      </c>
      <c r="I47" s="147">
        <v>0.205</v>
      </c>
      <c r="J47" s="147">
        <v>0.456</v>
      </c>
      <c r="K47" s="32"/>
    </row>
    <row r="48" spans="1:11" s="33" customFormat="1" ht="11.25" customHeight="1">
      <c r="A48" s="35" t="s">
        <v>37</v>
      </c>
      <c r="B48" s="29"/>
      <c r="C48" s="30">
        <v>20817</v>
      </c>
      <c r="D48" s="30">
        <v>25476</v>
      </c>
      <c r="E48" s="30">
        <v>20000</v>
      </c>
      <c r="F48" s="31"/>
      <c r="G48" s="31"/>
      <c r="H48" s="147">
        <v>54.874</v>
      </c>
      <c r="I48" s="147">
        <v>10.916</v>
      </c>
      <c r="J48" s="147">
        <v>40</v>
      </c>
      <c r="K48" s="32"/>
    </row>
    <row r="49" spans="1:11" s="33" customFormat="1" ht="11.25" customHeight="1">
      <c r="A49" s="35" t="s">
        <v>38</v>
      </c>
      <c r="B49" s="29"/>
      <c r="C49" s="30">
        <v>5333</v>
      </c>
      <c r="D49" s="30">
        <v>7884</v>
      </c>
      <c r="E49" s="30">
        <v>7248</v>
      </c>
      <c r="F49" s="31"/>
      <c r="G49" s="31"/>
      <c r="H49" s="147">
        <v>11.608</v>
      </c>
      <c r="I49" s="147">
        <v>3.549</v>
      </c>
      <c r="J49" s="147">
        <v>12.374</v>
      </c>
      <c r="K49" s="32"/>
    </row>
    <row r="50" spans="1:11" s="42" customFormat="1" ht="11.25" customHeight="1">
      <c r="A50" s="43" t="s">
        <v>39</v>
      </c>
      <c r="B50" s="37"/>
      <c r="C50" s="38">
        <v>39543</v>
      </c>
      <c r="D50" s="38">
        <v>52532</v>
      </c>
      <c r="E50" s="38">
        <v>41874</v>
      </c>
      <c r="F50" s="39">
        <v>79.71141399527907</v>
      </c>
      <c r="G50" s="40"/>
      <c r="H50" s="148">
        <v>91.50800000000001</v>
      </c>
      <c r="I50" s="149">
        <v>24.737</v>
      </c>
      <c r="J50" s="149">
        <v>74.035</v>
      </c>
      <c r="K50" s="41">
        <v>299.28851517969036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3061</v>
      </c>
      <c r="D52" s="38">
        <v>3061</v>
      </c>
      <c r="E52" s="38">
        <v>3061</v>
      </c>
      <c r="F52" s="39">
        <v>100</v>
      </c>
      <c r="G52" s="40"/>
      <c r="H52" s="148">
        <v>2.769</v>
      </c>
      <c r="I52" s="149">
        <v>2.769</v>
      </c>
      <c r="J52" s="149">
        <v>2.769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18879</v>
      </c>
      <c r="D54" s="30">
        <v>15552</v>
      </c>
      <c r="E54" s="30">
        <v>11883</v>
      </c>
      <c r="F54" s="31"/>
      <c r="G54" s="31"/>
      <c r="H54" s="147">
        <v>29.224</v>
      </c>
      <c r="I54" s="147">
        <v>18.762</v>
      </c>
      <c r="J54" s="147">
        <v>17.437</v>
      </c>
      <c r="K54" s="32"/>
    </row>
    <row r="55" spans="1:11" s="33" customFormat="1" ht="11.25" customHeight="1">
      <c r="A55" s="35" t="s">
        <v>42</v>
      </c>
      <c r="B55" s="29"/>
      <c r="C55" s="30">
        <v>19291</v>
      </c>
      <c r="D55" s="30">
        <v>17555</v>
      </c>
      <c r="E55" s="30">
        <v>17555</v>
      </c>
      <c r="F55" s="31"/>
      <c r="G55" s="31"/>
      <c r="H55" s="147">
        <v>30.862</v>
      </c>
      <c r="I55" s="147">
        <v>26.33</v>
      </c>
      <c r="J55" s="147">
        <v>26.33</v>
      </c>
      <c r="K55" s="32"/>
    </row>
    <row r="56" spans="1:11" s="33" customFormat="1" ht="11.25" customHeight="1">
      <c r="A56" s="35" t="s">
        <v>43</v>
      </c>
      <c r="B56" s="29"/>
      <c r="C56" s="30">
        <v>11527</v>
      </c>
      <c r="D56" s="30">
        <v>12184</v>
      </c>
      <c r="E56" s="30">
        <v>3100</v>
      </c>
      <c r="F56" s="31"/>
      <c r="G56" s="31"/>
      <c r="H56" s="147">
        <v>8.712</v>
      </c>
      <c r="I56" s="147">
        <v>5</v>
      </c>
      <c r="J56" s="147">
        <v>4.564</v>
      </c>
      <c r="K56" s="32"/>
    </row>
    <row r="57" spans="1:11" s="33" customFormat="1" ht="11.25" customHeight="1">
      <c r="A57" s="35" t="s">
        <v>44</v>
      </c>
      <c r="B57" s="29"/>
      <c r="C57" s="30">
        <v>3112</v>
      </c>
      <c r="D57" s="30">
        <v>6832</v>
      </c>
      <c r="E57" s="30">
        <v>6291</v>
      </c>
      <c r="F57" s="31"/>
      <c r="G57" s="31"/>
      <c r="H57" s="147">
        <v>5.006</v>
      </c>
      <c r="I57" s="147">
        <v>10.248</v>
      </c>
      <c r="J57" s="147">
        <v>16.074</v>
      </c>
      <c r="K57" s="32"/>
    </row>
    <row r="58" spans="1:11" s="33" customFormat="1" ht="11.25" customHeight="1">
      <c r="A58" s="35" t="s">
        <v>45</v>
      </c>
      <c r="B58" s="29"/>
      <c r="C58" s="30">
        <v>7913</v>
      </c>
      <c r="D58" s="30">
        <v>9162</v>
      </c>
      <c r="E58" s="30">
        <v>9620</v>
      </c>
      <c r="F58" s="31"/>
      <c r="G58" s="31"/>
      <c r="H58" s="147">
        <v>17.891</v>
      </c>
      <c r="I58" s="147">
        <v>7.819</v>
      </c>
      <c r="J58" s="147">
        <v>15.146</v>
      </c>
      <c r="K58" s="32"/>
    </row>
    <row r="59" spans="1:11" s="42" customFormat="1" ht="11.25" customHeight="1">
      <c r="A59" s="36" t="s">
        <v>46</v>
      </c>
      <c r="B59" s="37"/>
      <c r="C59" s="38">
        <v>60722</v>
      </c>
      <c r="D59" s="38">
        <v>61285</v>
      </c>
      <c r="E59" s="38">
        <v>48449</v>
      </c>
      <c r="F59" s="39">
        <v>79.05523374398302</v>
      </c>
      <c r="G59" s="40"/>
      <c r="H59" s="148">
        <v>91.695</v>
      </c>
      <c r="I59" s="149">
        <v>68.15899999999999</v>
      </c>
      <c r="J59" s="149">
        <v>79.551</v>
      </c>
      <c r="K59" s="41">
        <v>116.71386023855986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/>
      <c r="E61" s="30"/>
      <c r="F61" s="31"/>
      <c r="G61" s="31"/>
      <c r="H61" s="147">
        <v>0.161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285</v>
      </c>
      <c r="D63" s="30">
        <v>156</v>
      </c>
      <c r="E63" s="30">
        <v>202</v>
      </c>
      <c r="F63" s="31"/>
      <c r="G63" s="31"/>
      <c r="H63" s="147">
        <v>0.083</v>
      </c>
      <c r="I63" s="147">
        <v>0.096</v>
      </c>
      <c r="J63" s="147">
        <v>0.356</v>
      </c>
      <c r="K63" s="32"/>
    </row>
    <row r="64" spans="1:11" s="42" customFormat="1" ht="11.25" customHeight="1">
      <c r="A64" s="36" t="s">
        <v>50</v>
      </c>
      <c r="B64" s="37"/>
      <c r="C64" s="38">
        <v>427</v>
      </c>
      <c r="D64" s="38">
        <v>156</v>
      </c>
      <c r="E64" s="38">
        <v>202</v>
      </c>
      <c r="F64" s="39">
        <v>129.48717948717947</v>
      </c>
      <c r="G64" s="40"/>
      <c r="H64" s="148">
        <v>0.244</v>
      </c>
      <c r="I64" s="149">
        <v>0.096</v>
      </c>
      <c r="J64" s="149">
        <v>0.356</v>
      </c>
      <c r="K64" s="41">
        <v>370.8333333333333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44</v>
      </c>
      <c r="D66" s="38">
        <v>180</v>
      </c>
      <c r="E66" s="38">
        <v>96</v>
      </c>
      <c r="F66" s="39">
        <v>53.333333333333336</v>
      </c>
      <c r="G66" s="40"/>
      <c r="H66" s="148">
        <v>0.036</v>
      </c>
      <c r="I66" s="149">
        <v>0.102</v>
      </c>
      <c r="J66" s="149">
        <v>0.093</v>
      </c>
      <c r="K66" s="41">
        <v>91.1764705882353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6822</v>
      </c>
      <c r="D68" s="30">
        <v>7500</v>
      </c>
      <c r="E68" s="30">
        <v>7100</v>
      </c>
      <c r="F68" s="31"/>
      <c r="G68" s="31"/>
      <c r="H68" s="147">
        <v>8.07</v>
      </c>
      <c r="I68" s="147">
        <v>8</v>
      </c>
      <c r="J68" s="147">
        <v>8.6</v>
      </c>
      <c r="K68" s="32"/>
    </row>
    <row r="69" spans="1:11" s="33" customFormat="1" ht="11.25" customHeight="1">
      <c r="A69" s="35" t="s">
        <v>53</v>
      </c>
      <c r="B69" s="29"/>
      <c r="C69" s="30">
        <v>140</v>
      </c>
      <c r="D69" s="30">
        <v>200</v>
      </c>
      <c r="E69" s="30">
        <v>300</v>
      </c>
      <c r="F69" s="31"/>
      <c r="G69" s="31"/>
      <c r="H69" s="147">
        <v>0.132</v>
      </c>
      <c r="I69" s="147">
        <v>0.2</v>
      </c>
      <c r="J69" s="147">
        <v>0.25</v>
      </c>
      <c r="K69" s="32"/>
    </row>
    <row r="70" spans="1:11" s="42" customFormat="1" ht="11.25" customHeight="1">
      <c r="A70" s="36" t="s">
        <v>54</v>
      </c>
      <c r="B70" s="37"/>
      <c r="C70" s="38">
        <v>6962</v>
      </c>
      <c r="D70" s="38">
        <v>7700</v>
      </c>
      <c r="E70" s="38">
        <v>7400</v>
      </c>
      <c r="F70" s="39">
        <v>96.1038961038961</v>
      </c>
      <c r="G70" s="40"/>
      <c r="H70" s="148">
        <v>8.202</v>
      </c>
      <c r="I70" s="149">
        <v>8.2</v>
      </c>
      <c r="J70" s="149">
        <v>8.85</v>
      </c>
      <c r="K70" s="41">
        <v>107.92682926829269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16</v>
      </c>
      <c r="D72" s="30">
        <v>20</v>
      </c>
      <c r="E72" s="30">
        <v>17</v>
      </c>
      <c r="F72" s="31"/>
      <c r="G72" s="31"/>
      <c r="H72" s="147">
        <v>0.008</v>
      </c>
      <c r="I72" s="147">
        <v>0.013</v>
      </c>
      <c r="J72" s="147">
        <v>0.007</v>
      </c>
      <c r="K72" s="32"/>
    </row>
    <row r="73" spans="1:11" s="33" customFormat="1" ht="11.25" customHeight="1">
      <c r="A73" s="35" t="s">
        <v>56</v>
      </c>
      <c r="B73" s="29"/>
      <c r="C73" s="30">
        <v>1438</v>
      </c>
      <c r="D73" s="30">
        <v>1438</v>
      </c>
      <c r="E73" s="30">
        <v>1438</v>
      </c>
      <c r="F73" s="31"/>
      <c r="G73" s="31"/>
      <c r="H73" s="147">
        <v>1.568</v>
      </c>
      <c r="I73" s="147">
        <v>1.29</v>
      </c>
      <c r="J73" s="147">
        <v>1.29</v>
      </c>
      <c r="K73" s="32"/>
    </row>
    <row r="74" spans="1:11" s="33" customFormat="1" ht="11.25" customHeight="1">
      <c r="A74" s="35" t="s">
        <v>57</v>
      </c>
      <c r="B74" s="29"/>
      <c r="C74" s="30">
        <v>5569</v>
      </c>
      <c r="D74" s="30">
        <v>7195</v>
      </c>
      <c r="E74" s="30">
        <v>7226</v>
      </c>
      <c r="F74" s="31"/>
      <c r="G74" s="31"/>
      <c r="H74" s="147">
        <v>4.957</v>
      </c>
      <c r="I74" s="147">
        <v>8.634</v>
      </c>
      <c r="J74" s="147">
        <v>10.839</v>
      </c>
      <c r="K74" s="32"/>
    </row>
    <row r="75" spans="1:11" s="33" customFormat="1" ht="11.25" customHeight="1">
      <c r="A75" s="35" t="s">
        <v>58</v>
      </c>
      <c r="B75" s="29"/>
      <c r="C75" s="30">
        <v>1394</v>
      </c>
      <c r="D75" s="30">
        <v>1558</v>
      </c>
      <c r="E75" s="30">
        <v>1543</v>
      </c>
      <c r="F75" s="31"/>
      <c r="G75" s="31"/>
      <c r="H75" s="147">
        <v>0.559</v>
      </c>
      <c r="I75" s="147">
        <v>0.703</v>
      </c>
      <c r="J75" s="147">
        <v>0.657</v>
      </c>
      <c r="K75" s="32"/>
    </row>
    <row r="76" spans="1:11" s="33" customFormat="1" ht="11.25" customHeight="1">
      <c r="A76" s="35" t="s">
        <v>59</v>
      </c>
      <c r="B76" s="29"/>
      <c r="C76" s="30">
        <v>100</v>
      </c>
      <c r="D76" s="30">
        <v>120</v>
      </c>
      <c r="E76" s="30">
        <v>215</v>
      </c>
      <c r="F76" s="31"/>
      <c r="G76" s="31"/>
      <c r="H76" s="147">
        <v>0.15</v>
      </c>
      <c r="I76" s="147">
        <v>0.132</v>
      </c>
      <c r="J76" s="147">
        <v>0.237</v>
      </c>
      <c r="K76" s="32"/>
    </row>
    <row r="77" spans="1:11" s="33" customFormat="1" ht="11.25" customHeight="1">
      <c r="A77" s="35" t="s">
        <v>60</v>
      </c>
      <c r="B77" s="29"/>
      <c r="C77" s="30">
        <v>278</v>
      </c>
      <c r="D77" s="30">
        <v>344</v>
      </c>
      <c r="E77" s="30">
        <v>98</v>
      </c>
      <c r="F77" s="31"/>
      <c r="G77" s="31"/>
      <c r="H77" s="147">
        <v>0.202</v>
      </c>
      <c r="I77" s="147">
        <v>0.307</v>
      </c>
      <c r="J77" s="147">
        <v>0.068</v>
      </c>
      <c r="K77" s="32"/>
    </row>
    <row r="78" spans="1:11" s="33" customFormat="1" ht="11.25" customHeight="1">
      <c r="A78" s="35" t="s">
        <v>61</v>
      </c>
      <c r="B78" s="29"/>
      <c r="C78" s="30">
        <v>1498</v>
      </c>
      <c r="D78" s="30">
        <v>1900</v>
      </c>
      <c r="E78" s="30">
        <v>1900</v>
      </c>
      <c r="F78" s="31"/>
      <c r="G78" s="31"/>
      <c r="H78" s="147">
        <v>1.277</v>
      </c>
      <c r="I78" s="147">
        <v>1.681</v>
      </c>
      <c r="J78" s="147">
        <v>1.71</v>
      </c>
      <c r="K78" s="32"/>
    </row>
    <row r="79" spans="1:11" s="33" customFormat="1" ht="11.25" customHeight="1">
      <c r="A79" s="35" t="s">
        <v>62</v>
      </c>
      <c r="B79" s="29"/>
      <c r="C79" s="30">
        <v>4574</v>
      </c>
      <c r="D79" s="30">
        <v>4632</v>
      </c>
      <c r="E79" s="30">
        <v>4193</v>
      </c>
      <c r="F79" s="31"/>
      <c r="G79" s="31"/>
      <c r="H79" s="147">
        <v>5.44</v>
      </c>
      <c r="I79" s="147">
        <v>6.542</v>
      </c>
      <c r="J79" s="147">
        <v>4.688</v>
      </c>
      <c r="K79" s="32"/>
    </row>
    <row r="80" spans="1:11" s="42" customFormat="1" ht="11.25" customHeight="1">
      <c r="A80" s="43" t="s">
        <v>63</v>
      </c>
      <c r="B80" s="37"/>
      <c r="C80" s="38">
        <v>14867</v>
      </c>
      <c r="D80" s="38">
        <v>17207</v>
      </c>
      <c r="E80" s="38">
        <v>16630</v>
      </c>
      <c r="F80" s="39">
        <v>96.64671354681235</v>
      </c>
      <c r="G80" s="40"/>
      <c r="H80" s="148">
        <v>14.161000000000001</v>
      </c>
      <c r="I80" s="149">
        <v>19.302</v>
      </c>
      <c r="J80" s="149">
        <v>19.496</v>
      </c>
      <c r="K80" s="41">
        <v>101.00507719407315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47">
        <v>0.015</v>
      </c>
      <c r="I82" s="147">
        <v>0.015</v>
      </c>
      <c r="J82" s="147">
        <v>0.015</v>
      </c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/>
      <c r="E83" s="30"/>
      <c r="F83" s="31"/>
      <c r="G83" s="31"/>
      <c r="H83" s="147">
        <v>0.003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24</v>
      </c>
      <c r="E84" s="38">
        <v>24</v>
      </c>
      <c r="F84" s="39">
        <v>100</v>
      </c>
      <c r="G84" s="40"/>
      <c r="H84" s="148">
        <v>0.018</v>
      </c>
      <c r="I84" s="149">
        <v>0.015</v>
      </c>
      <c r="J84" s="149">
        <v>0.015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155409</v>
      </c>
      <c r="D87" s="53">
        <v>173328</v>
      </c>
      <c r="E87" s="53">
        <v>146533</v>
      </c>
      <c r="F87" s="54">
        <f>IF(D87&gt;0,100*E87/D87,0)</f>
        <v>84.54087048832272</v>
      </c>
      <c r="G87" s="40"/>
      <c r="H87" s="152">
        <v>273.954</v>
      </c>
      <c r="I87" s="153">
        <v>194.32599999999996</v>
      </c>
      <c r="J87" s="153">
        <v>247.79299999999998</v>
      </c>
      <c r="K87" s="54">
        <f>IF(I87&gt;0,100*J87/I87,0)</f>
        <v>127.51407428753745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107" zoomScaleSheetLayoutView="107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10</v>
      </c>
      <c r="D19" s="30"/>
      <c r="E19" s="30"/>
      <c r="F19" s="31"/>
      <c r="G19" s="31"/>
      <c r="H19" s="147">
        <v>0.01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10</v>
      </c>
      <c r="D22" s="38"/>
      <c r="E22" s="38"/>
      <c r="F22" s="39"/>
      <c r="G22" s="40"/>
      <c r="H22" s="148">
        <v>0.01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800</v>
      </c>
      <c r="D24" s="38">
        <v>825</v>
      </c>
      <c r="E24" s="38">
        <v>865</v>
      </c>
      <c r="F24" s="39">
        <v>104.84848484848484</v>
      </c>
      <c r="G24" s="40"/>
      <c r="H24" s="148">
        <v>0.757</v>
      </c>
      <c r="I24" s="149">
        <v>0.639</v>
      </c>
      <c r="J24" s="149">
        <v>0.797</v>
      </c>
      <c r="K24" s="41">
        <v>124.72613458528951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185</v>
      </c>
      <c r="D26" s="38">
        <v>420</v>
      </c>
      <c r="E26" s="38">
        <v>300</v>
      </c>
      <c r="F26" s="39">
        <v>71.42857142857143</v>
      </c>
      <c r="G26" s="40"/>
      <c r="H26" s="148">
        <v>0.192</v>
      </c>
      <c r="I26" s="149">
        <v>0.45</v>
      </c>
      <c r="J26" s="149">
        <v>0.5</v>
      </c>
      <c r="K26" s="41">
        <v>111.11111111111111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6644</v>
      </c>
      <c r="D28" s="30">
        <v>5201</v>
      </c>
      <c r="E28" s="30">
        <v>8296</v>
      </c>
      <c r="F28" s="31"/>
      <c r="G28" s="31"/>
      <c r="H28" s="147">
        <v>10.982</v>
      </c>
      <c r="I28" s="147">
        <v>7.723</v>
      </c>
      <c r="J28" s="147">
        <v>11.213</v>
      </c>
      <c r="K28" s="32"/>
    </row>
    <row r="29" spans="1:11" s="33" customFormat="1" ht="11.25" customHeight="1">
      <c r="A29" s="35" t="s">
        <v>21</v>
      </c>
      <c r="B29" s="29"/>
      <c r="C29" s="30">
        <v>862</v>
      </c>
      <c r="D29" s="30">
        <v>1052</v>
      </c>
      <c r="E29" s="30">
        <v>402</v>
      </c>
      <c r="F29" s="31"/>
      <c r="G29" s="31"/>
      <c r="H29" s="147">
        <v>0.659</v>
      </c>
      <c r="I29" s="147">
        <v>0.978</v>
      </c>
      <c r="J29" s="147">
        <v>0.414</v>
      </c>
      <c r="K29" s="32"/>
    </row>
    <row r="30" spans="1:11" s="33" customFormat="1" ht="11.25" customHeight="1">
      <c r="A30" s="35" t="s">
        <v>22</v>
      </c>
      <c r="B30" s="29"/>
      <c r="C30" s="30">
        <v>2524</v>
      </c>
      <c r="D30" s="30">
        <v>2240</v>
      </c>
      <c r="E30" s="30">
        <v>3963</v>
      </c>
      <c r="F30" s="31"/>
      <c r="G30" s="31"/>
      <c r="H30" s="147">
        <v>1.83</v>
      </c>
      <c r="I30" s="147">
        <v>1.569</v>
      </c>
      <c r="J30" s="147">
        <v>2.891</v>
      </c>
      <c r="K30" s="32"/>
    </row>
    <row r="31" spans="1:11" s="42" customFormat="1" ht="11.25" customHeight="1">
      <c r="A31" s="43" t="s">
        <v>23</v>
      </c>
      <c r="B31" s="37"/>
      <c r="C31" s="38">
        <v>10030</v>
      </c>
      <c r="D31" s="38">
        <v>8493</v>
      </c>
      <c r="E31" s="38">
        <v>12661</v>
      </c>
      <c r="F31" s="39">
        <v>149.07570940774755</v>
      </c>
      <c r="G31" s="40"/>
      <c r="H31" s="148">
        <v>13.471</v>
      </c>
      <c r="I31" s="149">
        <v>10.27</v>
      </c>
      <c r="J31" s="149">
        <v>14.517999999999999</v>
      </c>
      <c r="K31" s="41">
        <v>141.36319376825705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626</v>
      </c>
      <c r="D33" s="30">
        <v>960</v>
      </c>
      <c r="E33" s="30">
        <v>1000</v>
      </c>
      <c r="F33" s="31"/>
      <c r="G33" s="31"/>
      <c r="H33" s="147">
        <v>0.565</v>
      </c>
      <c r="I33" s="147">
        <v>0.87</v>
      </c>
      <c r="J33" s="147">
        <v>1.05</v>
      </c>
      <c r="K33" s="32"/>
    </row>
    <row r="34" spans="1:11" s="33" customFormat="1" ht="11.25" customHeight="1">
      <c r="A34" s="35" t="s">
        <v>25</v>
      </c>
      <c r="B34" s="29"/>
      <c r="C34" s="30">
        <v>162</v>
      </c>
      <c r="D34" s="30">
        <v>125</v>
      </c>
      <c r="E34" s="30">
        <v>245</v>
      </c>
      <c r="F34" s="31"/>
      <c r="G34" s="31"/>
      <c r="H34" s="147">
        <v>0.281</v>
      </c>
      <c r="I34" s="147">
        <v>0.22</v>
      </c>
      <c r="J34" s="147">
        <v>0.35</v>
      </c>
      <c r="K34" s="32"/>
    </row>
    <row r="35" spans="1:11" s="33" customFormat="1" ht="11.25" customHeight="1">
      <c r="A35" s="35" t="s">
        <v>26</v>
      </c>
      <c r="B35" s="29"/>
      <c r="C35" s="30">
        <v>1098</v>
      </c>
      <c r="D35" s="30">
        <v>1200</v>
      </c>
      <c r="E35" s="30">
        <v>1800</v>
      </c>
      <c r="F35" s="31"/>
      <c r="G35" s="31"/>
      <c r="H35" s="147">
        <v>1.844</v>
      </c>
      <c r="I35" s="147">
        <v>1.4</v>
      </c>
      <c r="J35" s="147">
        <v>2.4</v>
      </c>
      <c r="K35" s="32"/>
    </row>
    <row r="36" spans="1:11" s="33" customFormat="1" ht="11.25" customHeight="1">
      <c r="A36" s="35" t="s">
        <v>27</v>
      </c>
      <c r="B36" s="29"/>
      <c r="C36" s="30">
        <v>190</v>
      </c>
      <c r="D36" s="30">
        <v>190</v>
      </c>
      <c r="E36" s="30">
        <v>110</v>
      </c>
      <c r="F36" s="31"/>
      <c r="G36" s="31"/>
      <c r="H36" s="147">
        <v>0.196</v>
      </c>
      <c r="I36" s="147">
        <v>0.185</v>
      </c>
      <c r="J36" s="147">
        <v>0.113</v>
      </c>
      <c r="K36" s="32"/>
    </row>
    <row r="37" spans="1:11" s="42" customFormat="1" ht="11.25" customHeight="1">
      <c r="A37" s="36" t="s">
        <v>28</v>
      </c>
      <c r="B37" s="37"/>
      <c r="C37" s="38">
        <v>2076</v>
      </c>
      <c r="D37" s="38">
        <v>2475</v>
      </c>
      <c r="E37" s="38">
        <v>3155</v>
      </c>
      <c r="F37" s="39">
        <v>127.47474747474747</v>
      </c>
      <c r="G37" s="40"/>
      <c r="H37" s="148">
        <v>2.886</v>
      </c>
      <c r="I37" s="149">
        <v>2.6750000000000003</v>
      </c>
      <c r="J37" s="149">
        <v>3.913</v>
      </c>
      <c r="K37" s="41">
        <v>146.28037383177568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140</v>
      </c>
      <c r="D41" s="30">
        <v>75</v>
      </c>
      <c r="E41" s="30">
        <v>90</v>
      </c>
      <c r="F41" s="31"/>
      <c r="G41" s="31"/>
      <c r="H41" s="147">
        <v>0.18</v>
      </c>
      <c r="I41" s="147">
        <v>0.037</v>
      </c>
      <c r="J41" s="147">
        <v>0.072</v>
      </c>
      <c r="K41" s="32"/>
    </row>
    <row r="42" spans="1:11" s="33" customFormat="1" ht="11.25" customHeight="1">
      <c r="A42" s="35" t="s">
        <v>31</v>
      </c>
      <c r="B42" s="29"/>
      <c r="C42" s="30">
        <v>9582</v>
      </c>
      <c r="D42" s="30">
        <v>14284</v>
      </c>
      <c r="E42" s="30">
        <v>11071</v>
      </c>
      <c r="F42" s="31"/>
      <c r="G42" s="31"/>
      <c r="H42" s="147">
        <v>14.523</v>
      </c>
      <c r="I42" s="147">
        <v>8.682</v>
      </c>
      <c r="J42" s="147">
        <v>11.646</v>
      </c>
      <c r="K42" s="32"/>
    </row>
    <row r="43" spans="1:11" s="33" customFormat="1" ht="11.25" customHeight="1">
      <c r="A43" s="35" t="s">
        <v>32</v>
      </c>
      <c r="B43" s="29"/>
      <c r="C43" s="30">
        <v>3250</v>
      </c>
      <c r="D43" s="30">
        <v>3390</v>
      </c>
      <c r="E43" s="30">
        <v>2830</v>
      </c>
      <c r="F43" s="31"/>
      <c r="G43" s="31"/>
      <c r="H43" s="147">
        <v>3.055</v>
      </c>
      <c r="I43" s="147">
        <v>1.725</v>
      </c>
      <c r="J43" s="147">
        <v>2.252</v>
      </c>
      <c r="K43" s="32"/>
    </row>
    <row r="44" spans="1:11" s="33" customFormat="1" ht="11.25" customHeight="1">
      <c r="A44" s="35" t="s">
        <v>33</v>
      </c>
      <c r="B44" s="29"/>
      <c r="C44" s="30">
        <v>10769</v>
      </c>
      <c r="D44" s="30">
        <v>25687</v>
      </c>
      <c r="E44" s="30">
        <v>11616</v>
      </c>
      <c r="F44" s="31"/>
      <c r="G44" s="31"/>
      <c r="H44" s="147">
        <v>18.299</v>
      </c>
      <c r="I44" s="147">
        <v>8.005</v>
      </c>
      <c r="J44" s="147">
        <v>17.424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1129</v>
      </c>
      <c r="E45" s="30">
        <v>1763</v>
      </c>
      <c r="F45" s="31"/>
      <c r="G45" s="31"/>
      <c r="H45" s="147">
        <v>1.28</v>
      </c>
      <c r="I45" s="147">
        <v>0.769</v>
      </c>
      <c r="J45" s="147">
        <v>1.313</v>
      </c>
      <c r="K45" s="32"/>
    </row>
    <row r="46" spans="1:11" s="33" customFormat="1" ht="11.25" customHeight="1">
      <c r="A46" s="35" t="s">
        <v>35</v>
      </c>
      <c r="B46" s="29"/>
      <c r="C46" s="30">
        <v>4615</v>
      </c>
      <c r="D46" s="30">
        <v>5457</v>
      </c>
      <c r="E46" s="30">
        <v>4511</v>
      </c>
      <c r="F46" s="31"/>
      <c r="G46" s="31"/>
      <c r="H46" s="147">
        <v>4.707</v>
      </c>
      <c r="I46" s="147">
        <v>1.475</v>
      </c>
      <c r="J46" s="147">
        <v>3.668</v>
      </c>
      <c r="K46" s="32"/>
    </row>
    <row r="47" spans="1:11" s="33" customFormat="1" ht="11.25" customHeight="1">
      <c r="A47" s="35" t="s">
        <v>36</v>
      </c>
      <c r="B47" s="29"/>
      <c r="C47" s="30">
        <v>900</v>
      </c>
      <c r="D47" s="30">
        <v>4177</v>
      </c>
      <c r="E47" s="30">
        <v>3254</v>
      </c>
      <c r="F47" s="31"/>
      <c r="G47" s="31"/>
      <c r="H47" s="147">
        <v>1.64</v>
      </c>
      <c r="I47" s="147">
        <v>1.771</v>
      </c>
      <c r="J47" s="147">
        <v>3.183</v>
      </c>
      <c r="K47" s="32"/>
    </row>
    <row r="48" spans="1:11" s="33" customFormat="1" ht="11.25" customHeight="1">
      <c r="A48" s="35" t="s">
        <v>37</v>
      </c>
      <c r="B48" s="29"/>
      <c r="C48" s="30">
        <v>7501</v>
      </c>
      <c r="D48" s="30">
        <v>15369</v>
      </c>
      <c r="E48" s="30">
        <v>24256</v>
      </c>
      <c r="F48" s="31"/>
      <c r="G48" s="31"/>
      <c r="H48" s="147">
        <v>9.134</v>
      </c>
      <c r="I48" s="147">
        <v>0.615</v>
      </c>
      <c r="J48" s="147">
        <v>24.256</v>
      </c>
      <c r="K48" s="32"/>
    </row>
    <row r="49" spans="1:11" s="33" customFormat="1" ht="11.25" customHeight="1">
      <c r="A49" s="35" t="s">
        <v>38</v>
      </c>
      <c r="B49" s="29"/>
      <c r="C49" s="30">
        <v>5301</v>
      </c>
      <c r="D49" s="30">
        <v>5533</v>
      </c>
      <c r="E49" s="30">
        <v>5068</v>
      </c>
      <c r="F49" s="31"/>
      <c r="G49" s="31"/>
      <c r="H49" s="147">
        <v>4.328</v>
      </c>
      <c r="I49" s="147">
        <v>1.61</v>
      </c>
      <c r="J49" s="147">
        <v>5.309</v>
      </c>
      <c r="K49" s="32"/>
    </row>
    <row r="50" spans="1:11" s="42" customFormat="1" ht="11.25" customHeight="1">
      <c r="A50" s="43" t="s">
        <v>39</v>
      </c>
      <c r="B50" s="37"/>
      <c r="C50" s="38">
        <v>43058</v>
      </c>
      <c r="D50" s="38">
        <v>75101</v>
      </c>
      <c r="E50" s="38">
        <v>64459</v>
      </c>
      <c r="F50" s="39">
        <v>85.82974927098175</v>
      </c>
      <c r="G50" s="40"/>
      <c r="H50" s="148">
        <v>57.14600000000001</v>
      </c>
      <c r="I50" s="149">
        <v>24.689</v>
      </c>
      <c r="J50" s="149">
        <v>69.123</v>
      </c>
      <c r="K50" s="41">
        <v>279.974887601766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1010</v>
      </c>
      <c r="D52" s="38">
        <v>101</v>
      </c>
      <c r="E52" s="38">
        <v>101</v>
      </c>
      <c r="F52" s="39">
        <v>100</v>
      </c>
      <c r="G52" s="40"/>
      <c r="H52" s="148">
        <v>1.115</v>
      </c>
      <c r="I52" s="149">
        <v>0.111</v>
      </c>
      <c r="J52" s="149">
        <v>0.111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5700</v>
      </c>
      <c r="D54" s="30">
        <v>6100</v>
      </c>
      <c r="E54" s="30">
        <v>6700</v>
      </c>
      <c r="F54" s="31"/>
      <c r="G54" s="31"/>
      <c r="H54" s="147">
        <v>6.9</v>
      </c>
      <c r="I54" s="147">
        <v>5.325</v>
      </c>
      <c r="J54" s="147">
        <v>7.26</v>
      </c>
      <c r="K54" s="32"/>
    </row>
    <row r="55" spans="1:11" s="33" customFormat="1" ht="11.25" customHeight="1">
      <c r="A55" s="35" t="s">
        <v>42</v>
      </c>
      <c r="B55" s="29"/>
      <c r="C55" s="30">
        <v>3707</v>
      </c>
      <c r="D55" s="30">
        <v>3761</v>
      </c>
      <c r="E55" s="30">
        <v>3761</v>
      </c>
      <c r="F55" s="31"/>
      <c r="G55" s="31"/>
      <c r="H55" s="147">
        <v>4.448</v>
      </c>
      <c r="I55" s="147">
        <v>4.14</v>
      </c>
      <c r="J55" s="147">
        <v>4.14</v>
      </c>
      <c r="K55" s="32"/>
    </row>
    <row r="56" spans="1:11" s="33" customFormat="1" ht="11.25" customHeight="1">
      <c r="A56" s="35" t="s">
        <v>43</v>
      </c>
      <c r="B56" s="29"/>
      <c r="C56" s="30">
        <v>5004</v>
      </c>
      <c r="D56" s="30">
        <v>7389</v>
      </c>
      <c r="E56" s="30">
        <v>7389</v>
      </c>
      <c r="F56" s="31"/>
      <c r="G56" s="31"/>
      <c r="H56" s="147">
        <v>3.465</v>
      </c>
      <c r="I56" s="147">
        <v>13.039</v>
      </c>
      <c r="J56" s="147">
        <v>3.01</v>
      </c>
      <c r="K56" s="32"/>
    </row>
    <row r="57" spans="1:11" s="33" customFormat="1" ht="11.25" customHeight="1">
      <c r="A57" s="35" t="s">
        <v>44</v>
      </c>
      <c r="B57" s="29"/>
      <c r="C57" s="30">
        <v>6378</v>
      </c>
      <c r="D57" s="30">
        <v>6370</v>
      </c>
      <c r="E57" s="30">
        <v>5652</v>
      </c>
      <c r="F57" s="31"/>
      <c r="G57" s="31"/>
      <c r="H57" s="147">
        <v>7.7</v>
      </c>
      <c r="I57" s="147">
        <v>9.555</v>
      </c>
      <c r="J57" s="147">
        <v>8.538</v>
      </c>
      <c r="K57" s="32"/>
    </row>
    <row r="58" spans="1:11" s="33" customFormat="1" ht="11.25" customHeight="1">
      <c r="A58" s="35" t="s">
        <v>45</v>
      </c>
      <c r="B58" s="29"/>
      <c r="C58" s="30">
        <v>8885</v>
      </c>
      <c r="D58" s="30">
        <v>6447</v>
      </c>
      <c r="E58" s="30">
        <v>6327</v>
      </c>
      <c r="F58" s="31"/>
      <c r="G58" s="31"/>
      <c r="H58" s="147">
        <v>10.225</v>
      </c>
      <c r="I58" s="147">
        <v>1.821</v>
      </c>
      <c r="J58" s="147">
        <v>5.415</v>
      </c>
      <c r="K58" s="32"/>
    </row>
    <row r="59" spans="1:11" s="42" customFormat="1" ht="11.25" customHeight="1">
      <c r="A59" s="36" t="s">
        <v>46</v>
      </c>
      <c r="B59" s="37"/>
      <c r="C59" s="38">
        <v>29674</v>
      </c>
      <c r="D59" s="38">
        <v>30067</v>
      </c>
      <c r="E59" s="38">
        <v>29829</v>
      </c>
      <c r="F59" s="39">
        <v>99.20843449629162</v>
      </c>
      <c r="G59" s="40"/>
      <c r="H59" s="148">
        <v>32.738</v>
      </c>
      <c r="I59" s="149">
        <v>33.879999999999995</v>
      </c>
      <c r="J59" s="149">
        <v>28.363</v>
      </c>
      <c r="K59" s="41">
        <v>83.71605667060214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162</v>
      </c>
      <c r="D61" s="30">
        <v>150</v>
      </c>
      <c r="E61" s="30">
        <v>144</v>
      </c>
      <c r="F61" s="31"/>
      <c r="G61" s="31"/>
      <c r="H61" s="147">
        <v>0.107</v>
      </c>
      <c r="I61" s="147">
        <v>0.105</v>
      </c>
      <c r="J61" s="147">
        <v>0.11</v>
      </c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50</v>
      </c>
      <c r="E62" s="30">
        <v>50</v>
      </c>
      <c r="F62" s="31"/>
      <c r="G62" s="31"/>
      <c r="H62" s="147">
        <v>0.024</v>
      </c>
      <c r="I62" s="147">
        <v>0.022</v>
      </c>
      <c r="J62" s="147">
        <v>0.022</v>
      </c>
      <c r="K62" s="32"/>
    </row>
    <row r="63" spans="1:11" s="33" customFormat="1" ht="11.25" customHeight="1">
      <c r="A63" s="35" t="s">
        <v>49</v>
      </c>
      <c r="B63" s="29"/>
      <c r="C63" s="30">
        <v>84</v>
      </c>
      <c r="D63" s="30">
        <v>68</v>
      </c>
      <c r="E63" s="30">
        <v>184</v>
      </c>
      <c r="F63" s="31"/>
      <c r="G63" s="31"/>
      <c r="H63" s="147">
        <v>0.054</v>
      </c>
      <c r="I63" s="147">
        <v>0.038</v>
      </c>
      <c r="J63" s="147">
        <v>0.278</v>
      </c>
      <c r="K63" s="32"/>
    </row>
    <row r="64" spans="1:11" s="42" customFormat="1" ht="11.25" customHeight="1">
      <c r="A64" s="36" t="s">
        <v>50</v>
      </c>
      <c r="B64" s="37"/>
      <c r="C64" s="38">
        <v>296</v>
      </c>
      <c r="D64" s="38">
        <v>268</v>
      </c>
      <c r="E64" s="38">
        <v>378</v>
      </c>
      <c r="F64" s="39">
        <v>141.044776119403</v>
      </c>
      <c r="G64" s="40"/>
      <c r="H64" s="148">
        <v>0.185</v>
      </c>
      <c r="I64" s="149">
        <v>0.165</v>
      </c>
      <c r="J64" s="149">
        <v>0.41000000000000003</v>
      </c>
      <c r="K64" s="41">
        <v>248.48484848484847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87</v>
      </c>
      <c r="D66" s="38">
        <v>82</v>
      </c>
      <c r="E66" s="38">
        <v>75</v>
      </c>
      <c r="F66" s="39">
        <v>91.46341463414635</v>
      </c>
      <c r="G66" s="40"/>
      <c r="H66" s="148">
        <v>0.053</v>
      </c>
      <c r="I66" s="149">
        <v>0.077</v>
      </c>
      <c r="J66" s="149">
        <v>0.068</v>
      </c>
      <c r="K66" s="41">
        <v>88.31168831168833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530</v>
      </c>
      <c r="D68" s="30">
        <v>600</v>
      </c>
      <c r="E68" s="30">
        <v>300</v>
      </c>
      <c r="F68" s="31"/>
      <c r="G68" s="31"/>
      <c r="H68" s="147">
        <v>0.424</v>
      </c>
      <c r="I68" s="147">
        <v>0.45</v>
      </c>
      <c r="J68" s="147">
        <v>0.3</v>
      </c>
      <c r="K68" s="32"/>
    </row>
    <row r="69" spans="1:11" s="33" customFormat="1" ht="11.25" customHeight="1">
      <c r="A69" s="35" t="s">
        <v>53</v>
      </c>
      <c r="B69" s="29"/>
      <c r="C69" s="30">
        <v>70</v>
      </c>
      <c r="D69" s="30">
        <v>50</v>
      </c>
      <c r="E69" s="30">
        <v>70</v>
      </c>
      <c r="F69" s="31"/>
      <c r="G69" s="31"/>
      <c r="H69" s="147">
        <v>0.053</v>
      </c>
      <c r="I69" s="147">
        <v>0.035</v>
      </c>
      <c r="J69" s="147">
        <v>0.05</v>
      </c>
      <c r="K69" s="32"/>
    </row>
    <row r="70" spans="1:11" s="42" customFormat="1" ht="11.25" customHeight="1">
      <c r="A70" s="36" t="s">
        <v>54</v>
      </c>
      <c r="B70" s="37"/>
      <c r="C70" s="38">
        <v>600</v>
      </c>
      <c r="D70" s="38">
        <v>650</v>
      </c>
      <c r="E70" s="38">
        <v>370</v>
      </c>
      <c r="F70" s="39">
        <v>56.92307692307692</v>
      </c>
      <c r="G70" s="40"/>
      <c r="H70" s="148">
        <v>0.477</v>
      </c>
      <c r="I70" s="149">
        <v>0.485</v>
      </c>
      <c r="J70" s="149">
        <v>0.35</v>
      </c>
      <c r="K70" s="41">
        <v>72.16494845360825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31</v>
      </c>
      <c r="D72" s="30">
        <v>91</v>
      </c>
      <c r="E72" s="30">
        <v>89</v>
      </c>
      <c r="F72" s="31"/>
      <c r="G72" s="31"/>
      <c r="H72" s="147">
        <v>0.003</v>
      </c>
      <c r="I72" s="147">
        <v>0.064</v>
      </c>
      <c r="J72" s="147">
        <v>0.059</v>
      </c>
      <c r="K72" s="32"/>
    </row>
    <row r="73" spans="1:11" s="33" customFormat="1" ht="11.25" customHeight="1">
      <c r="A73" s="35" t="s">
        <v>56</v>
      </c>
      <c r="B73" s="29"/>
      <c r="C73" s="30">
        <v>1533</v>
      </c>
      <c r="D73" s="30">
        <v>1530</v>
      </c>
      <c r="E73" s="30">
        <v>1460</v>
      </c>
      <c r="F73" s="31"/>
      <c r="G73" s="31"/>
      <c r="H73" s="147">
        <v>1.632</v>
      </c>
      <c r="I73" s="147">
        <v>1.8</v>
      </c>
      <c r="J73" s="147">
        <v>1.8</v>
      </c>
      <c r="K73" s="32"/>
    </row>
    <row r="74" spans="1:11" s="33" customFormat="1" ht="11.25" customHeight="1">
      <c r="A74" s="35" t="s">
        <v>57</v>
      </c>
      <c r="B74" s="29"/>
      <c r="C74" s="30">
        <v>396</v>
      </c>
      <c r="D74" s="30">
        <v>460</v>
      </c>
      <c r="E74" s="30">
        <v>360</v>
      </c>
      <c r="F74" s="31"/>
      <c r="G74" s="31"/>
      <c r="H74" s="147">
        <v>0.299</v>
      </c>
      <c r="I74" s="147">
        <v>0.437</v>
      </c>
      <c r="J74" s="147">
        <v>0.54</v>
      </c>
      <c r="K74" s="32"/>
    </row>
    <row r="75" spans="1:11" s="33" customFormat="1" ht="11.25" customHeight="1">
      <c r="A75" s="35" t="s">
        <v>58</v>
      </c>
      <c r="B75" s="29"/>
      <c r="C75" s="30">
        <v>1099</v>
      </c>
      <c r="D75" s="30">
        <v>1181</v>
      </c>
      <c r="E75" s="30">
        <v>1110</v>
      </c>
      <c r="F75" s="31"/>
      <c r="G75" s="31"/>
      <c r="H75" s="147">
        <v>0.432</v>
      </c>
      <c r="I75" s="147">
        <v>0.708</v>
      </c>
      <c r="J75" s="147">
        <v>0.473</v>
      </c>
      <c r="K75" s="32"/>
    </row>
    <row r="76" spans="1:11" s="33" customFormat="1" ht="11.25" customHeight="1">
      <c r="A76" s="35" t="s">
        <v>59</v>
      </c>
      <c r="B76" s="29"/>
      <c r="C76" s="30">
        <v>56</v>
      </c>
      <c r="D76" s="30"/>
      <c r="E76" s="30"/>
      <c r="F76" s="31"/>
      <c r="G76" s="31"/>
      <c r="H76" s="147">
        <v>0.058</v>
      </c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195</v>
      </c>
      <c r="D77" s="30">
        <v>379</v>
      </c>
      <c r="E77" s="30">
        <v>74</v>
      </c>
      <c r="F77" s="31"/>
      <c r="G77" s="31"/>
      <c r="H77" s="147">
        <v>0.183</v>
      </c>
      <c r="I77" s="147">
        <v>0.341</v>
      </c>
      <c r="J77" s="147">
        <v>0.076</v>
      </c>
      <c r="K77" s="32"/>
    </row>
    <row r="78" spans="1:11" s="33" customFormat="1" ht="11.25" customHeight="1">
      <c r="A78" s="35" t="s">
        <v>61</v>
      </c>
      <c r="B78" s="29"/>
      <c r="C78" s="30">
        <v>2304</v>
      </c>
      <c r="D78" s="30">
        <v>2725</v>
      </c>
      <c r="E78" s="30">
        <v>2725</v>
      </c>
      <c r="F78" s="31"/>
      <c r="G78" s="31"/>
      <c r="H78" s="147">
        <v>2.475</v>
      </c>
      <c r="I78" s="147">
        <v>2.826</v>
      </c>
      <c r="J78" s="147">
        <v>2.725</v>
      </c>
      <c r="K78" s="32"/>
    </row>
    <row r="79" spans="1:11" s="33" customFormat="1" ht="11.25" customHeight="1">
      <c r="A79" s="35" t="s">
        <v>62</v>
      </c>
      <c r="B79" s="29"/>
      <c r="C79" s="30">
        <v>556</v>
      </c>
      <c r="D79" s="30">
        <v>592</v>
      </c>
      <c r="E79" s="30">
        <v>1049</v>
      </c>
      <c r="F79" s="31"/>
      <c r="G79" s="31"/>
      <c r="H79" s="147">
        <v>0.817</v>
      </c>
      <c r="I79" s="147">
        <v>0.675</v>
      </c>
      <c r="J79" s="147">
        <v>0.921</v>
      </c>
      <c r="K79" s="32"/>
    </row>
    <row r="80" spans="1:11" s="42" customFormat="1" ht="11.25" customHeight="1">
      <c r="A80" s="43" t="s">
        <v>63</v>
      </c>
      <c r="B80" s="37"/>
      <c r="C80" s="38">
        <v>6170</v>
      </c>
      <c r="D80" s="38">
        <v>6958</v>
      </c>
      <c r="E80" s="38">
        <v>6867</v>
      </c>
      <c r="F80" s="39">
        <v>98.69215291750503</v>
      </c>
      <c r="G80" s="40"/>
      <c r="H80" s="148">
        <v>5.898999999999999</v>
      </c>
      <c r="I80" s="149">
        <v>6.851</v>
      </c>
      <c r="J80" s="149">
        <v>6.594</v>
      </c>
      <c r="K80" s="41">
        <v>96.2487228141877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47">
        <v>0.001</v>
      </c>
      <c r="I82" s="147">
        <v>0.001</v>
      </c>
      <c r="J82" s="147">
        <v>0.001</v>
      </c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/>
      <c r="E83" s="30"/>
      <c r="F83" s="31"/>
      <c r="G83" s="31"/>
      <c r="H83" s="147">
        <v>0.002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1</v>
      </c>
      <c r="E84" s="38">
        <v>1</v>
      </c>
      <c r="F84" s="39">
        <v>100</v>
      </c>
      <c r="G84" s="40"/>
      <c r="H84" s="148">
        <v>0.003</v>
      </c>
      <c r="I84" s="149">
        <v>0.001</v>
      </c>
      <c r="J84" s="149">
        <v>0.001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94001</v>
      </c>
      <c r="D87" s="53">
        <v>125441</v>
      </c>
      <c r="E87" s="53">
        <v>119061</v>
      </c>
      <c r="F87" s="54">
        <f>IF(D87&gt;0,100*E87/D87,0)</f>
        <v>94.91394360695466</v>
      </c>
      <c r="G87" s="40"/>
      <c r="H87" s="152">
        <v>114.932</v>
      </c>
      <c r="I87" s="153">
        <v>80.293</v>
      </c>
      <c r="J87" s="153">
        <v>124.74799999999999</v>
      </c>
      <c r="K87" s="54">
        <f>IF(I87&gt;0,100*J87/I87,0)</f>
        <v>155.36597212708452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4"/>
  <sheetViews>
    <sheetView view="pageBreakPreview" zoomScale="88" zoomScaleSheetLayoutView="88" zoomScalePageLayoutView="0" workbookViewId="0" topLeftCell="A4">
      <selection activeCell="A4" sqref="A4"/>
    </sheetView>
  </sheetViews>
  <sheetFormatPr defaultColWidth="11.421875" defaultRowHeight="15"/>
  <cols>
    <col min="1" max="4" width="11.57421875" style="104" customWidth="1"/>
    <col min="5" max="5" width="1.8515625" style="104" customWidth="1"/>
    <col min="6" max="16384" width="11.57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">
      <c r="A3" s="182" t="s">
        <v>231</v>
      </c>
      <c r="B3" s="182"/>
      <c r="C3" s="182"/>
      <c r="D3" s="182"/>
      <c r="E3" s="182"/>
      <c r="F3" s="182"/>
      <c r="G3" s="182"/>
      <c r="H3" s="182"/>
      <c r="I3" s="182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232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233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234</v>
      </c>
      <c r="E11" s="112"/>
      <c r="F11" s="109"/>
      <c r="G11" s="110"/>
      <c r="H11" s="110"/>
      <c r="I11" s="111" t="s">
        <v>234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235</v>
      </c>
      <c r="B14" s="114"/>
      <c r="C14" s="114"/>
      <c r="D14" s="115">
        <v>9</v>
      </c>
      <c r="E14" s="112"/>
      <c r="F14" s="113" t="s">
        <v>267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236</v>
      </c>
      <c r="B16" s="114"/>
      <c r="C16" s="114"/>
      <c r="D16" s="115">
        <v>10</v>
      </c>
      <c r="E16" s="112"/>
      <c r="F16" s="113" t="s">
        <v>268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237</v>
      </c>
      <c r="B18" s="114"/>
      <c r="C18" s="114"/>
      <c r="D18" s="115">
        <v>11</v>
      </c>
      <c r="E18" s="112"/>
      <c r="F18" s="113" t="s">
        <v>269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238</v>
      </c>
      <c r="B20" s="114"/>
      <c r="C20" s="114"/>
      <c r="D20" s="115">
        <v>12</v>
      </c>
      <c r="E20" s="112"/>
      <c r="F20" s="113" t="s">
        <v>270</v>
      </c>
      <c r="G20" s="114"/>
      <c r="H20" s="114"/>
      <c r="I20" s="115">
        <v>44</v>
      </c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239</v>
      </c>
      <c r="B22" s="114"/>
      <c r="C22" s="114"/>
      <c r="D22" s="115">
        <v>13</v>
      </c>
      <c r="E22" s="112"/>
      <c r="F22" s="113" t="s">
        <v>271</v>
      </c>
      <c r="G22" s="114"/>
      <c r="H22" s="114"/>
      <c r="I22" s="115">
        <v>45</v>
      </c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240</v>
      </c>
      <c r="B24" s="114"/>
      <c r="C24" s="114"/>
      <c r="D24" s="115">
        <v>14</v>
      </c>
      <c r="E24" s="112"/>
      <c r="F24" s="113" t="s">
        <v>272</v>
      </c>
      <c r="G24" s="114"/>
      <c r="H24" s="114"/>
      <c r="I24" s="115">
        <v>46</v>
      </c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241</v>
      </c>
      <c r="B26" s="114"/>
      <c r="C26" s="114"/>
      <c r="D26" s="115">
        <v>15</v>
      </c>
      <c r="E26" s="112"/>
      <c r="F26" s="113" t="s">
        <v>273</v>
      </c>
      <c r="G26" s="114"/>
      <c r="H26" s="114"/>
      <c r="I26" s="115">
        <v>47</v>
      </c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242</v>
      </c>
      <c r="B28" s="114"/>
      <c r="C28" s="114"/>
      <c r="D28" s="115">
        <v>16</v>
      </c>
      <c r="E28" s="112"/>
      <c r="F28" s="113" t="s">
        <v>274</v>
      </c>
      <c r="G28" s="114"/>
      <c r="H28" s="114"/>
      <c r="I28" s="115">
        <v>48</v>
      </c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243</v>
      </c>
      <c r="B30" s="114"/>
      <c r="C30" s="114"/>
      <c r="D30" s="115">
        <v>17</v>
      </c>
      <c r="E30" s="112"/>
      <c r="F30" s="113" t="s">
        <v>275</v>
      </c>
      <c r="G30" s="114"/>
      <c r="H30" s="114"/>
      <c r="I30" s="115">
        <v>49</v>
      </c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244</v>
      </c>
      <c r="B32" s="114"/>
      <c r="C32" s="114"/>
      <c r="D32" s="115">
        <v>18</v>
      </c>
      <c r="E32" s="112"/>
      <c r="F32" s="113" t="s">
        <v>276</v>
      </c>
      <c r="G32" s="114"/>
      <c r="H32" s="114"/>
      <c r="I32" s="115">
        <v>50</v>
      </c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245</v>
      </c>
      <c r="B34" s="114"/>
      <c r="C34" s="114"/>
      <c r="D34" s="115">
        <v>19</v>
      </c>
      <c r="E34" s="112"/>
      <c r="F34" s="113" t="s">
        <v>277</v>
      </c>
      <c r="G34" s="114"/>
      <c r="H34" s="114"/>
      <c r="I34" s="115">
        <v>51</v>
      </c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246</v>
      </c>
      <c r="B36" s="114"/>
      <c r="C36" s="114"/>
      <c r="D36" s="115">
        <v>20</v>
      </c>
      <c r="E36" s="112"/>
      <c r="F36" s="113" t="s">
        <v>278</v>
      </c>
      <c r="G36" s="114"/>
      <c r="H36" s="114"/>
      <c r="I36" s="115">
        <v>52</v>
      </c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247</v>
      </c>
      <c r="B38" s="114"/>
      <c r="C38" s="114"/>
      <c r="D38" s="115">
        <v>21</v>
      </c>
      <c r="E38" s="112"/>
      <c r="F38" s="113" t="s">
        <v>279</v>
      </c>
      <c r="G38" s="114"/>
      <c r="H38" s="114"/>
      <c r="I38" s="115">
        <v>53</v>
      </c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248</v>
      </c>
      <c r="B40" s="114"/>
      <c r="C40" s="114"/>
      <c r="D40" s="115">
        <v>22</v>
      </c>
      <c r="E40" s="112"/>
      <c r="F40" s="113" t="s">
        <v>280</v>
      </c>
      <c r="G40" s="114"/>
      <c r="H40" s="114"/>
      <c r="I40" s="115">
        <v>54</v>
      </c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249</v>
      </c>
      <c r="B42" s="114"/>
      <c r="C42" s="114"/>
      <c r="D42" s="115">
        <v>23</v>
      </c>
      <c r="E42" s="112"/>
      <c r="F42" s="113" t="s">
        <v>281</v>
      </c>
      <c r="G42" s="114"/>
      <c r="H42" s="114"/>
      <c r="I42" s="115">
        <v>55</v>
      </c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250</v>
      </c>
      <c r="B44" s="114"/>
      <c r="C44" s="114"/>
      <c r="D44" s="115">
        <v>24</v>
      </c>
      <c r="E44" s="112"/>
      <c r="F44" s="113" t="s">
        <v>282</v>
      </c>
      <c r="G44" s="114"/>
      <c r="H44" s="114"/>
      <c r="I44" s="115">
        <v>56</v>
      </c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251</v>
      </c>
      <c r="B46" s="114"/>
      <c r="C46" s="114"/>
      <c r="D46" s="115">
        <v>25</v>
      </c>
      <c r="E46" s="112"/>
      <c r="F46" s="113" t="s">
        <v>283</v>
      </c>
      <c r="G46" s="114"/>
      <c r="H46" s="114"/>
      <c r="I46" s="115">
        <v>57</v>
      </c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252</v>
      </c>
      <c r="B48" s="114"/>
      <c r="C48" s="114"/>
      <c r="D48" s="115">
        <v>26</v>
      </c>
      <c r="E48" s="112"/>
      <c r="F48" s="113" t="s">
        <v>284</v>
      </c>
      <c r="G48" s="114"/>
      <c r="H48" s="114"/>
      <c r="I48" s="115">
        <v>58</v>
      </c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253</v>
      </c>
      <c r="B50" s="114"/>
      <c r="C50" s="114"/>
      <c r="D50" s="115">
        <v>27</v>
      </c>
      <c r="E50" s="112"/>
      <c r="F50" s="113" t="s">
        <v>285</v>
      </c>
      <c r="G50" s="114"/>
      <c r="H50" s="114"/>
      <c r="I50" s="115">
        <v>59</v>
      </c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254</v>
      </c>
      <c r="B52" s="114"/>
      <c r="C52" s="114"/>
      <c r="D52" s="115">
        <v>28</v>
      </c>
      <c r="E52" s="112"/>
      <c r="F52" s="113" t="s">
        <v>286</v>
      </c>
      <c r="G52" s="114"/>
      <c r="H52" s="114"/>
      <c r="I52" s="115">
        <v>60</v>
      </c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255</v>
      </c>
      <c r="B54" s="114"/>
      <c r="C54" s="114"/>
      <c r="D54" s="115">
        <v>29</v>
      </c>
      <c r="E54" s="112"/>
      <c r="F54" s="113" t="s">
        <v>287</v>
      </c>
      <c r="G54" s="114"/>
      <c r="H54" s="114"/>
      <c r="I54" s="115">
        <v>61</v>
      </c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256</v>
      </c>
      <c r="B56" s="114"/>
      <c r="C56" s="114"/>
      <c r="D56" s="115">
        <v>30</v>
      </c>
      <c r="E56" s="112"/>
      <c r="F56" s="113" t="s">
        <v>288</v>
      </c>
      <c r="G56" s="114"/>
      <c r="H56" s="114"/>
      <c r="I56" s="115">
        <v>62</v>
      </c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257</v>
      </c>
      <c r="B58" s="114"/>
      <c r="C58" s="114"/>
      <c r="D58" s="115">
        <v>31</v>
      </c>
      <c r="E58" s="112"/>
      <c r="F58" s="113" t="s">
        <v>289</v>
      </c>
      <c r="G58" s="114"/>
      <c r="H58" s="114"/>
      <c r="I58" s="115">
        <v>63</v>
      </c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258</v>
      </c>
      <c r="B60" s="114"/>
      <c r="C60" s="114"/>
      <c r="D60" s="115">
        <v>32</v>
      </c>
      <c r="E60" s="112"/>
      <c r="F60" s="113" t="s">
        <v>290</v>
      </c>
      <c r="G60" s="114"/>
      <c r="H60" s="114"/>
      <c r="I60" s="115">
        <v>64</v>
      </c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259</v>
      </c>
      <c r="B62" s="114"/>
      <c r="C62" s="114"/>
      <c r="D62" s="115">
        <v>33</v>
      </c>
      <c r="E62" s="112"/>
      <c r="F62" s="113" t="s">
        <v>291</v>
      </c>
      <c r="G62" s="114"/>
      <c r="H62" s="114"/>
      <c r="I62" s="115">
        <v>65</v>
      </c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260</v>
      </c>
      <c r="B64" s="114"/>
      <c r="C64" s="114"/>
      <c r="D64" s="115">
        <v>34</v>
      </c>
      <c r="E64" s="112"/>
      <c r="F64" s="113" t="s">
        <v>292</v>
      </c>
      <c r="G64" s="114"/>
      <c r="H64" s="114"/>
      <c r="I64" s="115">
        <v>66</v>
      </c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261</v>
      </c>
      <c r="B66" s="114"/>
      <c r="C66" s="114"/>
      <c r="D66" s="115">
        <v>35</v>
      </c>
      <c r="E66" s="112"/>
      <c r="F66" s="113" t="s">
        <v>293</v>
      </c>
      <c r="G66" s="114"/>
      <c r="H66" s="114"/>
      <c r="I66" s="115">
        <v>67</v>
      </c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262</v>
      </c>
      <c r="B68" s="114"/>
      <c r="C68" s="114"/>
      <c r="D68" s="115">
        <v>36</v>
      </c>
      <c r="E68" s="112"/>
      <c r="F68" s="113" t="s">
        <v>294</v>
      </c>
      <c r="G68" s="114"/>
      <c r="H68" s="114"/>
      <c r="I68" s="115">
        <v>68</v>
      </c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263</v>
      </c>
      <c r="B70" s="114"/>
      <c r="C70" s="114"/>
      <c r="D70" s="115">
        <v>37</v>
      </c>
      <c r="E70" s="112"/>
      <c r="F70" s="113" t="s">
        <v>295</v>
      </c>
      <c r="G70" s="114"/>
      <c r="H70" s="114"/>
      <c r="I70" s="115">
        <v>69</v>
      </c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264</v>
      </c>
      <c r="B72" s="114"/>
      <c r="C72" s="114"/>
      <c r="D72" s="115">
        <v>38</v>
      </c>
      <c r="E72" s="112"/>
      <c r="F72" s="113" t="s">
        <v>296</v>
      </c>
      <c r="G72" s="114"/>
      <c r="H72" s="114"/>
      <c r="I72" s="115">
        <v>70</v>
      </c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265</v>
      </c>
      <c r="B74" s="114"/>
      <c r="C74" s="114"/>
      <c r="D74" s="115">
        <v>39</v>
      </c>
      <c r="E74" s="103"/>
      <c r="F74" s="113" t="s">
        <v>297</v>
      </c>
      <c r="G74" s="114"/>
      <c r="H74" s="114"/>
      <c r="I74" s="115">
        <v>71</v>
      </c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266</v>
      </c>
      <c r="B76" s="114"/>
      <c r="C76" s="114"/>
      <c r="D76" s="115">
        <v>40</v>
      </c>
      <c r="E76" s="103"/>
      <c r="F76" s="113"/>
      <c r="G76" s="114"/>
      <c r="H76" s="114"/>
      <c r="I76" s="115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  <row r="82" spans="1:4" ht="12.75">
      <c r="A82" s="122"/>
      <c r="B82" s="122"/>
      <c r="C82" s="122"/>
      <c r="D82" s="122"/>
    </row>
    <row r="83" spans="1:4" ht="12.75">
      <c r="A83" s="122"/>
      <c r="B83" s="122"/>
      <c r="C83" s="122"/>
      <c r="D83" s="122"/>
    </row>
    <row r="84" spans="1:4" ht="12.75">
      <c r="A84" s="122"/>
      <c r="B84" s="122"/>
      <c r="C84" s="122"/>
      <c r="D84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15</v>
      </c>
      <c r="E34" s="30">
        <v>7</v>
      </c>
      <c r="F34" s="31"/>
      <c r="G34" s="31"/>
      <c r="H34" s="147">
        <v>0.009</v>
      </c>
      <c r="I34" s="147">
        <v>0.01</v>
      </c>
      <c r="J34" s="147">
        <v>0.005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13</v>
      </c>
      <c r="D37" s="38">
        <v>15</v>
      </c>
      <c r="E37" s="38">
        <v>7</v>
      </c>
      <c r="F37" s="39">
        <v>46.666666666666664</v>
      </c>
      <c r="G37" s="40"/>
      <c r="H37" s="148">
        <v>0.009</v>
      </c>
      <c r="I37" s="149">
        <v>0.01</v>
      </c>
      <c r="J37" s="149">
        <v>0.005</v>
      </c>
      <c r="K37" s="41">
        <v>50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>
        <v>6</v>
      </c>
      <c r="E42" s="30">
        <v>6</v>
      </c>
      <c r="F42" s="31"/>
      <c r="G42" s="31"/>
      <c r="H42" s="147"/>
      <c r="I42" s="147">
        <v>0.003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226</v>
      </c>
      <c r="D43" s="30">
        <v>211</v>
      </c>
      <c r="E43" s="30">
        <v>252</v>
      </c>
      <c r="F43" s="31"/>
      <c r="G43" s="31"/>
      <c r="H43" s="147">
        <v>0.181</v>
      </c>
      <c r="I43" s="147">
        <v>0.167</v>
      </c>
      <c r="J43" s="147">
        <v>0.22</v>
      </c>
      <c r="K43" s="32"/>
    </row>
    <row r="44" spans="1:11" s="33" customFormat="1" ht="11.25" customHeight="1">
      <c r="A44" s="35" t="s">
        <v>33</v>
      </c>
      <c r="B44" s="29"/>
      <c r="C44" s="30">
        <v>237</v>
      </c>
      <c r="D44" s="30">
        <v>179</v>
      </c>
      <c r="E44" s="30">
        <v>146</v>
      </c>
      <c r="F44" s="31"/>
      <c r="G44" s="31"/>
      <c r="H44" s="147">
        <v>0.073</v>
      </c>
      <c r="I44" s="147">
        <v>0.054</v>
      </c>
      <c r="J44" s="147">
        <v>0.044</v>
      </c>
      <c r="K44" s="32"/>
    </row>
    <row r="45" spans="1:11" s="33" customFormat="1" ht="11.25" customHeight="1">
      <c r="A45" s="35" t="s">
        <v>34</v>
      </c>
      <c r="B45" s="29"/>
      <c r="C45" s="30"/>
      <c r="D45" s="30">
        <v>3</v>
      </c>
      <c r="E45" s="30">
        <v>3</v>
      </c>
      <c r="F45" s="31"/>
      <c r="G45" s="31"/>
      <c r="H45" s="147"/>
      <c r="I45" s="147">
        <v>0.001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>
        <v>8</v>
      </c>
      <c r="E46" s="30">
        <v>22</v>
      </c>
      <c r="F46" s="31"/>
      <c r="G46" s="31"/>
      <c r="H46" s="147"/>
      <c r="I46" s="147">
        <v>0.002</v>
      </c>
      <c r="J46" s="147">
        <v>0.018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1</v>
      </c>
      <c r="E48" s="30"/>
      <c r="F48" s="31"/>
      <c r="G48" s="31"/>
      <c r="H48" s="147">
        <v>0.005</v>
      </c>
      <c r="I48" s="147">
        <v>0.001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65</v>
      </c>
      <c r="D49" s="30">
        <v>129</v>
      </c>
      <c r="E49" s="30">
        <v>64</v>
      </c>
      <c r="F49" s="31"/>
      <c r="G49" s="31"/>
      <c r="H49" s="147">
        <v>0.047</v>
      </c>
      <c r="I49" s="147">
        <v>0.026</v>
      </c>
      <c r="J49" s="147">
        <v>0.046</v>
      </c>
      <c r="K49" s="32"/>
    </row>
    <row r="50" spans="1:11" s="42" customFormat="1" ht="11.25" customHeight="1">
      <c r="A50" s="43" t="s">
        <v>39</v>
      </c>
      <c r="B50" s="37"/>
      <c r="C50" s="38">
        <v>534</v>
      </c>
      <c r="D50" s="38">
        <v>537</v>
      </c>
      <c r="E50" s="38">
        <v>493</v>
      </c>
      <c r="F50" s="39">
        <v>91.80633147113593</v>
      </c>
      <c r="G50" s="40"/>
      <c r="H50" s="148">
        <v>0.306</v>
      </c>
      <c r="I50" s="149">
        <v>0.254</v>
      </c>
      <c r="J50" s="149">
        <v>0.328</v>
      </c>
      <c r="K50" s="41">
        <v>129.13385826771656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22</v>
      </c>
      <c r="D55" s="30">
        <v>52</v>
      </c>
      <c r="E55" s="30">
        <v>52</v>
      </c>
      <c r="F55" s="31"/>
      <c r="G55" s="31"/>
      <c r="H55" s="147">
        <v>0.022</v>
      </c>
      <c r="I55" s="147">
        <v>0.048</v>
      </c>
      <c r="J55" s="147">
        <v>0.048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5</v>
      </c>
      <c r="F57" s="31"/>
      <c r="G57" s="31"/>
      <c r="H57" s="147"/>
      <c r="I57" s="147"/>
      <c r="J57" s="147">
        <v>0.002</v>
      </c>
      <c r="K57" s="32"/>
    </row>
    <row r="58" spans="1:11" s="33" customFormat="1" ht="11.25" customHeight="1">
      <c r="A58" s="35" t="s">
        <v>45</v>
      </c>
      <c r="B58" s="29"/>
      <c r="C58" s="30">
        <v>271</v>
      </c>
      <c r="D58" s="30">
        <v>198</v>
      </c>
      <c r="E58" s="30">
        <v>200</v>
      </c>
      <c r="F58" s="31"/>
      <c r="G58" s="31"/>
      <c r="H58" s="147">
        <v>0.26</v>
      </c>
      <c r="I58" s="147">
        <v>0.04</v>
      </c>
      <c r="J58" s="147">
        <v>0.112</v>
      </c>
      <c r="K58" s="32"/>
    </row>
    <row r="59" spans="1:11" s="42" customFormat="1" ht="11.25" customHeight="1">
      <c r="A59" s="36" t="s">
        <v>46</v>
      </c>
      <c r="B59" s="37"/>
      <c r="C59" s="38">
        <v>293</v>
      </c>
      <c r="D59" s="38">
        <v>250</v>
      </c>
      <c r="E59" s="38">
        <v>257</v>
      </c>
      <c r="F59" s="39">
        <v>102.8</v>
      </c>
      <c r="G59" s="40"/>
      <c r="H59" s="148">
        <v>0.28200000000000003</v>
      </c>
      <c r="I59" s="149">
        <v>0.088</v>
      </c>
      <c r="J59" s="149">
        <v>0.162</v>
      </c>
      <c r="K59" s="41">
        <v>184.0909090909091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/>
      <c r="F61" s="31"/>
      <c r="G61" s="31"/>
      <c r="H61" s="147">
        <v>0.001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/>
      <c r="E64" s="38"/>
      <c r="F64" s="39"/>
      <c r="G64" s="40"/>
      <c r="H64" s="148">
        <v>0.001</v>
      </c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700</v>
      </c>
      <c r="D68" s="30">
        <v>800</v>
      </c>
      <c r="E68" s="30">
        <v>500</v>
      </c>
      <c r="F68" s="31"/>
      <c r="G68" s="31"/>
      <c r="H68" s="147">
        <v>0.518</v>
      </c>
      <c r="I68" s="147">
        <v>0.55</v>
      </c>
      <c r="J68" s="147">
        <v>0.4</v>
      </c>
      <c r="K68" s="32"/>
    </row>
    <row r="69" spans="1:11" s="33" customFormat="1" ht="11.25" customHeight="1">
      <c r="A69" s="35" t="s">
        <v>53</v>
      </c>
      <c r="B69" s="29"/>
      <c r="C69" s="30">
        <v>250</v>
      </c>
      <c r="D69" s="30">
        <v>250</v>
      </c>
      <c r="E69" s="30">
        <v>250</v>
      </c>
      <c r="F69" s="31"/>
      <c r="G69" s="31"/>
      <c r="H69" s="147">
        <v>0.19</v>
      </c>
      <c r="I69" s="147">
        <v>0.2</v>
      </c>
      <c r="J69" s="147">
        <v>0.2</v>
      </c>
      <c r="K69" s="32"/>
    </row>
    <row r="70" spans="1:11" s="42" customFormat="1" ht="11.25" customHeight="1">
      <c r="A70" s="36" t="s">
        <v>54</v>
      </c>
      <c r="B70" s="37"/>
      <c r="C70" s="38">
        <v>950</v>
      </c>
      <c r="D70" s="38">
        <v>1050</v>
      </c>
      <c r="E70" s="38">
        <v>750</v>
      </c>
      <c r="F70" s="39">
        <v>71.42857142857143</v>
      </c>
      <c r="G70" s="40"/>
      <c r="H70" s="148">
        <v>0.708</v>
      </c>
      <c r="I70" s="149">
        <v>0.75</v>
      </c>
      <c r="J70" s="149">
        <v>0.6000000000000001</v>
      </c>
      <c r="K70" s="41">
        <v>80.00000000000001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55</v>
      </c>
      <c r="D73" s="30">
        <v>40</v>
      </c>
      <c r="E73" s="30">
        <v>40</v>
      </c>
      <c r="F73" s="31"/>
      <c r="G73" s="31"/>
      <c r="H73" s="147">
        <v>0.071</v>
      </c>
      <c r="I73" s="147">
        <v>0.04</v>
      </c>
      <c r="J73" s="147">
        <v>0.04</v>
      </c>
      <c r="K73" s="32"/>
    </row>
    <row r="74" spans="1:11" s="33" customFormat="1" ht="11.25" customHeight="1">
      <c r="A74" s="35" t="s">
        <v>57</v>
      </c>
      <c r="B74" s="29"/>
      <c r="C74" s="30">
        <v>163</v>
      </c>
      <c r="D74" s="30">
        <v>35</v>
      </c>
      <c r="E74" s="30">
        <v>114</v>
      </c>
      <c r="F74" s="31"/>
      <c r="G74" s="31"/>
      <c r="H74" s="147">
        <v>0.122</v>
      </c>
      <c r="I74" s="147">
        <v>0.035</v>
      </c>
      <c r="J74" s="147">
        <v>0.171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723</v>
      </c>
      <c r="D76" s="30">
        <v>750</v>
      </c>
      <c r="E76" s="30">
        <v>794</v>
      </c>
      <c r="F76" s="31"/>
      <c r="G76" s="31"/>
      <c r="H76" s="147">
        <v>0.94</v>
      </c>
      <c r="I76" s="147">
        <v>0.75</v>
      </c>
      <c r="J76" s="147">
        <v>0.794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/>
      <c r="E78" s="30"/>
      <c r="F78" s="31"/>
      <c r="G78" s="31"/>
      <c r="H78" s="147">
        <v>0.007</v>
      </c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743</v>
      </c>
      <c r="E79" s="30">
        <v>527</v>
      </c>
      <c r="F79" s="31"/>
      <c r="G79" s="31"/>
      <c r="H79" s="147">
        <v>0.851</v>
      </c>
      <c r="I79" s="147">
        <v>0.703</v>
      </c>
      <c r="J79" s="147">
        <v>0.53</v>
      </c>
      <c r="K79" s="32"/>
    </row>
    <row r="80" spans="1:11" s="42" customFormat="1" ht="11.25" customHeight="1">
      <c r="A80" s="43" t="s">
        <v>63</v>
      </c>
      <c r="B80" s="37"/>
      <c r="C80" s="38">
        <v>1692</v>
      </c>
      <c r="D80" s="38">
        <v>1568</v>
      </c>
      <c r="E80" s="38">
        <v>1475</v>
      </c>
      <c r="F80" s="39">
        <v>94.0688775510204</v>
      </c>
      <c r="G80" s="40"/>
      <c r="H80" s="148">
        <v>1.9909999999999999</v>
      </c>
      <c r="I80" s="149">
        <v>1.528</v>
      </c>
      <c r="J80" s="149">
        <v>1.5350000000000001</v>
      </c>
      <c r="K80" s="41">
        <v>100.45811518324606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>
        <v>0.073</v>
      </c>
      <c r="K82" s="32"/>
    </row>
    <row r="83" spans="1:11" s="33" customFormat="1" ht="11.25" customHeight="1">
      <c r="A83" s="35" t="s">
        <v>65</v>
      </c>
      <c r="B83" s="29"/>
      <c r="C83" s="30">
        <v>94</v>
      </c>
      <c r="D83" s="30">
        <v>94</v>
      </c>
      <c r="E83" s="30">
        <v>90</v>
      </c>
      <c r="F83" s="31"/>
      <c r="G83" s="31"/>
      <c r="H83" s="147">
        <v>0.076</v>
      </c>
      <c r="I83" s="147">
        <v>0.076</v>
      </c>
      <c r="J83" s="147">
        <v>0.073</v>
      </c>
      <c r="K83" s="32"/>
    </row>
    <row r="84" spans="1:11" s="42" customFormat="1" ht="11.25" customHeight="1">
      <c r="A84" s="36" t="s">
        <v>66</v>
      </c>
      <c r="B84" s="37"/>
      <c r="C84" s="38">
        <v>94</v>
      </c>
      <c r="D84" s="38">
        <v>94</v>
      </c>
      <c r="E84" s="38">
        <v>90</v>
      </c>
      <c r="F84" s="39">
        <v>95.74468085106383</v>
      </c>
      <c r="G84" s="40"/>
      <c r="H84" s="148">
        <v>0.076</v>
      </c>
      <c r="I84" s="149">
        <v>0.076</v>
      </c>
      <c r="J84" s="149">
        <v>0.146</v>
      </c>
      <c r="K84" s="41">
        <v>192.10526315789474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3577</v>
      </c>
      <c r="D87" s="53">
        <v>3514</v>
      </c>
      <c r="E87" s="53">
        <v>3072</v>
      </c>
      <c r="F87" s="54">
        <f>IF(D87&gt;0,100*E87/D87,0)</f>
        <v>87.42174160500853</v>
      </c>
      <c r="G87" s="40"/>
      <c r="H87" s="152">
        <v>3.3729999999999998</v>
      </c>
      <c r="I87" s="153">
        <v>2.706</v>
      </c>
      <c r="J87" s="153">
        <v>2.7760000000000002</v>
      </c>
      <c r="K87" s="54">
        <f>IF(I87&gt;0,100*J87/I87,0)</f>
        <v>102.58684405025869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112" zoomScaleSheetLayoutView="11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/>
      <c r="E19" s="30"/>
      <c r="F19" s="31"/>
      <c r="G19" s="31"/>
      <c r="H19" s="147">
        <v>0.005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3</v>
      </c>
      <c r="D22" s="38"/>
      <c r="E22" s="38"/>
      <c r="F22" s="39"/>
      <c r="G22" s="40"/>
      <c r="H22" s="148">
        <v>0.005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20</v>
      </c>
      <c r="D24" s="38"/>
      <c r="E24" s="38"/>
      <c r="F24" s="39"/>
      <c r="G24" s="40"/>
      <c r="H24" s="148">
        <v>0.016</v>
      </c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25</v>
      </c>
      <c r="D26" s="38">
        <v>25</v>
      </c>
      <c r="E26" s="38">
        <v>20</v>
      </c>
      <c r="F26" s="39">
        <v>80</v>
      </c>
      <c r="G26" s="40"/>
      <c r="H26" s="148">
        <v>0.028</v>
      </c>
      <c r="I26" s="149">
        <v>0.02</v>
      </c>
      <c r="J26" s="149">
        <v>0.025</v>
      </c>
      <c r="K26" s="41">
        <v>125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50</v>
      </c>
      <c r="D28" s="30">
        <v>22</v>
      </c>
      <c r="E28" s="30">
        <v>22</v>
      </c>
      <c r="F28" s="31"/>
      <c r="G28" s="31"/>
      <c r="H28" s="147">
        <v>0.06</v>
      </c>
      <c r="I28" s="147">
        <v>0.028</v>
      </c>
      <c r="J28" s="147">
        <v>0.026</v>
      </c>
      <c r="K28" s="32"/>
    </row>
    <row r="29" spans="1:11" s="33" customFormat="1" ht="11.25" customHeight="1">
      <c r="A29" s="35" t="s">
        <v>21</v>
      </c>
      <c r="B29" s="29"/>
      <c r="C29" s="30">
        <v>291</v>
      </c>
      <c r="D29" s="30">
        <v>233</v>
      </c>
      <c r="E29" s="30">
        <v>221</v>
      </c>
      <c r="F29" s="31"/>
      <c r="G29" s="31"/>
      <c r="H29" s="147">
        <v>0.24</v>
      </c>
      <c r="I29" s="147">
        <v>0.114</v>
      </c>
      <c r="J29" s="147">
        <v>0.221</v>
      </c>
      <c r="K29" s="32"/>
    </row>
    <row r="30" spans="1:11" s="33" customFormat="1" ht="11.25" customHeight="1">
      <c r="A30" s="35" t="s">
        <v>22</v>
      </c>
      <c r="B30" s="29"/>
      <c r="C30" s="30">
        <v>344</v>
      </c>
      <c r="D30" s="30">
        <v>380</v>
      </c>
      <c r="E30" s="30">
        <v>416</v>
      </c>
      <c r="F30" s="31"/>
      <c r="G30" s="31"/>
      <c r="H30" s="147">
        <v>0.675</v>
      </c>
      <c r="I30" s="147">
        <v>0.752</v>
      </c>
      <c r="J30" s="147">
        <v>0.837</v>
      </c>
      <c r="K30" s="32"/>
    </row>
    <row r="31" spans="1:11" s="42" customFormat="1" ht="11.25" customHeight="1">
      <c r="A31" s="43" t="s">
        <v>23</v>
      </c>
      <c r="B31" s="37"/>
      <c r="C31" s="38">
        <v>685</v>
      </c>
      <c r="D31" s="38">
        <v>635</v>
      </c>
      <c r="E31" s="38">
        <v>659</v>
      </c>
      <c r="F31" s="39">
        <v>103.77952755905511</v>
      </c>
      <c r="G31" s="40"/>
      <c r="H31" s="148">
        <v>0.9750000000000001</v>
      </c>
      <c r="I31" s="149">
        <v>0.894</v>
      </c>
      <c r="J31" s="149">
        <v>1.084</v>
      </c>
      <c r="K31" s="41">
        <v>121.25279642058166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125</v>
      </c>
      <c r="D33" s="30">
        <v>140</v>
      </c>
      <c r="E33" s="30">
        <v>100</v>
      </c>
      <c r="F33" s="31"/>
      <c r="G33" s="31"/>
      <c r="H33" s="147">
        <v>0.081</v>
      </c>
      <c r="I33" s="147">
        <v>0.091</v>
      </c>
      <c r="J33" s="147">
        <v>0.08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20</v>
      </c>
      <c r="E35" s="30">
        <v>55</v>
      </c>
      <c r="F35" s="31"/>
      <c r="G35" s="31"/>
      <c r="H35" s="147">
        <v>0.025</v>
      </c>
      <c r="I35" s="147">
        <v>0.018</v>
      </c>
      <c r="J35" s="147">
        <v>0.05</v>
      </c>
      <c r="K35" s="32"/>
    </row>
    <row r="36" spans="1:11" s="33" customFormat="1" ht="11.25" customHeight="1">
      <c r="A36" s="35" t="s">
        <v>27</v>
      </c>
      <c r="B36" s="29"/>
      <c r="C36" s="30">
        <v>32</v>
      </c>
      <c r="D36" s="30">
        <v>32</v>
      </c>
      <c r="E36" s="30">
        <v>29</v>
      </c>
      <c r="F36" s="31"/>
      <c r="G36" s="31"/>
      <c r="H36" s="147">
        <v>0.027</v>
      </c>
      <c r="I36" s="147">
        <v>0.024</v>
      </c>
      <c r="J36" s="147">
        <v>0.025</v>
      </c>
      <c r="K36" s="32"/>
    </row>
    <row r="37" spans="1:11" s="42" customFormat="1" ht="11.25" customHeight="1">
      <c r="A37" s="36" t="s">
        <v>28</v>
      </c>
      <c r="B37" s="37"/>
      <c r="C37" s="38">
        <v>179</v>
      </c>
      <c r="D37" s="38">
        <v>192</v>
      </c>
      <c r="E37" s="38">
        <v>184</v>
      </c>
      <c r="F37" s="39">
        <v>95.83333333333333</v>
      </c>
      <c r="G37" s="40"/>
      <c r="H37" s="148">
        <v>0.133</v>
      </c>
      <c r="I37" s="149">
        <v>0.133</v>
      </c>
      <c r="J37" s="149">
        <v>0.155</v>
      </c>
      <c r="K37" s="41">
        <v>116.54135338345864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85</v>
      </c>
      <c r="D41" s="30">
        <v>69</v>
      </c>
      <c r="E41" s="30">
        <v>75</v>
      </c>
      <c r="F41" s="31"/>
      <c r="G41" s="31"/>
      <c r="H41" s="147">
        <v>0.116</v>
      </c>
      <c r="I41" s="147">
        <v>0.035</v>
      </c>
      <c r="J41" s="147">
        <v>0.055</v>
      </c>
      <c r="K41" s="32"/>
    </row>
    <row r="42" spans="1:11" s="33" customFormat="1" ht="11.25" customHeight="1">
      <c r="A42" s="35" t="s">
        <v>31</v>
      </c>
      <c r="B42" s="29"/>
      <c r="C42" s="30">
        <v>3236</v>
      </c>
      <c r="D42" s="30">
        <v>3000</v>
      </c>
      <c r="E42" s="30">
        <v>2562</v>
      </c>
      <c r="F42" s="31"/>
      <c r="G42" s="31"/>
      <c r="H42" s="147">
        <v>4.536</v>
      </c>
      <c r="I42" s="147">
        <v>1.5</v>
      </c>
      <c r="J42" s="147">
        <v>2.034</v>
      </c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/>
      <c r="E43" s="30">
        <v>4</v>
      </c>
      <c r="F43" s="31"/>
      <c r="G43" s="31"/>
      <c r="H43" s="147">
        <v>0.002</v>
      </c>
      <c r="I43" s="147"/>
      <c r="J43" s="147">
        <v>0.003</v>
      </c>
      <c r="K43" s="32"/>
    </row>
    <row r="44" spans="1:11" s="33" customFormat="1" ht="11.25" customHeight="1">
      <c r="A44" s="35" t="s">
        <v>33</v>
      </c>
      <c r="B44" s="29"/>
      <c r="C44" s="30">
        <v>208</v>
      </c>
      <c r="D44" s="30">
        <v>333</v>
      </c>
      <c r="E44" s="30">
        <v>266</v>
      </c>
      <c r="F44" s="31"/>
      <c r="G44" s="31"/>
      <c r="H44" s="147">
        <v>0.418</v>
      </c>
      <c r="I44" s="147">
        <v>0.113</v>
      </c>
      <c r="J44" s="147">
        <v>0.433</v>
      </c>
      <c r="K44" s="32"/>
    </row>
    <row r="45" spans="1:11" s="33" customFormat="1" ht="11.25" customHeight="1">
      <c r="A45" s="35" t="s">
        <v>34</v>
      </c>
      <c r="B45" s="29"/>
      <c r="C45" s="30">
        <v>36</v>
      </c>
      <c r="D45" s="30">
        <v>20</v>
      </c>
      <c r="E45" s="30">
        <v>10</v>
      </c>
      <c r="F45" s="31"/>
      <c r="G45" s="31"/>
      <c r="H45" s="147">
        <v>0.032</v>
      </c>
      <c r="I45" s="147">
        <v>0.012</v>
      </c>
      <c r="J45" s="147">
        <v>0.007</v>
      </c>
      <c r="K45" s="32"/>
    </row>
    <row r="46" spans="1:11" s="33" customFormat="1" ht="11.25" customHeight="1">
      <c r="A46" s="35" t="s">
        <v>35</v>
      </c>
      <c r="B46" s="29"/>
      <c r="C46" s="30">
        <v>426</v>
      </c>
      <c r="D46" s="30">
        <v>386</v>
      </c>
      <c r="E46" s="30">
        <v>340</v>
      </c>
      <c r="F46" s="31"/>
      <c r="G46" s="31"/>
      <c r="H46" s="147">
        <v>0.426</v>
      </c>
      <c r="I46" s="147">
        <v>0.116</v>
      </c>
      <c r="J46" s="147">
        <v>0.272</v>
      </c>
      <c r="K46" s="32"/>
    </row>
    <row r="47" spans="1:11" s="33" customFormat="1" ht="11.25" customHeight="1">
      <c r="A47" s="35" t="s">
        <v>36</v>
      </c>
      <c r="B47" s="29"/>
      <c r="C47" s="30">
        <v>2603</v>
      </c>
      <c r="D47" s="30">
        <v>3292</v>
      </c>
      <c r="E47" s="30">
        <v>3706</v>
      </c>
      <c r="F47" s="31"/>
      <c r="G47" s="31"/>
      <c r="H47" s="147">
        <v>4.174</v>
      </c>
      <c r="I47" s="147">
        <v>2.312</v>
      </c>
      <c r="J47" s="147">
        <v>3.74</v>
      </c>
      <c r="K47" s="32"/>
    </row>
    <row r="48" spans="1:11" s="33" customFormat="1" ht="11.25" customHeight="1">
      <c r="A48" s="35" t="s">
        <v>37</v>
      </c>
      <c r="B48" s="29"/>
      <c r="C48" s="30">
        <v>3714</v>
      </c>
      <c r="D48" s="30">
        <v>3784</v>
      </c>
      <c r="E48" s="30">
        <v>3458</v>
      </c>
      <c r="F48" s="31"/>
      <c r="G48" s="31"/>
      <c r="H48" s="147">
        <v>5.647</v>
      </c>
      <c r="I48" s="147">
        <v>2.415</v>
      </c>
      <c r="J48" s="147">
        <v>2.421</v>
      </c>
      <c r="K48" s="32"/>
    </row>
    <row r="49" spans="1:11" s="33" customFormat="1" ht="11.25" customHeight="1">
      <c r="A49" s="35" t="s">
        <v>38</v>
      </c>
      <c r="B49" s="29"/>
      <c r="C49" s="30">
        <v>586</v>
      </c>
      <c r="D49" s="30">
        <v>417</v>
      </c>
      <c r="E49" s="30">
        <v>358</v>
      </c>
      <c r="F49" s="31"/>
      <c r="G49" s="31"/>
      <c r="H49" s="147">
        <v>0.495</v>
      </c>
      <c r="I49" s="147">
        <v>0.048</v>
      </c>
      <c r="J49" s="147">
        <v>0.29</v>
      </c>
      <c r="K49" s="32"/>
    </row>
    <row r="50" spans="1:11" s="42" customFormat="1" ht="11.25" customHeight="1">
      <c r="A50" s="43" t="s">
        <v>39</v>
      </c>
      <c r="B50" s="37"/>
      <c r="C50" s="38">
        <v>10896</v>
      </c>
      <c r="D50" s="38">
        <v>11301</v>
      </c>
      <c r="E50" s="38">
        <v>10779</v>
      </c>
      <c r="F50" s="39">
        <v>95.38093973984603</v>
      </c>
      <c r="G50" s="40"/>
      <c r="H50" s="148">
        <v>15.846</v>
      </c>
      <c r="I50" s="149">
        <v>6.551</v>
      </c>
      <c r="J50" s="149">
        <v>9.254999999999999</v>
      </c>
      <c r="K50" s="41">
        <v>141.27614104716835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2059</v>
      </c>
      <c r="D52" s="38">
        <v>2059</v>
      </c>
      <c r="E52" s="38">
        <v>2059</v>
      </c>
      <c r="F52" s="39">
        <v>100</v>
      </c>
      <c r="G52" s="40"/>
      <c r="H52" s="148">
        <v>2.409</v>
      </c>
      <c r="I52" s="149">
        <v>2.409</v>
      </c>
      <c r="J52" s="149">
        <v>2.409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11080</v>
      </c>
      <c r="D54" s="30">
        <v>10815</v>
      </c>
      <c r="E54" s="30">
        <v>8837</v>
      </c>
      <c r="F54" s="31"/>
      <c r="G54" s="31"/>
      <c r="H54" s="147">
        <v>13.145</v>
      </c>
      <c r="I54" s="147">
        <v>8.967</v>
      </c>
      <c r="J54" s="147">
        <v>9.155</v>
      </c>
      <c r="K54" s="32"/>
    </row>
    <row r="55" spans="1:11" s="33" customFormat="1" ht="11.25" customHeight="1">
      <c r="A55" s="35" t="s">
        <v>42</v>
      </c>
      <c r="B55" s="29"/>
      <c r="C55" s="30">
        <v>4277</v>
      </c>
      <c r="D55" s="30">
        <v>3700</v>
      </c>
      <c r="E55" s="30">
        <v>3700</v>
      </c>
      <c r="F55" s="31"/>
      <c r="G55" s="31"/>
      <c r="H55" s="147">
        <v>4.705</v>
      </c>
      <c r="I55" s="147">
        <v>3.7</v>
      </c>
      <c r="J55" s="147">
        <v>3.7</v>
      </c>
      <c r="K55" s="32"/>
    </row>
    <row r="56" spans="1:11" s="33" customFormat="1" ht="11.25" customHeight="1">
      <c r="A56" s="35" t="s">
        <v>43</v>
      </c>
      <c r="B56" s="29"/>
      <c r="C56" s="30">
        <v>24129</v>
      </c>
      <c r="D56" s="30">
        <v>22467</v>
      </c>
      <c r="E56" s="30">
        <v>22467</v>
      </c>
      <c r="F56" s="31"/>
      <c r="G56" s="31"/>
      <c r="H56" s="147">
        <v>34.169</v>
      </c>
      <c r="I56" s="147">
        <v>15.5</v>
      </c>
      <c r="J56" s="147">
        <v>10.848</v>
      </c>
      <c r="K56" s="32"/>
    </row>
    <row r="57" spans="1:11" s="33" customFormat="1" ht="11.25" customHeight="1">
      <c r="A57" s="35" t="s">
        <v>44</v>
      </c>
      <c r="B57" s="29"/>
      <c r="C57" s="30">
        <v>8155</v>
      </c>
      <c r="D57" s="30">
        <v>6803</v>
      </c>
      <c r="E57" s="30">
        <v>6248</v>
      </c>
      <c r="F57" s="31"/>
      <c r="G57" s="31"/>
      <c r="H57" s="147">
        <v>9.84</v>
      </c>
      <c r="I57" s="147">
        <v>10.205</v>
      </c>
      <c r="J57" s="147">
        <v>9.376</v>
      </c>
      <c r="K57" s="32"/>
    </row>
    <row r="58" spans="1:11" s="33" customFormat="1" ht="11.25" customHeight="1">
      <c r="A58" s="35" t="s">
        <v>45</v>
      </c>
      <c r="B58" s="29"/>
      <c r="C58" s="30">
        <v>8566</v>
      </c>
      <c r="D58" s="30">
        <v>7282</v>
      </c>
      <c r="E58" s="30">
        <v>7143</v>
      </c>
      <c r="F58" s="31"/>
      <c r="G58" s="31"/>
      <c r="H58" s="147">
        <v>10.544</v>
      </c>
      <c r="I58" s="147">
        <v>2.282</v>
      </c>
      <c r="J58" s="147">
        <v>5.856</v>
      </c>
      <c r="K58" s="32"/>
    </row>
    <row r="59" spans="1:11" s="42" customFormat="1" ht="11.25" customHeight="1">
      <c r="A59" s="36" t="s">
        <v>46</v>
      </c>
      <c r="B59" s="37"/>
      <c r="C59" s="38">
        <v>56207</v>
      </c>
      <c r="D59" s="38">
        <v>51067</v>
      </c>
      <c r="E59" s="38">
        <v>48395</v>
      </c>
      <c r="F59" s="39">
        <v>94.767658174555</v>
      </c>
      <c r="G59" s="40"/>
      <c r="H59" s="148">
        <v>72.40299999999999</v>
      </c>
      <c r="I59" s="149">
        <v>40.653999999999996</v>
      </c>
      <c r="J59" s="149">
        <v>38.935</v>
      </c>
      <c r="K59" s="41">
        <v>95.7716337875732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146</v>
      </c>
      <c r="D61" s="30">
        <v>85</v>
      </c>
      <c r="E61" s="30">
        <v>102</v>
      </c>
      <c r="F61" s="31"/>
      <c r="G61" s="31"/>
      <c r="H61" s="147">
        <v>0.081</v>
      </c>
      <c r="I61" s="147">
        <v>0.0505</v>
      </c>
      <c r="J61" s="147">
        <v>0.055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379</v>
      </c>
      <c r="D63" s="30">
        <v>246</v>
      </c>
      <c r="E63" s="30">
        <v>289</v>
      </c>
      <c r="F63" s="31"/>
      <c r="G63" s="31"/>
      <c r="H63" s="147">
        <v>0.151</v>
      </c>
      <c r="I63" s="147">
        <v>0.151</v>
      </c>
      <c r="J63" s="147">
        <v>0.486</v>
      </c>
      <c r="K63" s="32"/>
    </row>
    <row r="64" spans="1:11" s="42" customFormat="1" ht="11.25" customHeight="1">
      <c r="A64" s="36" t="s">
        <v>50</v>
      </c>
      <c r="B64" s="37"/>
      <c r="C64" s="38">
        <v>525</v>
      </c>
      <c r="D64" s="38">
        <v>331</v>
      </c>
      <c r="E64" s="38">
        <v>391</v>
      </c>
      <c r="F64" s="39">
        <v>118.12688821752266</v>
      </c>
      <c r="G64" s="40"/>
      <c r="H64" s="148">
        <v>0.23199999999999998</v>
      </c>
      <c r="I64" s="149">
        <v>0.2015</v>
      </c>
      <c r="J64" s="149">
        <v>0.541</v>
      </c>
      <c r="K64" s="41">
        <v>268.4863523573201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48</v>
      </c>
      <c r="D66" s="38">
        <v>45</v>
      </c>
      <c r="E66" s="38">
        <v>47</v>
      </c>
      <c r="F66" s="39">
        <v>104.44444444444444</v>
      </c>
      <c r="G66" s="40"/>
      <c r="H66" s="148">
        <v>0.031</v>
      </c>
      <c r="I66" s="149">
        <v>0.03</v>
      </c>
      <c r="J66" s="149">
        <v>0.043</v>
      </c>
      <c r="K66" s="41">
        <v>143.33333333333334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217</v>
      </c>
      <c r="D72" s="30">
        <v>169</v>
      </c>
      <c r="E72" s="30">
        <v>165</v>
      </c>
      <c r="F72" s="31"/>
      <c r="G72" s="31"/>
      <c r="H72" s="147">
        <v>0.068</v>
      </c>
      <c r="I72" s="147">
        <v>0.122</v>
      </c>
      <c r="J72" s="147">
        <v>0.122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>
        <v>31</v>
      </c>
      <c r="D74" s="30">
        <v>30</v>
      </c>
      <c r="E74" s="30">
        <v>36</v>
      </c>
      <c r="F74" s="31"/>
      <c r="G74" s="31"/>
      <c r="H74" s="147">
        <v>0.023</v>
      </c>
      <c r="I74" s="147">
        <v>0.026</v>
      </c>
      <c r="J74" s="147">
        <v>0.054</v>
      </c>
      <c r="K74" s="32"/>
    </row>
    <row r="75" spans="1:11" s="33" customFormat="1" ht="11.25" customHeight="1">
      <c r="A75" s="35" t="s">
        <v>58</v>
      </c>
      <c r="B75" s="29"/>
      <c r="C75" s="30">
        <v>605</v>
      </c>
      <c r="D75" s="30">
        <v>405</v>
      </c>
      <c r="E75" s="30">
        <v>432</v>
      </c>
      <c r="F75" s="31"/>
      <c r="G75" s="31"/>
      <c r="H75" s="147">
        <v>0.159</v>
      </c>
      <c r="I75" s="147">
        <v>0.231</v>
      </c>
      <c r="J75" s="147">
        <v>0.151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74</v>
      </c>
      <c r="D77" s="30">
        <v>26</v>
      </c>
      <c r="E77" s="30">
        <v>27</v>
      </c>
      <c r="F77" s="31"/>
      <c r="G77" s="31"/>
      <c r="H77" s="147">
        <v>0.034</v>
      </c>
      <c r="I77" s="147">
        <v>0.016</v>
      </c>
      <c r="J77" s="147">
        <v>0.012</v>
      </c>
      <c r="K77" s="32"/>
    </row>
    <row r="78" spans="1:11" s="33" customFormat="1" ht="11.25" customHeight="1">
      <c r="A78" s="35" t="s">
        <v>61</v>
      </c>
      <c r="B78" s="29"/>
      <c r="C78" s="30">
        <v>181</v>
      </c>
      <c r="D78" s="30">
        <v>210</v>
      </c>
      <c r="E78" s="30">
        <v>210</v>
      </c>
      <c r="F78" s="31"/>
      <c r="G78" s="31"/>
      <c r="H78" s="147">
        <v>0.203</v>
      </c>
      <c r="I78" s="147">
        <v>0.225</v>
      </c>
      <c r="J78" s="147">
        <v>0.242</v>
      </c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24</v>
      </c>
      <c r="E79" s="30">
        <v>23</v>
      </c>
      <c r="F79" s="31"/>
      <c r="G79" s="31"/>
      <c r="H79" s="147">
        <v>0.022</v>
      </c>
      <c r="I79" s="147">
        <v>0.024</v>
      </c>
      <c r="J79" s="147">
        <v>0.023</v>
      </c>
      <c r="K79" s="32"/>
    </row>
    <row r="80" spans="1:11" s="42" customFormat="1" ht="11.25" customHeight="1">
      <c r="A80" s="43" t="s">
        <v>63</v>
      </c>
      <c r="B80" s="37"/>
      <c r="C80" s="38">
        <v>1130</v>
      </c>
      <c r="D80" s="38">
        <v>864</v>
      </c>
      <c r="E80" s="38">
        <v>893</v>
      </c>
      <c r="F80" s="39">
        <f>IF(D80&gt;0,100*E80/D80,0)</f>
        <v>103.35648148148148</v>
      </c>
      <c r="G80" s="40"/>
      <c r="H80" s="148">
        <v>0.509</v>
      </c>
      <c r="I80" s="149">
        <v>0.644</v>
      </c>
      <c r="J80" s="149">
        <v>0.604</v>
      </c>
      <c r="K80" s="41">
        <v>93.7888198757764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71777</v>
      </c>
      <c r="D87" s="53">
        <v>66519</v>
      </c>
      <c r="E87" s="53">
        <v>63427</v>
      </c>
      <c r="F87" s="54">
        <f>IF(D87&gt;0,100*E87/D87,0)</f>
        <v>95.35170402441408</v>
      </c>
      <c r="G87" s="40"/>
      <c r="H87" s="152">
        <v>92.587</v>
      </c>
      <c r="I87" s="153">
        <v>51.536500000000004</v>
      </c>
      <c r="J87" s="153">
        <v>53.050999999999995</v>
      </c>
      <c r="K87" s="54">
        <f>IF(I87&gt;0,100*J87/I87,0)</f>
        <v>102.93869393536617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569</v>
      </c>
      <c r="D9" s="30">
        <v>569</v>
      </c>
      <c r="E9" s="30">
        <v>246</v>
      </c>
      <c r="F9" s="31"/>
      <c r="G9" s="31"/>
      <c r="H9" s="147">
        <v>10.817</v>
      </c>
      <c r="I9" s="147">
        <v>8.535</v>
      </c>
      <c r="J9" s="147">
        <v>8.235</v>
      </c>
      <c r="K9" s="32"/>
    </row>
    <row r="10" spans="1:11" s="33" customFormat="1" ht="11.25" customHeight="1">
      <c r="A10" s="35" t="s">
        <v>8</v>
      </c>
      <c r="B10" s="29"/>
      <c r="C10" s="30">
        <v>144</v>
      </c>
      <c r="D10" s="30">
        <v>105</v>
      </c>
      <c r="E10" s="30">
        <v>98</v>
      </c>
      <c r="F10" s="31"/>
      <c r="G10" s="31"/>
      <c r="H10" s="147">
        <v>2.267</v>
      </c>
      <c r="I10" s="147">
        <v>1.863</v>
      </c>
      <c r="J10" s="147">
        <v>1.739</v>
      </c>
      <c r="K10" s="32"/>
    </row>
    <row r="11" spans="1:11" s="33" customFormat="1" ht="11.25" customHeight="1">
      <c r="A11" s="28" t="s">
        <v>9</v>
      </c>
      <c r="B11" s="29"/>
      <c r="C11" s="30">
        <v>92</v>
      </c>
      <c r="D11" s="30">
        <v>85</v>
      </c>
      <c r="E11" s="30">
        <v>450</v>
      </c>
      <c r="F11" s="31"/>
      <c r="G11" s="31"/>
      <c r="H11" s="147">
        <v>1.858</v>
      </c>
      <c r="I11" s="147">
        <v>2.164</v>
      </c>
      <c r="J11" s="147">
        <v>6.5</v>
      </c>
      <c r="K11" s="32"/>
    </row>
    <row r="12" spans="1:11" s="33" customFormat="1" ht="11.25" customHeight="1">
      <c r="A12" s="35" t="s">
        <v>10</v>
      </c>
      <c r="B12" s="29"/>
      <c r="C12" s="30">
        <v>714</v>
      </c>
      <c r="D12" s="30">
        <v>765</v>
      </c>
      <c r="E12" s="30">
        <v>765</v>
      </c>
      <c r="F12" s="31"/>
      <c r="G12" s="31"/>
      <c r="H12" s="147">
        <v>12.374</v>
      </c>
      <c r="I12" s="147">
        <v>14.089</v>
      </c>
      <c r="J12" s="147">
        <v>14.088</v>
      </c>
      <c r="K12" s="32"/>
    </row>
    <row r="13" spans="1:11" s="42" customFormat="1" ht="11.25" customHeight="1">
      <c r="A13" s="36" t="s">
        <v>11</v>
      </c>
      <c r="B13" s="37"/>
      <c r="C13" s="38">
        <v>1519</v>
      </c>
      <c r="D13" s="38">
        <v>1524</v>
      </c>
      <c r="E13" s="38">
        <v>1559</v>
      </c>
      <c r="F13" s="39">
        <v>102.29658792650919</v>
      </c>
      <c r="G13" s="40"/>
      <c r="H13" s="148">
        <v>27.316000000000003</v>
      </c>
      <c r="I13" s="149">
        <v>26.651</v>
      </c>
      <c r="J13" s="149">
        <v>30.561999999999998</v>
      </c>
      <c r="K13" s="41">
        <v>114.67487148699861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47">
        <v>0.565</v>
      </c>
      <c r="I20" s="147">
        <v>0.517</v>
      </c>
      <c r="J20" s="147">
        <v>0.517</v>
      </c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47">
        <v>1.8</v>
      </c>
      <c r="I21" s="147">
        <v>1.64</v>
      </c>
      <c r="J21" s="147">
        <v>1.76</v>
      </c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48">
        <v>2.365</v>
      </c>
      <c r="I22" s="149">
        <v>2.157</v>
      </c>
      <c r="J22" s="149">
        <v>2.277</v>
      </c>
      <c r="K22" s="41">
        <v>105.56328233657858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49</v>
      </c>
      <c r="D28" s="30"/>
      <c r="E28" s="30"/>
      <c r="F28" s="31"/>
      <c r="G28" s="31"/>
      <c r="H28" s="147">
        <v>1.095</v>
      </c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19</v>
      </c>
      <c r="D30" s="30"/>
      <c r="E30" s="30"/>
      <c r="F30" s="31"/>
      <c r="G30" s="31"/>
      <c r="H30" s="147">
        <v>0.532</v>
      </c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/>
      <c r="E31" s="38"/>
      <c r="F31" s="39"/>
      <c r="G31" s="40"/>
      <c r="H31" s="148">
        <v>1.627</v>
      </c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107</v>
      </c>
      <c r="D33" s="30">
        <v>110</v>
      </c>
      <c r="E33" s="30">
        <v>85</v>
      </c>
      <c r="F33" s="31"/>
      <c r="G33" s="31"/>
      <c r="H33" s="147">
        <v>2.196</v>
      </c>
      <c r="I33" s="147">
        <v>2.2</v>
      </c>
      <c r="J33" s="147">
        <v>1.76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12</v>
      </c>
      <c r="F34" s="31"/>
      <c r="G34" s="31"/>
      <c r="H34" s="147">
        <v>0.284</v>
      </c>
      <c r="I34" s="147">
        <v>0.285</v>
      </c>
      <c r="J34" s="147">
        <v>0.275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47"/>
      <c r="I35" s="147">
        <v>0.09</v>
      </c>
      <c r="J35" s="147">
        <v>0.09</v>
      </c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20</v>
      </c>
      <c r="E36" s="30">
        <v>23</v>
      </c>
      <c r="F36" s="31"/>
      <c r="G36" s="31"/>
      <c r="H36" s="147">
        <v>0.485</v>
      </c>
      <c r="I36" s="147">
        <v>0.485</v>
      </c>
      <c r="J36" s="147">
        <v>0.575</v>
      </c>
      <c r="K36" s="32"/>
    </row>
    <row r="37" spans="1:11" s="42" customFormat="1" ht="11.25" customHeight="1">
      <c r="A37" s="36" t="s">
        <v>28</v>
      </c>
      <c r="B37" s="37"/>
      <c r="C37" s="38">
        <v>142</v>
      </c>
      <c r="D37" s="38">
        <v>148</v>
      </c>
      <c r="E37" s="38">
        <v>125</v>
      </c>
      <c r="F37" s="39">
        <v>84.45945945945945</v>
      </c>
      <c r="G37" s="40"/>
      <c r="H37" s="148">
        <v>2.965</v>
      </c>
      <c r="I37" s="149">
        <v>3.06</v>
      </c>
      <c r="J37" s="149">
        <v>2.7</v>
      </c>
      <c r="K37" s="41">
        <v>88.23529411764706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1228</v>
      </c>
      <c r="D39" s="38">
        <v>1200</v>
      </c>
      <c r="E39" s="38">
        <v>1220</v>
      </c>
      <c r="F39" s="39">
        <v>101.66666666666667</v>
      </c>
      <c r="G39" s="40"/>
      <c r="H39" s="148">
        <v>43.557</v>
      </c>
      <c r="I39" s="149">
        <v>43.5</v>
      </c>
      <c r="J39" s="149">
        <v>45.5</v>
      </c>
      <c r="K39" s="41">
        <v>104.59770114942529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8</v>
      </c>
      <c r="D41" s="30">
        <v>6</v>
      </c>
      <c r="E41" s="30">
        <v>6</v>
      </c>
      <c r="F41" s="31"/>
      <c r="G41" s="31"/>
      <c r="H41" s="147">
        <v>0.256</v>
      </c>
      <c r="I41" s="147">
        <v>0.183</v>
      </c>
      <c r="J41" s="147">
        <v>0.185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6</v>
      </c>
      <c r="E50" s="38">
        <v>6</v>
      </c>
      <c r="F50" s="39">
        <v>100</v>
      </c>
      <c r="G50" s="40"/>
      <c r="H50" s="148">
        <v>0.256</v>
      </c>
      <c r="I50" s="149">
        <v>0.183</v>
      </c>
      <c r="J50" s="149">
        <v>0.185</v>
      </c>
      <c r="K50" s="41">
        <v>101.09289617486338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12</v>
      </c>
      <c r="D55" s="30">
        <v>10</v>
      </c>
      <c r="E55" s="30">
        <v>10</v>
      </c>
      <c r="F55" s="31"/>
      <c r="G55" s="31"/>
      <c r="H55" s="147">
        <v>0.36</v>
      </c>
      <c r="I55" s="147">
        <v>0.3</v>
      </c>
      <c r="J55" s="147">
        <v>0.3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138</v>
      </c>
      <c r="D58" s="30">
        <v>145</v>
      </c>
      <c r="E58" s="30"/>
      <c r="F58" s="31"/>
      <c r="G58" s="31"/>
      <c r="H58" s="147">
        <v>4.554</v>
      </c>
      <c r="I58" s="147">
        <v>4.64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150</v>
      </c>
      <c r="D59" s="38">
        <v>155</v>
      </c>
      <c r="E59" s="38">
        <v>10</v>
      </c>
      <c r="F59" s="39">
        <f>IF(D59&gt;0,100*E59/D59,0)</f>
        <v>6.451612903225806</v>
      </c>
      <c r="G59" s="40"/>
      <c r="H59" s="148">
        <v>4.914000000000001</v>
      </c>
      <c r="I59" s="149">
        <v>4.9399999999999995</v>
      </c>
      <c r="J59" s="149">
        <v>0.3</v>
      </c>
      <c r="K59" s="41">
        <v>6.072874493927126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314</v>
      </c>
      <c r="D61" s="30">
        <v>189</v>
      </c>
      <c r="E61" s="30">
        <v>210</v>
      </c>
      <c r="F61" s="31"/>
      <c r="G61" s="31"/>
      <c r="H61" s="147">
        <v>7.536</v>
      </c>
      <c r="I61" s="147">
        <v>4.725</v>
      </c>
      <c r="J61" s="147">
        <v>5.25</v>
      </c>
      <c r="K61" s="32"/>
    </row>
    <row r="62" spans="1:11" s="33" customFormat="1" ht="11.25" customHeight="1">
      <c r="A62" s="35" t="s">
        <v>48</v>
      </c>
      <c r="B62" s="29"/>
      <c r="C62" s="30">
        <v>135</v>
      </c>
      <c r="D62" s="30">
        <v>176</v>
      </c>
      <c r="E62" s="30">
        <v>176</v>
      </c>
      <c r="F62" s="31"/>
      <c r="G62" s="31"/>
      <c r="H62" s="147">
        <v>4.32</v>
      </c>
      <c r="I62" s="147">
        <v>5.914</v>
      </c>
      <c r="J62" s="147">
        <v>5.632</v>
      </c>
      <c r="K62" s="32"/>
    </row>
    <row r="63" spans="1:11" s="33" customFormat="1" ht="11.25" customHeight="1">
      <c r="A63" s="35" t="s">
        <v>49</v>
      </c>
      <c r="B63" s="29"/>
      <c r="C63" s="30">
        <v>851</v>
      </c>
      <c r="D63" s="30">
        <v>918</v>
      </c>
      <c r="E63" s="30">
        <v>918</v>
      </c>
      <c r="F63" s="31"/>
      <c r="G63" s="31"/>
      <c r="H63" s="147">
        <v>35.972</v>
      </c>
      <c r="I63" s="147">
        <v>31.278</v>
      </c>
      <c r="J63" s="147">
        <v>35.802</v>
      </c>
      <c r="K63" s="32"/>
    </row>
    <row r="64" spans="1:11" s="42" customFormat="1" ht="11.25" customHeight="1">
      <c r="A64" s="36" t="s">
        <v>50</v>
      </c>
      <c r="B64" s="37"/>
      <c r="C64" s="38">
        <v>1300</v>
      </c>
      <c r="D64" s="38">
        <v>1283</v>
      </c>
      <c r="E64" s="38">
        <v>1304</v>
      </c>
      <c r="F64" s="39">
        <v>101.63678877630554</v>
      </c>
      <c r="G64" s="40"/>
      <c r="H64" s="148">
        <v>47.828</v>
      </c>
      <c r="I64" s="149">
        <v>41.917</v>
      </c>
      <c r="J64" s="149">
        <v>46.684</v>
      </c>
      <c r="K64" s="41">
        <v>111.37247417515565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2610</v>
      </c>
      <c r="D66" s="38">
        <v>2840</v>
      </c>
      <c r="E66" s="38">
        <v>2540</v>
      </c>
      <c r="F66" s="39">
        <v>89.43661971830986</v>
      </c>
      <c r="G66" s="40"/>
      <c r="H66" s="148">
        <v>114.057</v>
      </c>
      <c r="I66" s="149">
        <v>98.832</v>
      </c>
      <c r="J66" s="149">
        <v>78.29</v>
      </c>
      <c r="K66" s="41">
        <v>79.21523393232962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109</v>
      </c>
      <c r="D72" s="30">
        <v>314</v>
      </c>
      <c r="E72" s="30">
        <v>314</v>
      </c>
      <c r="F72" s="31"/>
      <c r="G72" s="31"/>
      <c r="H72" s="147">
        <v>2.346</v>
      </c>
      <c r="I72" s="147">
        <v>12.365</v>
      </c>
      <c r="J72" s="147">
        <v>12.365</v>
      </c>
      <c r="K72" s="32"/>
    </row>
    <row r="73" spans="1:11" s="33" customFormat="1" ht="11.25" customHeight="1">
      <c r="A73" s="35" t="s">
        <v>56</v>
      </c>
      <c r="B73" s="29"/>
      <c r="C73" s="30">
        <v>1104</v>
      </c>
      <c r="D73" s="30">
        <v>948</v>
      </c>
      <c r="E73" s="30">
        <v>950</v>
      </c>
      <c r="F73" s="31"/>
      <c r="G73" s="31"/>
      <c r="H73" s="147">
        <v>33.12</v>
      </c>
      <c r="I73" s="147">
        <v>23.7</v>
      </c>
      <c r="J73" s="147">
        <v>18.96</v>
      </c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120</v>
      </c>
      <c r="E74" s="30">
        <v>91</v>
      </c>
      <c r="F74" s="31"/>
      <c r="G74" s="31"/>
      <c r="H74" s="147">
        <v>4.2</v>
      </c>
      <c r="I74" s="147">
        <v>4.2</v>
      </c>
      <c r="J74" s="147">
        <v>2.73</v>
      </c>
      <c r="K74" s="32"/>
    </row>
    <row r="75" spans="1:11" s="33" customFormat="1" ht="11.25" customHeight="1">
      <c r="A75" s="35" t="s">
        <v>58</v>
      </c>
      <c r="B75" s="29"/>
      <c r="C75" s="30">
        <v>48</v>
      </c>
      <c r="D75" s="30">
        <v>48</v>
      </c>
      <c r="E75" s="30">
        <v>48</v>
      </c>
      <c r="F75" s="31"/>
      <c r="G75" s="31"/>
      <c r="H75" s="147">
        <v>0.816</v>
      </c>
      <c r="I75" s="147">
        <v>0.816</v>
      </c>
      <c r="J75" s="147">
        <v>0.816</v>
      </c>
      <c r="K75" s="32"/>
    </row>
    <row r="76" spans="1:11" s="33" customFormat="1" ht="11.25" customHeight="1">
      <c r="A76" s="35" t="s">
        <v>59</v>
      </c>
      <c r="B76" s="29"/>
      <c r="C76" s="30">
        <v>255</v>
      </c>
      <c r="D76" s="30">
        <v>235</v>
      </c>
      <c r="E76" s="30">
        <v>230</v>
      </c>
      <c r="F76" s="31"/>
      <c r="G76" s="31"/>
      <c r="H76" s="147">
        <v>8.747</v>
      </c>
      <c r="I76" s="147">
        <v>9.87</v>
      </c>
      <c r="J76" s="147">
        <v>6.44</v>
      </c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5</v>
      </c>
      <c r="E77" s="30">
        <v>1</v>
      </c>
      <c r="F77" s="31"/>
      <c r="G77" s="31"/>
      <c r="H77" s="147">
        <v>0.063</v>
      </c>
      <c r="I77" s="147">
        <v>0.1</v>
      </c>
      <c r="J77" s="147">
        <v>0.02</v>
      </c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270</v>
      </c>
      <c r="E78" s="30">
        <v>330</v>
      </c>
      <c r="F78" s="31"/>
      <c r="G78" s="31"/>
      <c r="H78" s="147">
        <v>10.98</v>
      </c>
      <c r="I78" s="147">
        <v>7.56</v>
      </c>
      <c r="J78" s="147">
        <v>9.24</v>
      </c>
      <c r="K78" s="32"/>
    </row>
    <row r="79" spans="1:11" s="33" customFormat="1" ht="11.25" customHeight="1">
      <c r="A79" s="35" t="s">
        <v>62</v>
      </c>
      <c r="B79" s="29"/>
      <c r="C79" s="30">
        <v>4176</v>
      </c>
      <c r="D79" s="30">
        <v>4334</v>
      </c>
      <c r="E79" s="30">
        <v>4106</v>
      </c>
      <c r="F79" s="31"/>
      <c r="G79" s="31"/>
      <c r="H79" s="147">
        <v>93.277</v>
      </c>
      <c r="I79" s="147">
        <v>161.539</v>
      </c>
      <c r="J79" s="147">
        <v>141.339</v>
      </c>
      <c r="K79" s="32"/>
    </row>
    <row r="80" spans="1:11" s="42" customFormat="1" ht="11.25" customHeight="1">
      <c r="A80" s="43" t="s">
        <v>63</v>
      </c>
      <c r="B80" s="37"/>
      <c r="C80" s="38">
        <v>6229</v>
      </c>
      <c r="D80" s="38">
        <v>6274</v>
      </c>
      <c r="E80" s="38">
        <v>6070</v>
      </c>
      <c r="F80" s="39">
        <v>96.74848581447243</v>
      </c>
      <c r="G80" s="40"/>
      <c r="H80" s="148">
        <v>153.549</v>
      </c>
      <c r="I80" s="149">
        <v>220.14999999999998</v>
      </c>
      <c r="J80" s="149">
        <v>191.91</v>
      </c>
      <c r="K80" s="41">
        <v>87.17238246650012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347</v>
      </c>
      <c r="D82" s="30">
        <v>347</v>
      </c>
      <c r="E82" s="30">
        <v>343</v>
      </c>
      <c r="F82" s="31"/>
      <c r="G82" s="31"/>
      <c r="H82" s="147">
        <v>14.735</v>
      </c>
      <c r="I82" s="147">
        <v>14.735</v>
      </c>
      <c r="J82" s="147">
        <v>13.99</v>
      </c>
      <c r="K82" s="32"/>
    </row>
    <row r="83" spans="1:11" s="33" customFormat="1" ht="11.25" customHeight="1">
      <c r="A83" s="35" t="s">
        <v>65</v>
      </c>
      <c r="B83" s="29"/>
      <c r="C83" s="30">
        <v>1854</v>
      </c>
      <c r="D83" s="30">
        <v>1575</v>
      </c>
      <c r="E83" s="30">
        <v>1400</v>
      </c>
      <c r="F83" s="31"/>
      <c r="G83" s="31"/>
      <c r="H83" s="147">
        <v>33.888</v>
      </c>
      <c r="I83" s="147">
        <v>28.8</v>
      </c>
      <c r="J83" s="147">
        <v>25.6</v>
      </c>
      <c r="K83" s="32"/>
    </row>
    <row r="84" spans="1:11" s="42" customFormat="1" ht="11.25" customHeight="1">
      <c r="A84" s="36" t="s">
        <v>66</v>
      </c>
      <c r="B84" s="37"/>
      <c r="C84" s="38">
        <v>2201</v>
      </c>
      <c r="D84" s="38">
        <v>1922</v>
      </c>
      <c r="E84" s="38">
        <v>1743</v>
      </c>
      <c r="F84" s="39">
        <v>90.68678459937566</v>
      </c>
      <c r="G84" s="40"/>
      <c r="H84" s="148">
        <v>48.623</v>
      </c>
      <c r="I84" s="149">
        <v>43.535</v>
      </c>
      <c r="J84" s="149">
        <v>39.59</v>
      </c>
      <c r="K84" s="41">
        <v>90.93832548524178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15560</v>
      </c>
      <c r="D87" s="53">
        <v>15457</v>
      </c>
      <c r="E87" s="53">
        <v>14682</v>
      </c>
      <c r="F87" s="54">
        <f>IF(D87&gt;0,100*E87/D87,0)</f>
        <v>94.98609044445882</v>
      </c>
      <c r="G87" s="40"/>
      <c r="H87" s="152">
        <v>447.0570000000001</v>
      </c>
      <c r="I87" s="153">
        <v>484.92499999999995</v>
      </c>
      <c r="J87" s="153">
        <v>437.99800000000005</v>
      </c>
      <c r="K87" s="54">
        <f>IF(I87&gt;0,100*J87/I87,0)</f>
        <v>90.32283342784969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4876</v>
      </c>
      <c r="D9" s="30">
        <v>5011</v>
      </c>
      <c r="E9" s="30">
        <v>4472</v>
      </c>
      <c r="F9" s="31"/>
      <c r="G9" s="31"/>
      <c r="H9" s="147">
        <v>82.161</v>
      </c>
      <c r="I9" s="147">
        <v>116.056</v>
      </c>
      <c r="J9" s="147">
        <v>103.572</v>
      </c>
      <c r="K9" s="32"/>
    </row>
    <row r="10" spans="1:11" s="33" customFormat="1" ht="11.25" customHeight="1">
      <c r="A10" s="35" t="s">
        <v>8</v>
      </c>
      <c r="B10" s="29"/>
      <c r="C10" s="30">
        <v>3568</v>
      </c>
      <c r="D10" s="30">
        <v>3302</v>
      </c>
      <c r="E10" s="30">
        <v>3058</v>
      </c>
      <c r="F10" s="31"/>
      <c r="G10" s="31"/>
      <c r="H10" s="147">
        <v>60.727</v>
      </c>
      <c r="I10" s="147">
        <v>66.555</v>
      </c>
      <c r="J10" s="147">
        <v>61.619</v>
      </c>
      <c r="K10" s="32"/>
    </row>
    <row r="11" spans="1:11" s="33" customFormat="1" ht="11.25" customHeight="1">
      <c r="A11" s="28" t="s">
        <v>9</v>
      </c>
      <c r="B11" s="29"/>
      <c r="C11" s="30">
        <v>5510</v>
      </c>
      <c r="D11" s="30">
        <v>6119</v>
      </c>
      <c r="E11" s="30">
        <v>4600</v>
      </c>
      <c r="F11" s="31"/>
      <c r="G11" s="31"/>
      <c r="H11" s="147">
        <v>187.042</v>
      </c>
      <c r="I11" s="147">
        <v>155.848</v>
      </c>
      <c r="J11" s="147">
        <v>117.162</v>
      </c>
      <c r="K11" s="32"/>
    </row>
    <row r="12" spans="1:11" s="33" customFormat="1" ht="11.25" customHeight="1">
      <c r="A12" s="35" t="s">
        <v>10</v>
      </c>
      <c r="B12" s="29"/>
      <c r="C12" s="30">
        <v>2200</v>
      </c>
      <c r="D12" s="30">
        <v>2337</v>
      </c>
      <c r="E12" s="30">
        <v>2337</v>
      </c>
      <c r="F12" s="31"/>
      <c r="G12" s="31"/>
      <c r="H12" s="147">
        <v>40.062</v>
      </c>
      <c r="I12" s="147">
        <v>44.805</v>
      </c>
      <c r="J12" s="147">
        <v>44.8</v>
      </c>
      <c r="K12" s="32"/>
    </row>
    <row r="13" spans="1:11" s="42" customFormat="1" ht="11.25" customHeight="1">
      <c r="A13" s="36" t="s">
        <v>11</v>
      </c>
      <c r="B13" s="37"/>
      <c r="C13" s="38">
        <v>16154</v>
      </c>
      <c r="D13" s="38">
        <v>16769</v>
      </c>
      <c r="E13" s="38">
        <v>14467</v>
      </c>
      <c r="F13" s="39">
        <v>86.27228815075436</v>
      </c>
      <c r="G13" s="40"/>
      <c r="H13" s="148">
        <v>369.992</v>
      </c>
      <c r="I13" s="149">
        <v>383.264</v>
      </c>
      <c r="J13" s="149">
        <v>327.153</v>
      </c>
      <c r="K13" s="41">
        <v>85.35969984136261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659</v>
      </c>
      <c r="F15" s="39">
        <v>78.08056872037915</v>
      </c>
      <c r="G15" s="40"/>
      <c r="H15" s="148">
        <v>12.66</v>
      </c>
      <c r="I15" s="149">
        <v>12.5</v>
      </c>
      <c r="J15" s="149">
        <v>9.885</v>
      </c>
      <c r="K15" s="41">
        <v>79.08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366</v>
      </c>
      <c r="D19" s="30">
        <v>425</v>
      </c>
      <c r="E19" s="30">
        <v>397</v>
      </c>
      <c r="F19" s="31"/>
      <c r="G19" s="31"/>
      <c r="H19" s="147">
        <v>15.376</v>
      </c>
      <c r="I19" s="147">
        <v>21.256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47">
        <v>3.108</v>
      </c>
      <c r="I20" s="147">
        <v>3.22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47">
        <v>2.916</v>
      </c>
      <c r="I21" s="147">
        <v>3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626</v>
      </c>
      <c r="D22" s="38">
        <v>685</v>
      </c>
      <c r="E22" s="38">
        <v>657</v>
      </c>
      <c r="F22" s="39">
        <v>95.91240875912409</v>
      </c>
      <c r="G22" s="40"/>
      <c r="H22" s="148">
        <v>21.4</v>
      </c>
      <c r="I22" s="149">
        <v>27.476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160</v>
      </c>
      <c r="D24" s="38">
        <v>247</v>
      </c>
      <c r="E24" s="38">
        <v>220</v>
      </c>
      <c r="F24" s="39">
        <v>89.06882591093117</v>
      </c>
      <c r="G24" s="40"/>
      <c r="H24" s="148">
        <v>5.878</v>
      </c>
      <c r="I24" s="149">
        <v>8.664</v>
      </c>
      <c r="J24" s="149">
        <v>7.784</v>
      </c>
      <c r="K24" s="41">
        <v>89.84302862419206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816</v>
      </c>
      <c r="D26" s="38">
        <v>770</v>
      </c>
      <c r="E26" s="38">
        <v>720</v>
      </c>
      <c r="F26" s="39">
        <v>93.50649350649351</v>
      </c>
      <c r="G26" s="40"/>
      <c r="H26" s="148">
        <v>36.132</v>
      </c>
      <c r="I26" s="149">
        <v>32</v>
      </c>
      <c r="J26" s="149">
        <v>33.5</v>
      </c>
      <c r="K26" s="41">
        <v>104.6875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62</v>
      </c>
      <c r="E28" s="30">
        <v>49</v>
      </c>
      <c r="F28" s="31"/>
      <c r="G28" s="31"/>
      <c r="H28" s="147"/>
      <c r="I28" s="147">
        <v>1.91</v>
      </c>
      <c r="J28" s="147">
        <v>1.465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47">
        <v>0.056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186</v>
      </c>
      <c r="D30" s="30">
        <v>196</v>
      </c>
      <c r="E30" s="30">
        <v>224</v>
      </c>
      <c r="F30" s="31"/>
      <c r="G30" s="31"/>
      <c r="H30" s="147">
        <v>8.125</v>
      </c>
      <c r="I30" s="147">
        <v>6.86</v>
      </c>
      <c r="J30" s="147">
        <v>7.715</v>
      </c>
      <c r="K30" s="32"/>
    </row>
    <row r="31" spans="1:11" s="42" customFormat="1" ht="11.25" customHeight="1">
      <c r="A31" s="43" t="s">
        <v>23</v>
      </c>
      <c r="B31" s="37"/>
      <c r="C31" s="38">
        <v>188</v>
      </c>
      <c r="D31" s="38">
        <v>258</v>
      </c>
      <c r="E31" s="38">
        <v>273</v>
      </c>
      <c r="F31" s="39">
        <v>105.81395348837209</v>
      </c>
      <c r="G31" s="40"/>
      <c r="H31" s="148">
        <v>8.181</v>
      </c>
      <c r="I31" s="149">
        <v>8.77</v>
      </c>
      <c r="J31" s="149">
        <v>9.18</v>
      </c>
      <c r="K31" s="41">
        <v>104.67502850627139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211</v>
      </c>
      <c r="D33" s="30">
        <v>210</v>
      </c>
      <c r="E33" s="30">
        <v>135</v>
      </c>
      <c r="F33" s="31"/>
      <c r="G33" s="31"/>
      <c r="H33" s="147">
        <v>3.804</v>
      </c>
      <c r="I33" s="147">
        <v>3.8</v>
      </c>
      <c r="J33" s="147">
        <v>2.625</v>
      </c>
      <c r="K33" s="32"/>
    </row>
    <row r="34" spans="1:11" s="33" customFormat="1" ht="11.25" customHeight="1">
      <c r="A34" s="35" t="s">
        <v>25</v>
      </c>
      <c r="B34" s="29"/>
      <c r="C34" s="30">
        <v>151</v>
      </c>
      <c r="D34" s="30">
        <v>140</v>
      </c>
      <c r="E34" s="30">
        <v>180</v>
      </c>
      <c r="F34" s="31"/>
      <c r="G34" s="31"/>
      <c r="H34" s="147">
        <v>4.303</v>
      </c>
      <c r="I34" s="147">
        <v>3.9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236</v>
      </c>
      <c r="D35" s="30">
        <v>250</v>
      </c>
      <c r="E35" s="30">
        <v>250</v>
      </c>
      <c r="F35" s="31"/>
      <c r="G35" s="31"/>
      <c r="H35" s="147">
        <v>5.431</v>
      </c>
      <c r="I35" s="147">
        <v>4.8</v>
      </c>
      <c r="J35" s="147">
        <v>4.8</v>
      </c>
      <c r="K35" s="32"/>
    </row>
    <row r="36" spans="1:11" s="33" customFormat="1" ht="11.25" customHeight="1">
      <c r="A36" s="35" t="s">
        <v>27</v>
      </c>
      <c r="B36" s="29"/>
      <c r="C36" s="30">
        <v>121</v>
      </c>
      <c r="D36" s="30">
        <v>120</v>
      </c>
      <c r="E36" s="30">
        <v>101</v>
      </c>
      <c r="F36" s="31"/>
      <c r="G36" s="31"/>
      <c r="H36" s="147">
        <v>3.408</v>
      </c>
      <c r="I36" s="147">
        <v>2.4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719</v>
      </c>
      <c r="D37" s="38">
        <v>720</v>
      </c>
      <c r="E37" s="38">
        <v>666</v>
      </c>
      <c r="F37" s="39">
        <f>IF(D37&gt;0,100*E37/D37,0)</f>
        <v>92.5</v>
      </c>
      <c r="G37" s="40"/>
      <c r="H37" s="148">
        <v>16.946</v>
      </c>
      <c r="I37" s="149">
        <v>14.9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280</v>
      </c>
      <c r="D41" s="30">
        <v>380</v>
      </c>
      <c r="E41" s="30">
        <v>352</v>
      </c>
      <c r="F41" s="31"/>
      <c r="G41" s="31"/>
      <c r="H41" s="147">
        <v>11.76</v>
      </c>
      <c r="I41" s="147">
        <v>17.1</v>
      </c>
      <c r="J41" s="147">
        <v>15.981</v>
      </c>
      <c r="K41" s="32"/>
    </row>
    <row r="42" spans="1:11" s="33" customFormat="1" ht="11.25" customHeight="1">
      <c r="A42" s="35" t="s">
        <v>31</v>
      </c>
      <c r="B42" s="29"/>
      <c r="C42" s="30">
        <v>674</v>
      </c>
      <c r="D42" s="30">
        <v>775</v>
      </c>
      <c r="E42" s="30">
        <v>782</v>
      </c>
      <c r="F42" s="31"/>
      <c r="G42" s="31"/>
      <c r="H42" s="147">
        <v>26.96</v>
      </c>
      <c r="I42" s="147">
        <v>29.45</v>
      </c>
      <c r="J42" s="147">
        <v>29.716</v>
      </c>
      <c r="K42" s="32"/>
    </row>
    <row r="43" spans="1:11" s="33" customFormat="1" ht="11.25" customHeight="1">
      <c r="A43" s="35" t="s">
        <v>32</v>
      </c>
      <c r="B43" s="29"/>
      <c r="C43" s="30">
        <v>50</v>
      </c>
      <c r="D43" s="30">
        <v>60</v>
      </c>
      <c r="E43" s="30">
        <v>25</v>
      </c>
      <c r="F43" s="31"/>
      <c r="G43" s="31"/>
      <c r="H43" s="147">
        <v>1.6</v>
      </c>
      <c r="I43" s="147">
        <v>1.8</v>
      </c>
      <c r="J43" s="147">
        <v>0.8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2075</v>
      </c>
      <c r="D45" s="30">
        <v>2100</v>
      </c>
      <c r="E45" s="30">
        <v>1500</v>
      </c>
      <c r="F45" s="31"/>
      <c r="G45" s="31"/>
      <c r="H45" s="147">
        <v>88.188</v>
      </c>
      <c r="I45" s="147">
        <v>100.8</v>
      </c>
      <c r="J45" s="147">
        <v>60</v>
      </c>
      <c r="K45" s="32"/>
    </row>
    <row r="46" spans="1:11" s="33" customFormat="1" ht="11.25" customHeight="1">
      <c r="A46" s="35" t="s">
        <v>35</v>
      </c>
      <c r="B46" s="29"/>
      <c r="C46" s="30">
        <v>450</v>
      </c>
      <c r="D46" s="30">
        <v>398</v>
      </c>
      <c r="E46" s="30">
        <v>400</v>
      </c>
      <c r="F46" s="31"/>
      <c r="G46" s="31"/>
      <c r="H46" s="147">
        <v>20.25</v>
      </c>
      <c r="I46" s="147">
        <v>13.93</v>
      </c>
      <c r="J46" s="147">
        <v>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1700</v>
      </c>
      <c r="D48" s="30">
        <v>2800</v>
      </c>
      <c r="E48" s="30">
        <v>2600</v>
      </c>
      <c r="F48" s="31"/>
      <c r="G48" s="31"/>
      <c r="H48" s="147">
        <v>78.71</v>
      </c>
      <c r="I48" s="147">
        <v>131.6</v>
      </c>
      <c r="J48" s="147">
        <v>104</v>
      </c>
      <c r="K48" s="32"/>
    </row>
    <row r="49" spans="1:11" s="33" customFormat="1" ht="11.25" customHeight="1">
      <c r="A49" s="35" t="s">
        <v>38</v>
      </c>
      <c r="B49" s="29"/>
      <c r="C49" s="30">
        <v>350</v>
      </c>
      <c r="D49" s="30">
        <v>445</v>
      </c>
      <c r="E49" s="30">
        <v>380</v>
      </c>
      <c r="F49" s="31"/>
      <c r="G49" s="31"/>
      <c r="H49" s="147">
        <v>17.5</v>
      </c>
      <c r="I49" s="147">
        <v>20.025</v>
      </c>
      <c r="J49" s="147">
        <v>19</v>
      </c>
      <c r="K49" s="32"/>
    </row>
    <row r="50" spans="1:11" s="42" customFormat="1" ht="11.25" customHeight="1">
      <c r="A50" s="43" t="s">
        <v>39</v>
      </c>
      <c r="B50" s="37"/>
      <c r="C50" s="38">
        <v>5579</v>
      </c>
      <c r="D50" s="38">
        <v>6958</v>
      </c>
      <c r="E50" s="38">
        <v>6039</v>
      </c>
      <c r="F50" s="39">
        <v>86.79218166139695</v>
      </c>
      <c r="G50" s="40"/>
      <c r="H50" s="148">
        <v>244.96800000000002</v>
      </c>
      <c r="I50" s="149">
        <v>314.7049999999999</v>
      </c>
      <c r="J50" s="149">
        <v>247.497</v>
      </c>
      <c r="K50" s="41">
        <v>78.64412703960855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66</v>
      </c>
      <c r="D52" s="38">
        <v>66</v>
      </c>
      <c r="E52" s="38">
        <v>66</v>
      </c>
      <c r="F52" s="39">
        <v>100</v>
      </c>
      <c r="G52" s="40"/>
      <c r="H52" s="148">
        <v>1.899</v>
      </c>
      <c r="I52" s="149">
        <v>1.891</v>
      </c>
      <c r="J52" s="149">
        <v>1.891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875</v>
      </c>
      <c r="D54" s="30">
        <v>1200</v>
      </c>
      <c r="E54" s="30">
        <v>1100</v>
      </c>
      <c r="F54" s="31"/>
      <c r="G54" s="31"/>
      <c r="H54" s="147">
        <v>28</v>
      </c>
      <c r="I54" s="147">
        <v>37.2</v>
      </c>
      <c r="J54" s="147">
        <v>35.75</v>
      </c>
      <c r="K54" s="32"/>
    </row>
    <row r="55" spans="1:11" s="33" customFormat="1" ht="11.25" customHeight="1">
      <c r="A55" s="35" t="s">
        <v>42</v>
      </c>
      <c r="B55" s="29"/>
      <c r="C55" s="30">
        <v>146</v>
      </c>
      <c r="D55" s="30">
        <v>136</v>
      </c>
      <c r="E55" s="30">
        <v>140</v>
      </c>
      <c r="F55" s="31"/>
      <c r="G55" s="31"/>
      <c r="H55" s="147">
        <v>4.38</v>
      </c>
      <c r="I55" s="147">
        <v>4.08</v>
      </c>
      <c r="J55" s="147">
        <v>4.2</v>
      </c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100</v>
      </c>
      <c r="E56" s="30">
        <v>66</v>
      </c>
      <c r="F56" s="31"/>
      <c r="G56" s="31"/>
      <c r="H56" s="147">
        <v>1.072</v>
      </c>
      <c r="I56" s="147">
        <v>1.028</v>
      </c>
      <c r="J56" s="147">
        <v>0.695</v>
      </c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40</v>
      </c>
      <c r="F57" s="31"/>
      <c r="G57" s="31"/>
      <c r="H57" s="147">
        <v>1.536</v>
      </c>
      <c r="I57" s="147">
        <v>1.392</v>
      </c>
      <c r="J57" s="147">
        <v>0.96</v>
      </c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137</v>
      </c>
      <c r="E58" s="30">
        <v>208</v>
      </c>
      <c r="F58" s="31"/>
      <c r="G58" s="31"/>
      <c r="H58" s="147">
        <v>1.86</v>
      </c>
      <c r="I58" s="147">
        <v>4.11</v>
      </c>
      <c r="J58" s="147">
        <v>6.24</v>
      </c>
      <c r="K58" s="32"/>
    </row>
    <row r="59" spans="1:11" s="42" customFormat="1" ht="11.25" customHeight="1">
      <c r="A59" s="36" t="s">
        <v>46</v>
      </c>
      <c r="B59" s="37"/>
      <c r="C59" s="38">
        <v>1228</v>
      </c>
      <c r="D59" s="38">
        <v>1631</v>
      </c>
      <c r="E59" s="38">
        <v>1554</v>
      </c>
      <c r="F59" s="39">
        <v>95.27896995708154</v>
      </c>
      <c r="G59" s="40"/>
      <c r="H59" s="148">
        <v>36.848000000000006</v>
      </c>
      <c r="I59" s="149">
        <v>47.81</v>
      </c>
      <c r="J59" s="149">
        <v>47.845000000000006</v>
      </c>
      <c r="K59" s="41">
        <v>100.07320644216692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259</v>
      </c>
      <c r="D61" s="30">
        <v>390</v>
      </c>
      <c r="E61" s="30">
        <v>390</v>
      </c>
      <c r="F61" s="31"/>
      <c r="G61" s="31"/>
      <c r="H61" s="147">
        <v>7.252</v>
      </c>
      <c r="I61" s="147">
        <v>9.75</v>
      </c>
      <c r="J61" s="147">
        <v>8.58</v>
      </c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>
        <v>97</v>
      </c>
      <c r="F62" s="31"/>
      <c r="G62" s="31"/>
      <c r="H62" s="147">
        <v>1.952</v>
      </c>
      <c r="I62" s="147">
        <v>2.059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88</v>
      </c>
      <c r="D63" s="30"/>
      <c r="E63" s="30"/>
      <c r="F63" s="31"/>
      <c r="G63" s="31"/>
      <c r="H63" s="147">
        <v>3.08</v>
      </c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444</v>
      </c>
      <c r="D64" s="38">
        <v>487</v>
      </c>
      <c r="E64" s="38">
        <v>487</v>
      </c>
      <c r="F64" s="39">
        <f>IF(D64&gt;0,100*E64/D64,0)</f>
        <v>100</v>
      </c>
      <c r="G64" s="40"/>
      <c r="H64" s="148">
        <v>12.284</v>
      </c>
      <c r="I64" s="149">
        <v>11.809000000000001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1086</v>
      </c>
      <c r="D66" s="38">
        <v>1020</v>
      </c>
      <c r="E66" s="38">
        <v>925</v>
      </c>
      <c r="F66" s="39">
        <v>90.68627450980392</v>
      </c>
      <c r="G66" s="40"/>
      <c r="H66" s="148">
        <v>34.835</v>
      </c>
      <c r="I66" s="149">
        <v>36.54</v>
      </c>
      <c r="J66" s="149">
        <v>32.838</v>
      </c>
      <c r="K66" s="41">
        <v>89.86863711001642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410</v>
      </c>
      <c r="F68" s="31"/>
      <c r="G68" s="31"/>
      <c r="H68" s="147">
        <v>16.35</v>
      </c>
      <c r="I68" s="147">
        <v>21</v>
      </c>
      <c r="J68" s="147">
        <v>15</v>
      </c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160</v>
      </c>
      <c r="F69" s="31"/>
      <c r="G69" s="31"/>
      <c r="H69" s="147">
        <v>3.99</v>
      </c>
      <c r="I69" s="147">
        <v>5</v>
      </c>
      <c r="J69" s="147">
        <v>6</v>
      </c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570</v>
      </c>
      <c r="F70" s="39">
        <v>74.02597402597402</v>
      </c>
      <c r="G70" s="40"/>
      <c r="H70" s="148">
        <v>20.340000000000003</v>
      </c>
      <c r="I70" s="149">
        <v>26</v>
      </c>
      <c r="J70" s="149">
        <v>21</v>
      </c>
      <c r="K70" s="41">
        <v>80.76923076923077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215</v>
      </c>
      <c r="D72" s="30">
        <v>210</v>
      </c>
      <c r="E72" s="30">
        <v>210</v>
      </c>
      <c r="F72" s="31"/>
      <c r="G72" s="31"/>
      <c r="H72" s="147">
        <v>5.602</v>
      </c>
      <c r="I72" s="147">
        <v>5.307</v>
      </c>
      <c r="J72" s="147">
        <v>5.239</v>
      </c>
      <c r="K72" s="32"/>
    </row>
    <row r="73" spans="1:11" s="33" customFormat="1" ht="11.25" customHeight="1">
      <c r="A73" s="35" t="s">
        <v>56</v>
      </c>
      <c r="B73" s="29"/>
      <c r="C73" s="30">
        <v>92</v>
      </c>
      <c r="D73" s="30">
        <v>97</v>
      </c>
      <c r="E73" s="30">
        <v>97</v>
      </c>
      <c r="F73" s="31"/>
      <c r="G73" s="31"/>
      <c r="H73" s="147">
        <v>2.76</v>
      </c>
      <c r="I73" s="147">
        <v>4.85</v>
      </c>
      <c r="J73" s="147">
        <v>4.85</v>
      </c>
      <c r="K73" s="32"/>
    </row>
    <row r="74" spans="1:11" s="33" customFormat="1" ht="11.25" customHeight="1">
      <c r="A74" s="35" t="s">
        <v>57</v>
      </c>
      <c r="B74" s="29"/>
      <c r="C74" s="30">
        <v>452</v>
      </c>
      <c r="D74" s="30">
        <v>455</v>
      </c>
      <c r="E74" s="30">
        <v>306</v>
      </c>
      <c r="F74" s="31"/>
      <c r="G74" s="31"/>
      <c r="H74" s="147">
        <v>18.08</v>
      </c>
      <c r="I74" s="147">
        <v>18.2</v>
      </c>
      <c r="J74" s="147">
        <v>10.71</v>
      </c>
      <c r="K74" s="32"/>
    </row>
    <row r="75" spans="1:11" s="33" customFormat="1" ht="11.25" customHeight="1">
      <c r="A75" s="35" t="s">
        <v>58</v>
      </c>
      <c r="B75" s="29"/>
      <c r="C75" s="30">
        <v>543</v>
      </c>
      <c r="D75" s="30">
        <v>543</v>
      </c>
      <c r="E75" s="30">
        <v>495</v>
      </c>
      <c r="F75" s="31"/>
      <c r="G75" s="31"/>
      <c r="H75" s="147">
        <v>12.991</v>
      </c>
      <c r="I75" s="147">
        <v>13.912</v>
      </c>
      <c r="J75" s="147">
        <v>10.476</v>
      </c>
      <c r="K75" s="32"/>
    </row>
    <row r="76" spans="1:11" s="33" customFormat="1" ht="11.25" customHeight="1">
      <c r="A76" s="35" t="s">
        <v>59</v>
      </c>
      <c r="B76" s="29"/>
      <c r="C76" s="30">
        <v>125</v>
      </c>
      <c r="D76" s="30">
        <v>120</v>
      </c>
      <c r="E76" s="30">
        <v>120</v>
      </c>
      <c r="F76" s="31"/>
      <c r="G76" s="31"/>
      <c r="H76" s="147">
        <v>3.875</v>
      </c>
      <c r="I76" s="147">
        <v>3.6</v>
      </c>
      <c r="J76" s="147">
        <v>3.6</v>
      </c>
      <c r="K76" s="32"/>
    </row>
    <row r="77" spans="1:11" s="33" customFormat="1" ht="11.25" customHeight="1">
      <c r="A77" s="35" t="s">
        <v>60</v>
      </c>
      <c r="B77" s="29"/>
      <c r="C77" s="30">
        <v>71</v>
      </c>
      <c r="D77" s="30">
        <v>60</v>
      </c>
      <c r="E77" s="30">
        <v>56</v>
      </c>
      <c r="F77" s="31"/>
      <c r="G77" s="31"/>
      <c r="H77" s="147">
        <v>1.648</v>
      </c>
      <c r="I77" s="147">
        <v>1.33</v>
      </c>
      <c r="J77" s="147">
        <v>1.187</v>
      </c>
      <c r="K77" s="32"/>
    </row>
    <row r="78" spans="1:11" s="33" customFormat="1" ht="11.25" customHeight="1">
      <c r="A78" s="35" t="s">
        <v>61</v>
      </c>
      <c r="B78" s="29"/>
      <c r="C78" s="30">
        <v>239</v>
      </c>
      <c r="D78" s="30">
        <v>415</v>
      </c>
      <c r="E78" s="30">
        <v>360</v>
      </c>
      <c r="F78" s="31"/>
      <c r="G78" s="31"/>
      <c r="H78" s="147">
        <v>5.982</v>
      </c>
      <c r="I78" s="147">
        <v>11.993</v>
      </c>
      <c r="J78" s="147">
        <v>10.8</v>
      </c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747</v>
      </c>
      <c r="E79" s="30">
        <v>744</v>
      </c>
      <c r="F79" s="31"/>
      <c r="G79" s="31"/>
      <c r="H79" s="147">
        <v>19</v>
      </c>
      <c r="I79" s="147">
        <v>23.33</v>
      </c>
      <c r="J79" s="147">
        <v>19.635</v>
      </c>
      <c r="K79" s="32"/>
    </row>
    <row r="80" spans="1:11" s="42" customFormat="1" ht="11.25" customHeight="1">
      <c r="A80" s="43" t="s">
        <v>63</v>
      </c>
      <c r="B80" s="37"/>
      <c r="C80" s="38">
        <v>2481</v>
      </c>
      <c r="D80" s="38">
        <v>2647</v>
      </c>
      <c r="E80" s="38">
        <v>2388</v>
      </c>
      <c r="F80" s="39">
        <v>90.21533811862486</v>
      </c>
      <c r="G80" s="40"/>
      <c r="H80" s="148">
        <v>69.938</v>
      </c>
      <c r="I80" s="149">
        <v>82.52199999999999</v>
      </c>
      <c r="J80" s="149">
        <v>66.497</v>
      </c>
      <c r="K80" s="41">
        <v>80.58093599282616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300</v>
      </c>
      <c r="F82" s="31"/>
      <c r="G82" s="31"/>
      <c r="H82" s="147">
        <v>8.179</v>
      </c>
      <c r="I82" s="147">
        <v>8.179</v>
      </c>
      <c r="J82" s="147">
        <v>10.69</v>
      </c>
      <c r="K82" s="32"/>
    </row>
    <row r="83" spans="1:11" s="33" customFormat="1" ht="11.25" customHeight="1">
      <c r="A83" s="35" t="s">
        <v>65</v>
      </c>
      <c r="B83" s="29"/>
      <c r="C83" s="30">
        <v>73</v>
      </c>
      <c r="D83" s="30">
        <v>62</v>
      </c>
      <c r="E83" s="30">
        <v>60</v>
      </c>
      <c r="F83" s="31"/>
      <c r="G83" s="31"/>
      <c r="H83" s="147">
        <v>1.558</v>
      </c>
      <c r="I83" s="147">
        <v>1.324</v>
      </c>
      <c r="J83" s="147">
        <v>0.94</v>
      </c>
      <c r="K83" s="32"/>
    </row>
    <row r="84" spans="1:11" s="42" customFormat="1" ht="11.25" customHeight="1">
      <c r="A84" s="36" t="s">
        <v>66</v>
      </c>
      <c r="B84" s="37"/>
      <c r="C84" s="38">
        <v>382</v>
      </c>
      <c r="D84" s="38">
        <v>371</v>
      </c>
      <c r="E84" s="38">
        <v>360</v>
      </c>
      <c r="F84" s="39">
        <v>97.03504043126685</v>
      </c>
      <c r="G84" s="40"/>
      <c r="H84" s="148">
        <v>9.737</v>
      </c>
      <c r="I84" s="149">
        <v>9.503</v>
      </c>
      <c r="J84" s="149">
        <v>11.629999999999999</v>
      </c>
      <c r="K84" s="41">
        <v>122.38240555614017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31323</v>
      </c>
      <c r="D87" s="53">
        <v>34243</v>
      </c>
      <c r="E87" s="53">
        <v>30051</v>
      </c>
      <c r="F87" s="54">
        <f>IF(D87&gt;0,100*E87/D87,0)</f>
        <v>87.75808194375493</v>
      </c>
      <c r="G87" s="40"/>
      <c r="H87" s="152">
        <v>902.038</v>
      </c>
      <c r="I87" s="153">
        <v>1018.3539999999997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49</v>
      </c>
      <c r="D9" s="30">
        <v>56</v>
      </c>
      <c r="E9" s="30">
        <v>45</v>
      </c>
      <c r="F9" s="31"/>
      <c r="G9" s="31"/>
      <c r="H9" s="147">
        <v>0.702</v>
      </c>
      <c r="I9" s="147">
        <v>0.519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630</v>
      </c>
      <c r="D10" s="30">
        <v>616</v>
      </c>
      <c r="E10" s="30">
        <v>567</v>
      </c>
      <c r="F10" s="31"/>
      <c r="G10" s="31"/>
      <c r="H10" s="147">
        <v>8.316</v>
      </c>
      <c r="I10" s="147">
        <v>13.301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612</v>
      </c>
      <c r="D11" s="30">
        <v>677</v>
      </c>
      <c r="E11" s="30">
        <v>200</v>
      </c>
      <c r="F11" s="31"/>
      <c r="G11" s="31"/>
      <c r="H11" s="147">
        <v>9.4</v>
      </c>
      <c r="I11" s="147">
        <v>13.98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24</v>
      </c>
      <c r="E12" s="30">
        <v>24</v>
      </c>
      <c r="F12" s="31"/>
      <c r="G12" s="31"/>
      <c r="H12" s="147">
        <v>0.262</v>
      </c>
      <c r="I12" s="147">
        <v>0.318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1313</v>
      </c>
      <c r="D13" s="38">
        <v>1373</v>
      </c>
      <c r="E13" s="38">
        <v>836</v>
      </c>
      <c r="F13" s="39">
        <v>60.88856518572469</v>
      </c>
      <c r="G13" s="40"/>
      <c r="H13" s="148">
        <v>18.68</v>
      </c>
      <c r="I13" s="149">
        <v>28.118000000000002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200</v>
      </c>
      <c r="D17" s="38">
        <v>120</v>
      </c>
      <c r="E17" s="38"/>
      <c r="F17" s="39"/>
      <c r="G17" s="40"/>
      <c r="H17" s="148">
        <v>5</v>
      </c>
      <c r="I17" s="149">
        <v>2.4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816</v>
      </c>
      <c r="D19" s="30">
        <v>914</v>
      </c>
      <c r="E19" s="30">
        <v>695</v>
      </c>
      <c r="F19" s="31"/>
      <c r="G19" s="31"/>
      <c r="H19" s="147">
        <v>32.251</v>
      </c>
      <c r="I19" s="147">
        <v>39.838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47">
        <v>0.225</v>
      </c>
      <c r="I21" s="147">
        <v>0.23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826</v>
      </c>
      <c r="D22" s="38">
        <v>924</v>
      </c>
      <c r="E22" s="38">
        <v>705</v>
      </c>
      <c r="F22" s="39">
        <v>76.2987012987013</v>
      </c>
      <c r="G22" s="40"/>
      <c r="H22" s="148">
        <v>32.476</v>
      </c>
      <c r="I22" s="149">
        <v>40.068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172</v>
      </c>
      <c r="E24" s="38">
        <v>160</v>
      </c>
      <c r="F24" s="39">
        <v>93.02325581395348</v>
      </c>
      <c r="G24" s="40"/>
      <c r="H24" s="148">
        <v>3.539</v>
      </c>
      <c r="I24" s="149">
        <v>4.034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401</v>
      </c>
      <c r="D26" s="38">
        <v>380</v>
      </c>
      <c r="E26" s="38">
        <v>380</v>
      </c>
      <c r="F26" s="39">
        <v>100</v>
      </c>
      <c r="G26" s="40"/>
      <c r="H26" s="148">
        <v>19.942</v>
      </c>
      <c r="I26" s="149">
        <v>17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>
        <v>218</v>
      </c>
      <c r="D29" s="30">
        <v>240</v>
      </c>
      <c r="E29" s="30">
        <v>243</v>
      </c>
      <c r="F29" s="31"/>
      <c r="G29" s="31"/>
      <c r="H29" s="147">
        <v>4.674</v>
      </c>
      <c r="I29" s="147">
        <v>5.208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>
        <v>69</v>
      </c>
      <c r="E30" s="30">
        <v>109</v>
      </c>
      <c r="F30" s="31"/>
      <c r="G30" s="31"/>
      <c r="H30" s="147">
        <v>1.755</v>
      </c>
      <c r="I30" s="147">
        <v>2.415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257</v>
      </c>
      <c r="D31" s="38">
        <v>309</v>
      </c>
      <c r="E31" s="38">
        <v>352</v>
      </c>
      <c r="F31" s="39">
        <v>113.91585760517799</v>
      </c>
      <c r="G31" s="40"/>
      <c r="H31" s="148">
        <v>6.429</v>
      </c>
      <c r="I31" s="149">
        <v>7.623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49</v>
      </c>
      <c r="D33" s="30">
        <v>40</v>
      </c>
      <c r="E33" s="30">
        <v>40</v>
      </c>
      <c r="F33" s="31"/>
      <c r="G33" s="31"/>
      <c r="H33" s="147">
        <v>1</v>
      </c>
      <c r="I33" s="147">
        <v>0.725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43</v>
      </c>
      <c r="D34" s="30">
        <v>42</v>
      </c>
      <c r="E34" s="30">
        <v>15</v>
      </c>
      <c r="F34" s="31"/>
      <c r="G34" s="31"/>
      <c r="H34" s="147">
        <v>0.644</v>
      </c>
      <c r="I34" s="147">
        <v>0.63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10</v>
      </c>
      <c r="F35" s="31"/>
      <c r="G35" s="31"/>
      <c r="H35" s="147">
        <v>0.097</v>
      </c>
      <c r="I35" s="147">
        <v>0.19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</v>
      </c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98</v>
      </c>
      <c r="D37" s="38">
        <v>92</v>
      </c>
      <c r="E37" s="38">
        <v>66</v>
      </c>
      <c r="F37" s="39">
        <f>IF(D37&gt;0,100*E37/D37,0)</f>
        <v>71.73913043478261</v>
      </c>
      <c r="G37" s="40"/>
      <c r="H37" s="148">
        <v>1.741</v>
      </c>
      <c r="I37" s="149">
        <v>1.545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285</v>
      </c>
      <c r="E39" s="38">
        <v>300</v>
      </c>
      <c r="F39" s="39">
        <v>105.26315789473684</v>
      </c>
      <c r="G39" s="40"/>
      <c r="H39" s="148">
        <v>8.964</v>
      </c>
      <c r="I39" s="149">
        <v>8.9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1050</v>
      </c>
      <c r="D41" s="30">
        <v>1174</v>
      </c>
      <c r="E41" s="30">
        <v>1114</v>
      </c>
      <c r="F41" s="31"/>
      <c r="G41" s="31"/>
      <c r="H41" s="147">
        <v>53.057</v>
      </c>
      <c r="I41" s="147">
        <v>57.526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1556</v>
      </c>
      <c r="D42" s="30">
        <v>1647</v>
      </c>
      <c r="E42" s="30">
        <v>1600</v>
      </c>
      <c r="F42" s="31"/>
      <c r="G42" s="31"/>
      <c r="H42" s="147">
        <v>59.128</v>
      </c>
      <c r="I42" s="147">
        <v>62.586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1550</v>
      </c>
      <c r="D43" s="30">
        <v>1446</v>
      </c>
      <c r="E43" s="30">
        <v>1436</v>
      </c>
      <c r="F43" s="31"/>
      <c r="G43" s="31"/>
      <c r="H43" s="147">
        <v>54.25</v>
      </c>
      <c r="I43" s="147">
        <v>65.07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900</v>
      </c>
      <c r="D44" s="30">
        <v>883</v>
      </c>
      <c r="E44" s="30">
        <v>832</v>
      </c>
      <c r="F44" s="31"/>
      <c r="G44" s="31"/>
      <c r="H44" s="147">
        <v>35.275</v>
      </c>
      <c r="I44" s="147">
        <v>30.905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2451</v>
      </c>
      <c r="D45" s="30">
        <v>2800</v>
      </c>
      <c r="E45" s="30">
        <v>3032</v>
      </c>
      <c r="F45" s="31"/>
      <c r="G45" s="31"/>
      <c r="H45" s="147">
        <v>102.942</v>
      </c>
      <c r="I45" s="147">
        <v>126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1726</v>
      </c>
      <c r="D46" s="30">
        <v>1730</v>
      </c>
      <c r="E46" s="30">
        <v>1691</v>
      </c>
      <c r="F46" s="31"/>
      <c r="G46" s="31"/>
      <c r="H46" s="147">
        <v>73.355</v>
      </c>
      <c r="I46" s="147">
        <v>69.2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443</v>
      </c>
      <c r="D47" s="30">
        <v>405</v>
      </c>
      <c r="E47" s="30">
        <v>473</v>
      </c>
      <c r="F47" s="31"/>
      <c r="G47" s="31"/>
      <c r="H47" s="147">
        <v>18.163</v>
      </c>
      <c r="I47" s="147">
        <v>18.833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3911</v>
      </c>
      <c r="D48" s="30">
        <v>2765</v>
      </c>
      <c r="E48" s="30">
        <v>2519</v>
      </c>
      <c r="F48" s="31"/>
      <c r="G48" s="31"/>
      <c r="H48" s="147">
        <v>170.52</v>
      </c>
      <c r="I48" s="147">
        <v>116.13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700</v>
      </c>
      <c r="D49" s="30">
        <v>612</v>
      </c>
      <c r="E49" s="30">
        <v>572</v>
      </c>
      <c r="F49" s="31"/>
      <c r="G49" s="31"/>
      <c r="H49" s="147">
        <v>42</v>
      </c>
      <c r="I49" s="147">
        <v>26.316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14287</v>
      </c>
      <c r="D50" s="38">
        <v>13462</v>
      </c>
      <c r="E50" s="38">
        <v>13269</v>
      </c>
      <c r="F50" s="39">
        <v>98.5663348685188</v>
      </c>
      <c r="G50" s="40"/>
      <c r="H50" s="148">
        <v>608.69</v>
      </c>
      <c r="I50" s="149">
        <v>572.566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48">
        <v>0.762</v>
      </c>
      <c r="I52" s="149">
        <v>0.77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344</v>
      </c>
      <c r="E54" s="30">
        <v>358</v>
      </c>
      <c r="F54" s="31"/>
      <c r="G54" s="31"/>
      <c r="H54" s="147">
        <v>9</v>
      </c>
      <c r="I54" s="147">
        <v>9.976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291</v>
      </c>
      <c r="D55" s="30">
        <v>281</v>
      </c>
      <c r="E55" s="30">
        <v>280</v>
      </c>
      <c r="F55" s="31"/>
      <c r="G55" s="31"/>
      <c r="H55" s="147">
        <v>8.73</v>
      </c>
      <c r="I55" s="147">
        <v>8.43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90</v>
      </c>
      <c r="D56" s="30">
        <v>102</v>
      </c>
      <c r="E56" s="30">
        <v>101</v>
      </c>
      <c r="F56" s="31"/>
      <c r="G56" s="31"/>
      <c r="H56" s="147">
        <v>1.203</v>
      </c>
      <c r="I56" s="147">
        <v>1.25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205</v>
      </c>
      <c r="D58" s="30">
        <v>102</v>
      </c>
      <c r="E58" s="30">
        <v>112</v>
      </c>
      <c r="F58" s="31"/>
      <c r="G58" s="31"/>
      <c r="H58" s="147">
        <v>5.33</v>
      </c>
      <c r="I58" s="147">
        <v>3.57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886</v>
      </c>
      <c r="D59" s="38">
        <v>829</v>
      </c>
      <c r="E59" s="38">
        <v>851</v>
      </c>
      <c r="F59" s="39">
        <v>102.65379975874548</v>
      </c>
      <c r="G59" s="40"/>
      <c r="H59" s="148">
        <v>24.262999999999998</v>
      </c>
      <c r="I59" s="149">
        <v>23.226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315</v>
      </c>
      <c r="D61" s="30">
        <v>198</v>
      </c>
      <c r="E61" s="30">
        <v>200</v>
      </c>
      <c r="F61" s="31"/>
      <c r="G61" s="31"/>
      <c r="H61" s="147">
        <v>6.3</v>
      </c>
      <c r="I61" s="147">
        <v>4.95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93</v>
      </c>
      <c r="D62" s="30">
        <v>101</v>
      </c>
      <c r="E62" s="30">
        <v>101</v>
      </c>
      <c r="F62" s="31"/>
      <c r="G62" s="31"/>
      <c r="H62" s="147">
        <v>1.112</v>
      </c>
      <c r="I62" s="147">
        <v>1.321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87</v>
      </c>
      <c r="D63" s="30">
        <v>84</v>
      </c>
      <c r="E63" s="30"/>
      <c r="F63" s="31"/>
      <c r="G63" s="31"/>
      <c r="H63" s="147">
        <v>1.175</v>
      </c>
      <c r="I63" s="147">
        <v>1.134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495</v>
      </c>
      <c r="D64" s="38">
        <v>383</v>
      </c>
      <c r="E64" s="38">
        <v>301</v>
      </c>
      <c r="F64" s="39">
        <v>78.59007832898172</v>
      </c>
      <c r="G64" s="40"/>
      <c r="H64" s="148">
        <v>8.587</v>
      </c>
      <c r="I64" s="149">
        <v>7.404999999999999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303</v>
      </c>
      <c r="D66" s="38">
        <v>333</v>
      </c>
      <c r="E66" s="38">
        <v>350</v>
      </c>
      <c r="F66" s="39">
        <v>105.10510510510511</v>
      </c>
      <c r="G66" s="40"/>
      <c r="H66" s="148">
        <v>7.62</v>
      </c>
      <c r="I66" s="149">
        <v>9.657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63</v>
      </c>
      <c r="D72" s="30">
        <v>65</v>
      </c>
      <c r="E72" s="30">
        <v>65</v>
      </c>
      <c r="F72" s="31"/>
      <c r="G72" s="31"/>
      <c r="H72" s="147">
        <v>1.325</v>
      </c>
      <c r="I72" s="147">
        <v>1.524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368</v>
      </c>
      <c r="D73" s="30">
        <v>375</v>
      </c>
      <c r="E73" s="30">
        <v>375</v>
      </c>
      <c r="F73" s="31"/>
      <c r="G73" s="31"/>
      <c r="H73" s="147">
        <v>9.2</v>
      </c>
      <c r="I73" s="147">
        <v>9.15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85</v>
      </c>
      <c r="D74" s="30">
        <v>85</v>
      </c>
      <c r="E74" s="30">
        <v>60</v>
      </c>
      <c r="F74" s="31"/>
      <c r="G74" s="31"/>
      <c r="H74" s="147">
        <v>2.975</v>
      </c>
      <c r="I74" s="147">
        <v>2.975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60</v>
      </c>
      <c r="D75" s="30">
        <v>60</v>
      </c>
      <c r="E75" s="30">
        <v>26</v>
      </c>
      <c r="F75" s="31"/>
      <c r="G75" s="31"/>
      <c r="H75" s="147">
        <v>1.492</v>
      </c>
      <c r="I75" s="147">
        <v>1.504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75</v>
      </c>
      <c r="D76" s="30">
        <v>70</v>
      </c>
      <c r="E76" s="30">
        <v>70</v>
      </c>
      <c r="F76" s="31"/>
      <c r="G76" s="31"/>
      <c r="H76" s="147">
        <v>2.25</v>
      </c>
      <c r="I76" s="147">
        <v>2.1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25</v>
      </c>
      <c r="E77" s="30">
        <v>27</v>
      </c>
      <c r="F77" s="31"/>
      <c r="G77" s="31"/>
      <c r="H77" s="147">
        <v>0.63</v>
      </c>
      <c r="I77" s="147">
        <v>0.55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245</v>
      </c>
      <c r="E78" s="30">
        <v>200</v>
      </c>
      <c r="F78" s="31"/>
      <c r="G78" s="31"/>
      <c r="H78" s="147">
        <v>5.496</v>
      </c>
      <c r="I78" s="147">
        <v>6.125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104</v>
      </c>
      <c r="D79" s="30">
        <v>104</v>
      </c>
      <c r="E79" s="30">
        <v>104</v>
      </c>
      <c r="F79" s="31"/>
      <c r="G79" s="31"/>
      <c r="H79" s="147">
        <v>2.657</v>
      </c>
      <c r="I79" s="147">
        <v>5.18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1036</v>
      </c>
      <c r="D80" s="38">
        <v>1029</v>
      </c>
      <c r="E80" s="38">
        <v>927</v>
      </c>
      <c r="F80" s="39">
        <v>90.08746355685132</v>
      </c>
      <c r="G80" s="40"/>
      <c r="H80" s="148">
        <v>26.024999999999995</v>
      </c>
      <c r="I80" s="149">
        <v>29.108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186</v>
      </c>
      <c r="D82" s="30">
        <v>186</v>
      </c>
      <c r="E82" s="30">
        <v>222</v>
      </c>
      <c r="F82" s="31"/>
      <c r="G82" s="31"/>
      <c r="H82" s="147">
        <v>4.241</v>
      </c>
      <c r="I82" s="147">
        <v>4.241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572</v>
      </c>
      <c r="D83" s="30">
        <v>486</v>
      </c>
      <c r="E83" s="30">
        <v>440</v>
      </c>
      <c r="F83" s="31"/>
      <c r="G83" s="31"/>
      <c r="H83" s="147">
        <v>10.437</v>
      </c>
      <c r="I83" s="147">
        <v>8.871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758</v>
      </c>
      <c r="D84" s="38">
        <v>672</v>
      </c>
      <c r="E84" s="38">
        <v>662</v>
      </c>
      <c r="F84" s="39">
        <v>98.51190476190476</v>
      </c>
      <c r="G84" s="40"/>
      <c r="H84" s="148">
        <v>14.677999999999999</v>
      </c>
      <c r="I84" s="149">
        <v>13.112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21344</v>
      </c>
      <c r="D87" s="53">
        <v>20393</v>
      </c>
      <c r="E87" s="53">
        <v>19189</v>
      </c>
      <c r="F87" s="54">
        <f>IF(D87&gt;0,100*E87/D87,0)</f>
        <v>94.09601333791007</v>
      </c>
      <c r="G87" s="40"/>
      <c r="H87" s="152">
        <v>787.396</v>
      </c>
      <c r="I87" s="153">
        <v>765.5319999999999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1880</v>
      </c>
      <c r="D73" s="30">
        <v>1840</v>
      </c>
      <c r="E73" s="30">
        <v>1840</v>
      </c>
      <c r="F73" s="31"/>
      <c r="G73" s="31"/>
      <c r="H73" s="147">
        <v>159.804</v>
      </c>
      <c r="I73" s="147">
        <v>161.92</v>
      </c>
      <c r="J73" s="147">
        <v>161.92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30</v>
      </c>
      <c r="E74" s="30">
        <v>48</v>
      </c>
      <c r="F74" s="31"/>
      <c r="G74" s="31"/>
      <c r="H74" s="147">
        <v>4.535</v>
      </c>
      <c r="I74" s="147">
        <v>1.8</v>
      </c>
      <c r="J74" s="147">
        <v>2.88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>
        <v>11</v>
      </c>
      <c r="E76" s="30">
        <v>11</v>
      </c>
      <c r="F76" s="31"/>
      <c r="G76" s="31"/>
      <c r="H76" s="147"/>
      <c r="I76" s="147">
        <v>0.825</v>
      </c>
      <c r="J76" s="147">
        <v>0.825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5246</v>
      </c>
      <c r="D79" s="30">
        <v>5372</v>
      </c>
      <c r="E79" s="30">
        <v>5699</v>
      </c>
      <c r="F79" s="31"/>
      <c r="G79" s="31"/>
      <c r="H79" s="147">
        <v>496.193</v>
      </c>
      <c r="I79" s="147">
        <v>496.833</v>
      </c>
      <c r="J79" s="147">
        <v>501.988</v>
      </c>
      <c r="K79" s="32"/>
    </row>
    <row r="80" spans="1:11" s="42" customFormat="1" ht="11.25" customHeight="1">
      <c r="A80" s="43" t="s">
        <v>63</v>
      </c>
      <c r="B80" s="37"/>
      <c r="C80" s="38">
        <v>7202</v>
      </c>
      <c r="D80" s="38">
        <v>7253</v>
      </c>
      <c r="E80" s="38">
        <v>7598</v>
      </c>
      <c r="F80" s="39">
        <v>104.75665241968841</v>
      </c>
      <c r="G80" s="40"/>
      <c r="H80" s="148">
        <v>660.5319999999999</v>
      </c>
      <c r="I80" s="149">
        <v>661.378</v>
      </c>
      <c r="J80" s="149">
        <v>667.6129999999999</v>
      </c>
      <c r="K80" s="41">
        <v>100.94272866651141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7202</v>
      </c>
      <c r="D87" s="53">
        <v>7253</v>
      </c>
      <c r="E87" s="53">
        <v>7598</v>
      </c>
      <c r="F87" s="54">
        <f>IF(D87&gt;0,100*E87/D87,0)</f>
        <v>104.75665241968841</v>
      </c>
      <c r="G87" s="40"/>
      <c r="H87" s="152">
        <v>660.5319999999999</v>
      </c>
      <c r="I87" s="153">
        <v>661.378</v>
      </c>
      <c r="J87" s="153">
        <v>667.6129999999999</v>
      </c>
      <c r="K87" s="54">
        <f>IF(I87&gt;0,100*J87/I87,0)</f>
        <v>100.94272866651141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51</v>
      </c>
      <c r="D66" s="38">
        <v>53</v>
      </c>
      <c r="E66" s="38">
        <v>50</v>
      </c>
      <c r="F66" s="39">
        <v>94.33962264150944</v>
      </c>
      <c r="G66" s="40"/>
      <c r="H66" s="148">
        <v>0.135</v>
      </c>
      <c r="I66" s="149">
        <v>0.092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12894</v>
      </c>
      <c r="D73" s="30">
        <v>13533</v>
      </c>
      <c r="E73" s="30">
        <v>13358</v>
      </c>
      <c r="F73" s="31"/>
      <c r="G73" s="31"/>
      <c r="H73" s="147">
        <v>37.76</v>
      </c>
      <c r="I73" s="147">
        <v>35.54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5014</v>
      </c>
      <c r="D74" s="30">
        <v>4712</v>
      </c>
      <c r="E74" s="30">
        <v>4650</v>
      </c>
      <c r="F74" s="31"/>
      <c r="G74" s="31"/>
      <c r="H74" s="147">
        <v>12.02</v>
      </c>
      <c r="I74" s="147">
        <v>13.724</v>
      </c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351</v>
      </c>
      <c r="D76" s="30">
        <v>385</v>
      </c>
      <c r="E76" s="30">
        <v>385</v>
      </c>
      <c r="F76" s="31"/>
      <c r="G76" s="31"/>
      <c r="H76" s="147">
        <v>0.577</v>
      </c>
      <c r="I76" s="147">
        <v>0.66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4453</v>
      </c>
      <c r="D77" s="30">
        <v>4657</v>
      </c>
      <c r="E77" s="30">
        <v>4656</v>
      </c>
      <c r="F77" s="31"/>
      <c r="G77" s="31"/>
      <c r="H77" s="147">
        <v>13.36</v>
      </c>
      <c r="I77" s="147">
        <v>13.313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38051</v>
      </c>
      <c r="D79" s="30">
        <v>39645</v>
      </c>
      <c r="E79" s="30">
        <v>40695</v>
      </c>
      <c r="F79" s="31"/>
      <c r="G79" s="31"/>
      <c r="H79" s="147">
        <v>101.744</v>
      </c>
      <c r="I79" s="147">
        <v>132.272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60763</v>
      </c>
      <c r="D80" s="38">
        <v>62932</v>
      </c>
      <c r="E80" s="38">
        <v>63744</v>
      </c>
      <c r="F80" s="39">
        <v>101.29028157376216</v>
      </c>
      <c r="G80" s="40"/>
      <c r="H80" s="148">
        <v>165.461</v>
      </c>
      <c r="I80" s="149">
        <v>195.509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60814</v>
      </c>
      <c r="D87" s="53">
        <v>62985</v>
      </c>
      <c r="E87" s="53">
        <v>63794</v>
      </c>
      <c r="F87" s="54">
        <f>IF(D87&gt;0,100*E87/D87,0)</f>
        <v>101.28443280146067</v>
      </c>
      <c r="G87" s="40"/>
      <c r="H87" s="152">
        <v>165.596</v>
      </c>
      <c r="I87" s="153">
        <v>195.601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107" zoomScaleSheetLayoutView="107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27</v>
      </c>
      <c r="D17" s="38">
        <v>30</v>
      </c>
      <c r="E17" s="38">
        <v>33</v>
      </c>
      <c r="F17" s="39">
        <v>110</v>
      </c>
      <c r="G17" s="40"/>
      <c r="H17" s="148">
        <v>0.035</v>
      </c>
      <c r="I17" s="149">
        <v>0.039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1172</v>
      </c>
      <c r="D19" s="30">
        <v>1382</v>
      </c>
      <c r="E19" s="30">
        <v>2485</v>
      </c>
      <c r="F19" s="31"/>
      <c r="G19" s="31"/>
      <c r="H19" s="147">
        <v>2.638</v>
      </c>
      <c r="I19" s="147">
        <v>3.898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1172</v>
      </c>
      <c r="D22" s="38">
        <v>1382</v>
      </c>
      <c r="E22" s="38">
        <v>2485</v>
      </c>
      <c r="F22" s="39">
        <v>179.81186685962373</v>
      </c>
      <c r="G22" s="40"/>
      <c r="H22" s="148">
        <v>2.638</v>
      </c>
      <c r="I22" s="149">
        <v>3.898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4013</v>
      </c>
      <c r="D24" s="38">
        <v>3969</v>
      </c>
      <c r="E24" s="38">
        <v>4016</v>
      </c>
      <c r="F24" s="39">
        <v>101.18417737465357</v>
      </c>
      <c r="G24" s="40"/>
      <c r="H24" s="148">
        <v>6.766</v>
      </c>
      <c r="I24" s="149">
        <v>7.001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571</v>
      </c>
      <c r="D26" s="38">
        <v>820</v>
      </c>
      <c r="E26" s="38">
        <v>900</v>
      </c>
      <c r="F26" s="39">
        <v>109.7560975609756</v>
      </c>
      <c r="G26" s="40"/>
      <c r="H26" s="148">
        <v>0.91</v>
      </c>
      <c r="I26" s="149">
        <v>1.25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5356</v>
      </c>
      <c r="D28" s="30">
        <v>3829</v>
      </c>
      <c r="E28" s="30">
        <v>5013</v>
      </c>
      <c r="F28" s="31"/>
      <c r="G28" s="31"/>
      <c r="H28" s="147">
        <v>11.774</v>
      </c>
      <c r="I28" s="147">
        <v>10.897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3677</v>
      </c>
      <c r="D29" s="30">
        <v>4286</v>
      </c>
      <c r="E29" s="30">
        <v>5164</v>
      </c>
      <c r="F29" s="31"/>
      <c r="G29" s="31"/>
      <c r="H29" s="147">
        <v>2.576</v>
      </c>
      <c r="I29" s="147">
        <v>2.27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6878</v>
      </c>
      <c r="D30" s="30">
        <v>6847</v>
      </c>
      <c r="E30" s="30">
        <v>8175</v>
      </c>
      <c r="F30" s="31"/>
      <c r="G30" s="31"/>
      <c r="H30" s="147">
        <v>6.964</v>
      </c>
      <c r="I30" s="147">
        <v>7.048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15911</v>
      </c>
      <c r="D31" s="38">
        <v>14962</v>
      </c>
      <c r="E31" s="38">
        <v>18352</v>
      </c>
      <c r="F31" s="39">
        <v>122.6573987434835</v>
      </c>
      <c r="G31" s="40"/>
      <c r="H31" s="148">
        <v>21.314</v>
      </c>
      <c r="I31" s="149">
        <v>20.215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220</v>
      </c>
      <c r="D33" s="30">
        <v>200</v>
      </c>
      <c r="E33" s="30">
        <v>70</v>
      </c>
      <c r="F33" s="31"/>
      <c r="G33" s="31"/>
      <c r="H33" s="147">
        <v>0.34</v>
      </c>
      <c r="I33" s="147">
        <v>0.3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1818</v>
      </c>
      <c r="D34" s="30">
        <v>1800</v>
      </c>
      <c r="E34" s="30">
        <v>1400</v>
      </c>
      <c r="F34" s="31"/>
      <c r="G34" s="31"/>
      <c r="H34" s="147">
        <v>3.171</v>
      </c>
      <c r="I34" s="147">
        <v>3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974</v>
      </c>
      <c r="D35" s="30">
        <v>800</v>
      </c>
      <c r="E35" s="30">
        <v>900</v>
      </c>
      <c r="F35" s="31"/>
      <c r="G35" s="31"/>
      <c r="H35" s="147">
        <v>1.955</v>
      </c>
      <c r="I35" s="147">
        <v>1.6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12</v>
      </c>
      <c r="F36" s="31"/>
      <c r="G36" s="31"/>
      <c r="H36" s="147">
        <v>0.004</v>
      </c>
      <c r="I36" s="147">
        <v>0.004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3014</v>
      </c>
      <c r="D37" s="38">
        <v>2802</v>
      </c>
      <c r="E37" s="38">
        <v>2382</v>
      </c>
      <c r="F37" s="39">
        <v>85.01070663811564</v>
      </c>
      <c r="G37" s="40"/>
      <c r="H37" s="148">
        <v>5.469999999999999</v>
      </c>
      <c r="I37" s="149">
        <v>4.904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7</v>
      </c>
      <c r="F39" s="39">
        <v>100</v>
      </c>
      <c r="G39" s="40"/>
      <c r="H39" s="148">
        <v>0.011</v>
      </c>
      <c r="I39" s="149">
        <v>0.011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4300</v>
      </c>
      <c r="D41" s="30">
        <v>5129</v>
      </c>
      <c r="E41" s="30">
        <v>6520</v>
      </c>
      <c r="F41" s="31"/>
      <c r="G41" s="31"/>
      <c r="H41" s="147">
        <v>4.114</v>
      </c>
      <c r="I41" s="147">
        <v>4.82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50846</v>
      </c>
      <c r="D42" s="30">
        <v>59399</v>
      </c>
      <c r="E42" s="30">
        <v>65934</v>
      </c>
      <c r="F42" s="31"/>
      <c r="G42" s="31"/>
      <c r="H42" s="147">
        <v>52.573</v>
      </c>
      <c r="I42" s="147">
        <v>65.463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8400</v>
      </c>
      <c r="D43" s="30">
        <v>11364</v>
      </c>
      <c r="E43" s="30">
        <v>9370</v>
      </c>
      <c r="F43" s="31"/>
      <c r="G43" s="31"/>
      <c r="H43" s="147">
        <v>13.58</v>
      </c>
      <c r="I43" s="147">
        <v>23.029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34420</v>
      </c>
      <c r="D44" s="30">
        <v>39675</v>
      </c>
      <c r="E44" s="30">
        <v>38751</v>
      </c>
      <c r="F44" s="31"/>
      <c r="G44" s="31"/>
      <c r="H44" s="147">
        <v>37.35</v>
      </c>
      <c r="I44" s="147">
        <v>34.531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12878</v>
      </c>
      <c r="D45" s="30">
        <v>14680</v>
      </c>
      <c r="E45" s="30">
        <v>16269</v>
      </c>
      <c r="F45" s="31"/>
      <c r="G45" s="31"/>
      <c r="H45" s="147">
        <v>10.688</v>
      </c>
      <c r="I45" s="147">
        <v>12.412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29852</v>
      </c>
      <c r="D46" s="30">
        <v>28311</v>
      </c>
      <c r="E46" s="30">
        <v>30173</v>
      </c>
      <c r="F46" s="31"/>
      <c r="G46" s="31"/>
      <c r="H46" s="147">
        <v>22.004</v>
      </c>
      <c r="I46" s="147">
        <v>29.101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39026</v>
      </c>
      <c r="D47" s="30">
        <v>44751</v>
      </c>
      <c r="E47" s="30">
        <v>45477</v>
      </c>
      <c r="F47" s="31"/>
      <c r="G47" s="31"/>
      <c r="H47" s="147">
        <v>46.756</v>
      </c>
      <c r="I47" s="147">
        <v>56.501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47542</v>
      </c>
      <c r="D48" s="30">
        <v>40373</v>
      </c>
      <c r="E48" s="30">
        <v>45390</v>
      </c>
      <c r="F48" s="31"/>
      <c r="G48" s="31"/>
      <c r="H48" s="147">
        <v>46.19</v>
      </c>
      <c r="I48" s="147">
        <v>25.054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21266</v>
      </c>
      <c r="D49" s="30">
        <v>22423</v>
      </c>
      <c r="E49" s="30">
        <v>26281</v>
      </c>
      <c r="F49" s="31"/>
      <c r="G49" s="31"/>
      <c r="H49" s="147">
        <v>22.937</v>
      </c>
      <c r="I49" s="147">
        <v>29.947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248530</v>
      </c>
      <c r="D50" s="38">
        <v>266105</v>
      </c>
      <c r="E50" s="38">
        <v>284165</v>
      </c>
      <c r="F50" s="39">
        <v>106.78679468630804</v>
      </c>
      <c r="G50" s="40"/>
      <c r="H50" s="148">
        <v>256.192</v>
      </c>
      <c r="I50" s="149">
        <v>280.858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1189</v>
      </c>
      <c r="D52" s="38">
        <v>1189</v>
      </c>
      <c r="E52" s="38">
        <v>1189</v>
      </c>
      <c r="F52" s="39">
        <v>100</v>
      </c>
      <c r="G52" s="40"/>
      <c r="H52" s="148">
        <v>1.963</v>
      </c>
      <c r="I52" s="149">
        <v>1.963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3713</v>
      </c>
      <c r="D54" s="30">
        <v>3313</v>
      </c>
      <c r="E54" s="30">
        <v>3519</v>
      </c>
      <c r="F54" s="31"/>
      <c r="G54" s="31"/>
      <c r="H54" s="147">
        <v>4.61</v>
      </c>
      <c r="I54" s="147">
        <v>4.515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1022</v>
      </c>
      <c r="D55" s="30">
        <v>897</v>
      </c>
      <c r="E55" s="30">
        <v>900</v>
      </c>
      <c r="F55" s="31"/>
      <c r="G55" s="31"/>
      <c r="H55" s="147">
        <v>0.77</v>
      </c>
      <c r="I55" s="147">
        <v>0.675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144789</v>
      </c>
      <c r="D56" s="30">
        <v>133000</v>
      </c>
      <c r="E56" s="30">
        <v>144480</v>
      </c>
      <c r="F56" s="31"/>
      <c r="G56" s="31"/>
      <c r="H56" s="147">
        <v>114.998</v>
      </c>
      <c r="I56" s="147">
        <v>106.9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31152</v>
      </c>
      <c r="D57" s="30">
        <v>29548</v>
      </c>
      <c r="E57" s="30">
        <v>29320</v>
      </c>
      <c r="F57" s="31"/>
      <c r="G57" s="31"/>
      <c r="H57" s="147">
        <v>39.261</v>
      </c>
      <c r="I57" s="147">
        <v>29.548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1788</v>
      </c>
      <c r="D58" s="30">
        <v>1463</v>
      </c>
      <c r="E58" s="30">
        <v>1326</v>
      </c>
      <c r="F58" s="31"/>
      <c r="G58" s="31"/>
      <c r="H58" s="147">
        <v>1.177</v>
      </c>
      <c r="I58" s="147">
        <v>0.804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182464</v>
      </c>
      <c r="D59" s="38">
        <v>168221</v>
      </c>
      <c r="E59" s="38">
        <v>179545</v>
      </c>
      <c r="F59" s="39">
        <v>106.73162090345438</v>
      </c>
      <c r="G59" s="40"/>
      <c r="H59" s="148">
        <v>160.816</v>
      </c>
      <c r="I59" s="149">
        <v>142.442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701</v>
      </c>
      <c r="D61" s="30">
        <v>408</v>
      </c>
      <c r="E61" s="30">
        <v>400</v>
      </c>
      <c r="F61" s="31"/>
      <c r="G61" s="31"/>
      <c r="H61" s="147">
        <v>0.261</v>
      </c>
      <c r="I61" s="147">
        <v>0.258</v>
      </c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>
        <v>15</v>
      </c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798</v>
      </c>
      <c r="D63" s="30">
        <v>571</v>
      </c>
      <c r="E63" s="30">
        <v>628</v>
      </c>
      <c r="F63" s="31"/>
      <c r="G63" s="31"/>
      <c r="H63" s="147">
        <v>0.27</v>
      </c>
      <c r="I63" s="147">
        <v>0.5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1499</v>
      </c>
      <c r="D64" s="38">
        <v>979</v>
      </c>
      <c r="E64" s="38">
        <v>1043</v>
      </c>
      <c r="F64" s="39">
        <v>106.53728294177732</v>
      </c>
      <c r="G64" s="40"/>
      <c r="H64" s="148">
        <v>0.531</v>
      </c>
      <c r="I64" s="149">
        <v>0.758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37</v>
      </c>
      <c r="D66" s="38">
        <v>14</v>
      </c>
      <c r="E66" s="38">
        <v>15</v>
      </c>
      <c r="F66" s="39">
        <v>107.14285714285714</v>
      </c>
      <c r="G66" s="40"/>
      <c r="H66" s="148">
        <v>0.039</v>
      </c>
      <c r="I66" s="149">
        <v>0.02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17240</v>
      </c>
      <c r="D68" s="30">
        <v>15150</v>
      </c>
      <c r="E68" s="30">
        <v>11300</v>
      </c>
      <c r="F68" s="31"/>
      <c r="G68" s="31"/>
      <c r="H68" s="147">
        <v>19.049</v>
      </c>
      <c r="I68" s="147">
        <v>15.6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997</v>
      </c>
      <c r="D69" s="30">
        <v>995</v>
      </c>
      <c r="E69" s="30">
        <v>800</v>
      </c>
      <c r="F69" s="31"/>
      <c r="G69" s="31"/>
      <c r="H69" s="147">
        <v>2.29</v>
      </c>
      <c r="I69" s="147">
        <v>3.2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18237</v>
      </c>
      <c r="D70" s="38">
        <v>16145</v>
      </c>
      <c r="E70" s="38">
        <v>12100</v>
      </c>
      <c r="F70" s="39">
        <v>74.94580365438216</v>
      </c>
      <c r="G70" s="40"/>
      <c r="H70" s="148">
        <v>21.339</v>
      </c>
      <c r="I70" s="149">
        <v>18.8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20</v>
      </c>
      <c r="E72" s="30">
        <v>2</v>
      </c>
      <c r="F72" s="31"/>
      <c r="G72" s="31"/>
      <c r="H72" s="147">
        <v>0.011</v>
      </c>
      <c r="I72" s="147">
        <v>0.008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58705</v>
      </c>
      <c r="D73" s="30">
        <v>61654</v>
      </c>
      <c r="E73" s="30">
        <v>64737</v>
      </c>
      <c r="F73" s="31"/>
      <c r="G73" s="31"/>
      <c r="H73" s="147">
        <v>93.895</v>
      </c>
      <c r="I73" s="147">
        <v>105.015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41496</v>
      </c>
      <c r="D74" s="30">
        <v>37102</v>
      </c>
      <c r="E74" s="30">
        <v>28387</v>
      </c>
      <c r="F74" s="31"/>
      <c r="G74" s="31"/>
      <c r="H74" s="147">
        <v>32.175</v>
      </c>
      <c r="I74" s="147">
        <v>35.914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1439</v>
      </c>
      <c r="D75" s="30">
        <v>1028</v>
      </c>
      <c r="E75" s="30">
        <v>1008</v>
      </c>
      <c r="F75" s="31"/>
      <c r="G75" s="31"/>
      <c r="H75" s="147">
        <v>0.492</v>
      </c>
      <c r="I75" s="147">
        <v>0.708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15266</v>
      </c>
      <c r="D76" s="30">
        <v>15773</v>
      </c>
      <c r="E76" s="30">
        <v>15773</v>
      </c>
      <c r="F76" s="31"/>
      <c r="G76" s="31"/>
      <c r="H76" s="147">
        <v>25.647</v>
      </c>
      <c r="I76" s="147">
        <v>28.391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1301</v>
      </c>
      <c r="D77" s="30">
        <v>671</v>
      </c>
      <c r="E77" s="30">
        <v>700</v>
      </c>
      <c r="F77" s="31"/>
      <c r="G77" s="31"/>
      <c r="H77" s="147">
        <v>0.696</v>
      </c>
      <c r="I77" s="147">
        <v>0.744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2789</v>
      </c>
      <c r="D78" s="30">
        <v>1870</v>
      </c>
      <c r="E78" s="30">
        <v>1800</v>
      </c>
      <c r="F78" s="31"/>
      <c r="G78" s="31"/>
      <c r="H78" s="147">
        <v>3.13</v>
      </c>
      <c r="I78" s="147">
        <v>1.855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119947</v>
      </c>
      <c r="D79" s="30">
        <v>121585.23</v>
      </c>
      <c r="E79" s="30">
        <v>126702</v>
      </c>
      <c r="F79" s="31"/>
      <c r="G79" s="31"/>
      <c r="H79" s="147">
        <v>138.121</v>
      </c>
      <c r="I79" s="147">
        <v>233.109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241003</v>
      </c>
      <c r="D80" s="38">
        <v>239703.22999999998</v>
      </c>
      <c r="E80" s="38">
        <v>239109</v>
      </c>
      <c r="F80" s="39">
        <v>99.75209762505078</v>
      </c>
      <c r="G80" s="40"/>
      <c r="H80" s="148">
        <v>294.16700000000003</v>
      </c>
      <c r="I80" s="149">
        <v>405.744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717674</v>
      </c>
      <c r="D87" s="53">
        <v>716328.23</v>
      </c>
      <c r="E87" s="53">
        <v>745341</v>
      </c>
      <c r="F87" s="54">
        <f>IF(D87&gt;0,100*E87/D87,0)</f>
        <v>104.05020614641978</v>
      </c>
      <c r="G87" s="40"/>
      <c r="H87" s="152">
        <v>772.191</v>
      </c>
      <c r="I87" s="153">
        <v>887.903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26</v>
      </c>
      <c r="D24" s="38">
        <v>78</v>
      </c>
      <c r="E24" s="38">
        <v>10</v>
      </c>
      <c r="F24" s="39">
        <v>12.820512820512821</v>
      </c>
      <c r="G24" s="40"/>
      <c r="H24" s="148">
        <v>0.079</v>
      </c>
      <c r="I24" s="149">
        <v>0.235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14</v>
      </c>
      <c r="D28" s="30">
        <v>168</v>
      </c>
      <c r="E28" s="30">
        <v>392</v>
      </c>
      <c r="F28" s="31"/>
      <c r="G28" s="31"/>
      <c r="H28" s="147">
        <v>0.042</v>
      </c>
      <c r="I28" s="147">
        <v>0.512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83</v>
      </c>
      <c r="D29" s="30">
        <v>43</v>
      </c>
      <c r="E29" s="30"/>
      <c r="F29" s="31"/>
      <c r="G29" s="31"/>
      <c r="H29" s="147">
        <v>0.124</v>
      </c>
      <c r="I29" s="147">
        <v>0.127</v>
      </c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>
        <v>59</v>
      </c>
      <c r="E30" s="30">
        <v>37</v>
      </c>
      <c r="F30" s="31"/>
      <c r="G30" s="31"/>
      <c r="H30" s="147"/>
      <c r="I30" s="147">
        <v>0.13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97</v>
      </c>
      <c r="D31" s="38">
        <v>270</v>
      </c>
      <c r="E31" s="38">
        <v>429</v>
      </c>
      <c r="F31" s="39">
        <v>158.88888888888889</v>
      </c>
      <c r="G31" s="40"/>
      <c r="H31" s="148">
        <v>0.166</v>
      </c>
      <c r="I31" s="149">
        <v>0.769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26</v>
      </c>
      <c r="E34" s="30">
        <v>22</v>
      </c>
      <c r="F34" s="31"/>
      <c r="G34" s="31"/>
      <c r="H34" s="147">
        <v>0.046</v>
      </c>
      <c r="I34" s="147">
        <v>0.05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100</v>
      </c>
      <c r="E35" s="30">
        <v>130</v>
      </c>
      <c r="F35" s="31"/>
      <c r="G35" s="31"/>
      <c r="H35" s="147">
        <v>0.069</v>
      </c>
      <c r="I35" s="147">
        <v>0.18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45</v>
      </c>
      <c r="D37" s="38">
        <v>126</v>
      </c>
      <c r="E37" s="38">
        <v>152</v>
      </c>
      <c r="F37" s="39">
        <v>120.63492063492063</v>
      </c>
      <c r="G37" s="40"/>
      <c r="H37" s="148">
        <v>0.115</v>
      </c>
      <c r="I37" s="149">
        <v>0.22999999999999998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42</v>
      </c>
      <c r="D41" s="30">
        <v>46</v>
      </c>
      <c r="E41" s="30">
        <v>58</v>
      </c>
      <c r="F41" s="31"/>
      <c r="G41" s="31"/>
      <c r="H41" s="147">
        <v>0.13</v>
      </c>
      <c r="I41" s="147">
        <v>0.161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21</v>
      </c>
      <c r="D42" s="30">
        <v>36</v>
      </c>
      <c r="E42" s="30">
        <v>22</v>
      </c>
      <c r="F42" s="31"/>
      <c r="G42" s="31"/>
      <c r="H42" s="147">
        <v>0.053</v>
      </c>
      <c r="I42" s="147">
        <v>0.09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102</v>
      </c>
      <c r="D43" s="30">
        <v>119</v>
      </c>
      <c r="E43" s="30">
        <v>56</v>
      </c>
      <c r="F43" s="31"/>
      <c r="G43" s="31"/>
      <c r="H43" s="147">
        <v>0.255</v>
      </c>
      <c r="I43" s="147">
        <v>0.298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75</v>
      </c>
      <c r="D45" s="30">
        <v>27</v>
      </c>
      <c r="E45" s="30">
        <v>29</v>
      </c>
      <c r="F45" s="31"/>
      <c r="G45" s="31"/>
      <c r="H45" s="147">
        <v>0.24</v>
      </c>
      <c r="I45" s="147">
        <v>0.081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>
        <v>12</v>
      </c>
      <c r="E46" s="30"/>
      <c r="F46" s="31"/>
      <c r="G46" s="31"/>
      <c r="H46" s="147"/>
      <c r="I46" s="147">
        <v>0.018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16</v>
      </c>
      <c r="D48" s="30">
        <v>50</v>
      </c>
      <c r="E48" s="30"/>
      <c r="F48" s="31"/>
      <c r="G48" s="31"/>
      <c r="H48" s="147">
        <v>0.04</v>
      </c>
      <c r="I48" s="147">
        <v>0.125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27</v>
      </c>
      <c r="D49" s="30">
        <v>20</v>
      </c>
      <c r="E49" s="30">
        <v>8</v>
      </c>
      <c r="F49" s="31"/>
      <c r="G49" s="31"/>
      <c r="H49" s="147">
        <v>0.086</v>
      </c>
      <c r="I49" s="147">
        <v>0.061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283</v>
      </c>
      <c r="D50" s="38">
        <v>310</v>
      </c>
      <c r="E50" s="38">
        <v>173</v>
      </c>
      <c r="F50" s="39">
        <v>55.806451612903224</v>
      </c>
      <c r="G50" s="40"/>
      <c r="H50" s="148">
        <v>0.8039999999999999</v>
      </c>
      <c r="I50" s="149">
        <v>0.8339999999999999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18</v>
      </c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/>
      <c r="E58" s="30">
        <v>13</v>
      </c>
      <c r="F58" s="31"/>
      <c r="G58" s="31"/>
      <c r="H58" s="147">
        <v>0.012</v>
      </c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4</v>
      </c>
      <c r="D59" s="38"/>
      <c r="E59" s="38">
        <v>31</v>
      </c>
      <c r="F59" s="39"/>
      <c r="G59" s="40"/>
      <c r="H59" s="148">
        <v>0.012</v>
      </c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336</v>
      </c>
      <c r="D68" s="30">
        <v>420</v>
      </c>
      <c r="E68" s="30">
        <v>450</v>
      </c>
      <c r="F68" s="31"/>
      <c r="G68" s="31"/>
      <c r="H68" s="147">
        <v>1.243</v>
      </c>
      <c r="I68" s="147">
        <v>1.4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191</v>
      </c>
      <c r="D69" s="30">
        <v>420</v>
      </c>
      <c r="E69" s="30">
        <v>260</v>
      </c>
      <c r="F69" s="31"/>
      <c r="G69" s="31"/>
      <c r="H69" s="147">
        <v>0.439</v>
      </c>
      <c r="I69" s="147">
        <v>1.3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527</v>
      </c>
      <c r="D70" s="38">
        <v>840</v>
      </c>
      <c r="E70" s="38">
        <v>710</v>
      </c>
      <c r="F70" s="39">
        <v>84.52380952380952</v>
      </c>
      <c r="G70" s="40"/>
      <c r="H70" s="148">
        <v>1.6820000000000002</v>
      </c>
      <c r="I70" s="149">
        <v>2.7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/>
      <c r="E73" s="30"/>
      <c r="F73" s="31"/>
      <c r="G73" s="31"/>
      <c r="H73" s="147">
        <v>0.019</v>
      </c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>
        <v>13</v>
      </c>
      <c r="E74" s="30">
        <v>4</v>
      </c>
      <c r="F74" s="31"/>
      <c r="G74" s="31"/>
      <c r="H74" s="147"/>
      <c r="I74" s="147">
        <v>0.013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>
        <v>1</v>
      </c>
      <c r="E75" s="30"/>
      <c r="F75" s="31"/>
      <c r="G75" s="31"/>
      <c r="H75" s="147">
        <v>0.001</v>
      </c>
      <c r="I75" s="147">
        <v>0.001</v>
      </c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20.76</v>
      </c>
      <c r="E79" s="30">
        <v>21</v>
      </c>
      <c r="F79" s="31"/>
      <c r="G79" s="31"/>
      <c r="H79" s="147">
        <v>0.01</v>
      </c>
      <c r="I79" s="147">
        <v>0.083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13</v>
      </c>
      <c r="D80" s="38">
        <v>34.760000000000005</v>
      </c>
      <c r="E80" s="38">
        <v>25</v>
      </c>
      <c r="F80" s="39">
        <v>71.921749136939</v>
      </c>
      <c r="G80" s="40"/>
      <c r="H80" s="148">
        <v>0.03</v>
      </c>
      <c r="I80" s="149">
        <v>0.097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995</v>
      </c>
      <c r="D87" s="53">
        <v>1658.76</v>
      </c>
      <c r="E87" s="53">
        <v>1530</v>
      </c>
      <c r="F87" s="54">
        <f>IF(D87&gt;0,100*E87/D87,0)</f>
        <v>92.23757505606598</v>
      </c>
      <c r="G87" s="40"/>
      <c r="H87" s="152">
        <v>2.888</v>
      </c>
      <c r="I87" s="153">
        <v>4.865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13.34</v>
      </c>
      <c r="F9" s="31"/>
      <c r="G9" s="31"/>
      <c r="H9" s="147"/>
      <c r="I9" s="147"/>
      <c r="J9" s="147">
        <v>0.123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>
        <v>0.028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5</v>
      </c>
      <c r="F11" s="31"/>
      <c r="G11" s="31"/>
      <c r="H11" s="147"/>
      <c r="I11" s="147"/>
      <c r="J11" s="147">
        <v>0.015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18.34</v>
      </c>
      <c r="F13" s="39"/>
      <c r="G13" s="40"/>
      <c r="H13" s="148"/>
      <c r="I13" s="149"/>
      <c r="J13" s="149">
        <v>0.16599999999999998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37</v>
      </c>
      <c r="D17" s="38">
        <v>17</v>
      </c>
      <c r="E17" s="38">
        <v>19</v>
      </c>
      <c r="F17" s="39">
        <v>111.76470588235294</v>
      </c>
      <c r="G17" s="40"/>
      <c r="H17" s="148">
        <v>0.054</v>
      </c>
      <c r="I17" s="149">
        <v>0.024</v>
      </c>
      <c r="J17" s="149">
        <v>0.027</v>
      </c>
      <c r="K17" s="41">
        <v>112.5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1022</v>
      </c>
      <c r="D19" s="30">
        <v>849</v>
      </c>
      <c r="E19" s="30">
        <v>849</v>
      </c>
      <c r="F19" s="31"/>
      <c r="G19" s="31"/>
      <c r="H19" s="147">
        <v>3.577</v>
      </c>
      <c r="I19" s="147">
        <v>2.207</v>
      </c>
      <c r="J19" s="147">
        <v>2.066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1022</v>
      </c>
      <c r="D22" s="38">
        <v>849</v>
      </c>
      <c r="E22" s="38">
        <v>849</v>
      </c>
      <c r="F22" s="39">
        <v>100</v>
      </c>
      <c r="G22" s="40"/>
      <c r="H22" s="148">
        <v>3.577</v>
      </c>
      <c r="I22" s="149">
        <v>2.207</v>
      </c>
      <c r="J22" s="149">
        <v>2.066</v>
      </c>
      <c r="K22" s="41">
        <v>93.61123697326688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5467</v>
      </c>
      <c r="D24" s="38">
        <v>5395</v>
      </c>
      <c r="E24" s="38">
        <v>6125</v>
      </c>
      <c r="F24" s="39">
        <v>113.53104726598703</v>
      </c>
      <c r="G24" s="40"/>
      <c r="H24" s="148">
        <v>16.184</v>
      </c>
      <c r="I24" s="149">
        <v>13.312</v>
      </c>
      <c r="J24" s="149">
        <v>15.621</v>
      </c>
      <c r="K24" s="41">
        <v>117.34525240384617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968</v>
      </c>
      <c r="D26" s="38">
        <v>620</v>
      </c>
      <c r="E26" s="38">
        <v>700</v>
      </c>
      <c r="F26" s="39">
        <v>112.90322580645162</v>
      </c>
      <c r="G26" s="40"/>
      <c r="H26" s="148">
        <v>3.129</v>
      </c>
      <c r="I26" s="149">
        <v>1.2</v>
      </c>
      <c r="J26" s="149">
        <v>1.8</v>
      </c>
      <c r="K26" s="41">
        <v>150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2514</v>
      </c>
      <c r="D28" s="30">
        <v>2716</v>
      </c>
      <c r="E28" s="30">
        <v>2116</v>
      </c>
      <c r="F28" s="31"/>
      <c r="G28" s="31"/>
      <c r="H28" s="147">
        <v>5.363</v>
      </c>
      <c r="I28" s="147">
        <v>5.659</v>
      </c>
      <c r="J28" s="147">
        <v>6.028</v>
      </c>
      <c r="K28" s="32"/>
    </row>
    <row r="29" spans="1:11" s="33" customFormat="1" ht="11.25" customHeight="1">
      <c r="A29" s="35" t="s">
        <v>21</v>
      </c>
      <c r="B29" s="29"/>
      <c r="C29" s="30">
        <v>105</v>
      </c>
      <c r="D29" s="30">
        <v>112</v>
      </c>
      <c r="E29" s="30">
        <v>93</v>
      </c>
      <c r="F29" s="31"/>
      <c r="G29" s="31"/>
      <c r="H29" s="147">
        <v>0.117</v>
      </c>
      <c r="I29" s="147">
        <v>0.248</v>
      </c>
      <c r="J29" s="147">
        <v>0.205</v>
      </c>
      <c r="K29" s="32"/>
    </row>
    <row r="30" spans="1:11" s="33" customFormat="1" ht="11.25" customHeight="1">
      <c r="A30" s="35" t="s">
        <v>22</v>
      </c>
      <c r="B30" s="29"/>
      <c r="C30" s="30">
        <v>1497</v>
      </c>
      <c r="D30" s="30">
        <v>1383</v>
      </c>
      <c r="E30" s="30">
        <v>2257</v>
      </c>
      <c r="F30" s="31"/>
      <c r="G30" s="31"/>
      <c r="H30" s="147">
        <v>2.571</v>
      </c>
      <c r="I30" s="147">
        <v>2.478</v>
      </c>
      <c r="J30" s="147">
        <v>4.12</v>
      </c>
      <c r="K30" s="32"/>
    </row>
    <row r="31" spans="1:11" s="42" customFormat="1" ht="11.25" customHeight="1">
      <c r="A31" s="43" t="s">
        <v>23</v>
      </c>
      <c r="B31" s="37"/>
      <c r="C31" s="38">
        <v>4116</v>
      </c>
      <c r="D31" s="38">
        <v>4211</v>
      </c>
      <c r="E31" s="38">
        <v>4466</v>
      </c>
      <c r="F31" s="39">
        <v>106.0555687485158</v>
      </c>
      <c r="G31" s="40"/>
      <c r="H31" s="148">
        <v>8.051</v>
      </c>
      <c r="I31" s="149">
        <v>8.385</v>
      </c>
      <c r="J31" s="149">
        <v>10.353</v>
      </c>
      <c r="K31" s="41">
        <v>123.47048300536673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4042</v>
      </c>
      <c r="D33" s="30">
        <v>3800</v>
      </c>
      <c r="E33" s="30">
        <v>4200</v>
      </c>
      <c r="F33" s="31"/>
      <c r="G33" s="31"/>
      <c r="H33" s="147">
        <v>6.133</v>
      </c>
      <c r="I33" s="147">
        <v>5.2</v>
      </c>
      <c r="J33" s="147">
        <v>8</v>
      </c>
      <c r="K33" s="32"/>
    </row>
    <row r="34" spans="1:11" s="33" customFormat="1" ht="11.25" customHeight="1">
      <c r="A34" s="35" t="s">
        <v>25</v>
      </c>
      <c r="B34" s="29"/>
      <c r="C34" s="30">
        <v>3590</v>
      </c>
      <c r="D34" s="30">
        <v>3700</v>
      </c>
      <c r="E34" s="30">
        <v>6125</v>
      </c>
      <c r="F34" s="31"/>
      <c r="G34" s="31"/>
      <c r="H34" s="147">
        <v>10.919</v>
      </c>
      <c r="I34" s="147">
        <v>10.5</v>
      </c>
      <c r="J34" s="147">
        <v>16.55</v>
      </c>
      <c r="K34" s="32"/>
    </row>
    <row r="35" spans="1:11" s="33" customFormat="1" ht="11.25" customHeight="1">
      <c r="A35" s="35" t="s">
        <v>26</v>
      </c>
      <c r="B35" s="29"/>
      <c r="C35" s="30">
        <v>4534</v>
      </c>
      <c r="D35" s="30">
        <v>2600</v>
      </c>
      <c r="E35" s="30">
        <v>3500</v>
      </c>
      <c r="F35" s="31"/>
      <c r="G35" s="31"/>
      <c r="H35" s="147">
        <v>13.364</v>
      </c>
      <c r="I35" s="147">
        <v>8</v>
      </c>
      <c r="J35" s="147">
        <v>9.1</v>
      </c>
      <c r="K35" s="32"/>
    </row>
    <row r="36" spans="1:11" s="33" customFormat="1" ht="11.25" customHeight="1">
      <c r="A36" s="35" t="s">
        <v>27</v>
      </c>
      <c r="B36" s="29"/>
      <c r="C36" s="30">
        <v>640</v>
      </c>
      <c r="D36" s="30">
        <v>630</v>
      </c>
      <c r="E36" s="30">
        <v>463</v>
      </c>
      <c r="F36" s="31"/>
      <c r="G36" s="31"/>
      <c r="H36" s="147">
        <v>2.073</v>
      </c>
      <c r="I36" s="147">
        <v>1.3</v>
      </c>
      <c r="J36" s="147">
        <v>1.509</v>
      </c>
      <c r="K36" s="32"/>
    </row>
    <row r="37" spans="1:11" s="42" customFormat="1" ht="11.25" customHeight="1">
      <c r="A37" s="36" t="s">
        <v>28</v>
      </c>
      <c r="B37" s="37"/>
      <c r="C37" s="38">
        <v>12806</v>
      </c>
      <c r="D37" s="38">
        <v>10730</v>
      </c>
      <c r="E37" s="38">
        <v>14288</v>
      </c>
      <c r="F37" s="39">
        <v>133.15936626281453</v>
      </c>
      <c r="G37" s="40"/>
      <c r="H37" s="148">
        <v>32.489</v>
      </c>
      <c r="I37" s="149">
        <v>25</v>
      </c>
      <c r="J37" s="149">
        <v>35.159</v>
      </c>
      <c r="K37" s="41">
        <v>140.636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2985</v>
      </c>
      <c r="D41" s="30">
        <v>2892</v>
      </c>
      <c r="E41" s="30">
        <v>1146</v>
      </c>
      <c r="F41" s="31"/>
      <c r="G41" s="31"/>
      <c r="H41" s="147">
        <v>6.664</v>
      </c>
      <c r="I41" s="147">
        <v>1.787</v>
      </c>
      <c r="J41" s="147">
        <v>2.169</v>
      </c>
      <c r="K41" s="32"/>
    </row>
    <row r="42" spans="1:11" s="33" customFormat="1" ht="11.25" customHeight="1">
      <c r="A42" s="35" t="s">
        <v>31</v>
      </c>
      <c r="B42" s="29"/>
      <c r="C42" s="30">
        <v>3655</v>
      </c>
      <c r="D42" s="30">
        <v>2974</v>
      </c>
      <c r="E42" s="30">
        <v>2597</v>
      </c>
      <c r="F42" s="31"/>
      <c r="G42" s="31"/>
      <c r="H42" s="147">
        <v>6.406</v>
      </c>
      <c r="I42" s="147">
        <v>3.014</v>
      </c>
      <c r="J42" s="147">
        <v>4.232</v>
      </c>
      <c r="K42" s="32"/>
    </row>
    <row r="43" spans="1:11" s="33" customFormat="1" ht="11.25" customHeight="1">
      <c r="A43" s="35" t="s">
        <v>32</v>
      </c>
      <c r="B43" s="29"/>
      <c r="C43" s="30">
        <v>2300</v>
      </c>
      <c r="D43" s="30">
        <v>2313</v>
      </c>
      <c r="E43" s="30">
        <v>1519</v>
      </c>
      <c r="F43" s="31"/>
      <c r="G43" s="31"/>
      <c r="H43" s="147">
        <v>5.545</v>
      </c>
      <c r="I43" s="147">
        <v>2.151</v>
      </c>
      <c r="J43" s="147">
        <v>3.481</v>
      </c>
      <c r="K43" s="32"/>
    </row>
    <row r="44" spans="1:11" s="33" customFormat="1" ht="11.25" customHeight="1">
      <c r="A44" s="35" t="s">
        <v>33</v>
      </c>
      <c r="B44" s="29"/>
      <c r="C44" s="30">
        <v>1427</v>
      </c>
      <c r="D44" s="30">
        <v>1189</v>
      </c>
      <c r="E44" s="30">
        <v>332</v>
      </c>
      <c r="F44" s="31"/>
      <c r="G44" s="31"/>
      <c r="H44" s="147">
        <v>4.471</v>
      </c>
      <c r="I44" s="147">
        <v>0.841</v>
      </c>
      <c r="J44" s="147">
        <v>0.461</v>
      </c>
      <c r="K44" s="32"/>
    </row>
    <row r="45" spans="1:11" s="33" customFormat="1" ht="11.25" customHeight="1">
      <c r="A45" s="35" t="s">
        <v>34</v>
      </c>
      <c r="B45" s="29"/>
      <c r="C45" s="30">
        <v>7362</v>
      </c>
      <c r="D45" s="30">
        <v>6982</v>
      </c>
      <c r="E45" s="30">
        <v>2226</v>
      </c>
      <c r="F45" s="31"/>
      <c r="G45" s="31"/>
      <c r="H45" s="147">
        <v>16.726</v>
      </c>
      <c r="I45" s="147">
        <v>6.624</v>
      </c>
      <c r="J45" s="147">
        <v>3.845</v>
      </c>
      <c r="K45" s="32"/>
    </row>
    <row r="46" spans="1:11" s="33" customFormat="1" ht="11.25" customHeight="1">
      <c r="A46" s="35" t="s">
        <v>35</v>
      </c>
      <c r="B46" s="29"/>
      <c r="C46" s="30">
        <v>2372</v>
      </c>
      <c r="D46" s="30">
        <v>2842</v>
      </c>
      <c r="E46" s="30">
        <v>2205</v>
      </c>
      <c r="F46" s="31"/>
      <c r="G46" s="31"/>
      <c r="H46" s="147">
        <v>5.932</v>
      </c>
      <c r="I46" s="147">
        <v>0.858</v>
      </c>
      <c r="J46" s="147">
        <v>3.522</v>
      </c>
      <c r="K46" s="32"/>
    </row>
    <row r="47" spans="1:11" s="33" customFormat="1" ht="11.25" customHeight="1">
      <c r="A47" s="35" t="s">
        <v>36</v>
      </c>
      <c r="B47" s="29"/>
      <c r="C47" s="30">
        <v>2779</v>
      </c>
      <c r="D47" s="30">
        <v>1775</v>
      </c>
      <c r="E47" s="30">
        <v>1179</v>
      </c>
      <c r="F47" s="31"/>
      <c r="G47" s="31"/>
      <c r="H47" s="147">
        <v>7.108</v>
      </c>
      <c r="I47" s="147">
        <v>1.89</v>
      </c>
      <c r="J47" s="147">
        <v>2.009</v>
      </c>
      <c r="K47" s="32"/>
    </row>
    <row r="48" spans="1:11" s="33" customFormat="1" ht="11.25" customHeight="1">
      <c r="A48" s="35" t="s">
        <v>37</v>
      </c>
      <c r="B48" s="29"/>
      <c r="C48" s="30">
        <v>8248</v>
      </c>
      <c r="D48" s="30">
        <v>7585</v>
      </c>
      <c r="E48" s="30">
        <v>5819</v>
      </c>
      <c r="F48" s="31"/>
      <c r="G48" s="31"/>
      <c r="H48" s="147">
        <v>26.526</v>
      </c>
      <c r="I48" s="147">
        <v>10.946</v>
      </c>
      <c r="J48" s="147">
        <v>16.996</v>
      </c>
      <c r="K48" s="32"/>
    </row>
    <row r="49" spans="1:11" s="33" customFormat="1" ht="11.25" customHeight="1">
      <c r="A49" s="35" t="s">
        <v>38</v>
      </c>
      <c r="B49" s="29"/>
      <c r="C49" s="30">
        <v>11304</v>
      </c>
      <c r="D49" s="30">
        <v>9709</v>
      </c>
      <c r="E49" s="30">
        <v>7419</v>
      </c>
      <c r="F49" s="31"/>
      <c r="G49" s="31"/>
      <c r="H49" s="147">
        <v>32.894</v>
      </c>
      <c r="I49" s="147">
        <v>12.216</v>
      </c>
      <c r="J49" s="147">
        <v>12.215</v>
      </c>
      <c r="K49" s="32"/>
    </row>
    <row r="50" spans="1:11" s="42" customFormat="1" ht="11.25" customHeight="1">
      <c r="A50" s="43" t="s">
        <v>39</v>
      </c>
      <c r="B50" s="37"/>
      <c r="C50" s="38">
        <v>42432</v>
      </c>
      <c r="D50" s="38">
        <v>38261</v>
      </c>
      <c r="E50" s="38">
        <v>24442</v>
      </c>
      <c r="F50" s="39">
        <v>63.88228221949243</v>
      </c>
      <c r="G50" s="40"/>
      <c r="H50" s="148">
        <v>112.27199999999999</v>
      </c>
      <c r="I50" s="149">
        <v>40.327</v>
      </c>
      <c r="J50" s="149">
        <v>48.93000000000001</v>
      </c>
      <c r="K50" s="41">
        <v>121.33310189203266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831</v>
      </c>
      <c r="D52" s="38">
        <v>831</v>
      </c>
      <c r="E52" s="38">
        <v>831</v>
      </c>
      <c r="F52" s="39">
        <v>100</v>
      </c>
      <c r="G52" s="40"/>
      <c r="H52" s="148">
        <v>1.328</v>
      </c>
      <c r="I52" s="149">
        <v>0.909</v>
      </c>
      <c r="J52" s="149">
        <v>1.328</v>
      </c>
      <c r="K52" s="41">
        <v>146.0946094609461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1622</v>
      </c>
      <c r="D54" s="30">
        <v>2001</v>
      </c>
      <c r="E54" s="30">
        <v>2458</v>
      </c>
      <c r="F54" s="31"/>
      <c r="G54" s="31"/>
      <c r="H54" s="147">
        <v>4.379</v>
      </c>
      <c r="I54" s="147">
        <v>5.03</v>
      </c>
      <c r="J54" s="147">
        <v>6.867</v>
      </c>
      <c r="K54" s="32"/>
    </row>
    <row r="55" spans="1:11" s="33" customFormat="1" ht="11.25" customHeight="1">
      <c r="A55" s="35" t="s">
        <v>42</v>
      </c>
      <c r="B55" s="29"/>
      <c r="C55" s="30">
        <v>115</v>
      </c>
      <c r="D55" s="30">
        <v>259</v>
      </c>
      <c r="E55" s="30">
        <v>259</v>
      </c>
      <c r="F55" s="31"/>
      <c r="G55" s="31"/>
      <c r="H55" s="147">
        <v>0.167</v>
      </c>
      <c r="I55" s="147">
        <v>0.363</v>
      </c>
      <c r="J55" s="147">
        <v>0.365</v>
      </c>
      <c r="K55" s="32"/>
    </row>
    <row r="56" spans="1:11" s="33" customFormat="1" ht="11.25" customHeight="1">
      <c r="A56" s="35" t="s">
        <v>43</v>
      </c>
      <c r="B56" s="29"/>
      <c r="C56" s="30">
        <v>2197</v>
      </c>
      <c r="D56" s="30">
        <v>980</v>
      </c>
      <c r="E56" s="30">
        <v>1030</v>
      </c>
      <c r="F56" s="31"/>
      <c r="G56" s="31"/>
      <c r="H56" s="147">
        <v>3.182</v>
      </c>
      <c r="I56" s="147">
        <v>0.995</v>
      </c>
      <c r="J56" s="147">
        <v>0.171</v>
      </c>
      <c r="K56" s="32"/>
    </row>
    <row r="57" spans="1:11" s="33" customFormat="1" ht="11.25" customHeight="1">
      <c r="A57" s="35" t="s">
        <v>44</v>
      </c>
      <c r="B57" s="29"/>
      <c r="C57" s="30">
        <v>4437</v>
      </c>
      <c r="D57" s="30">
        <v>5444</v>
      </c>
      <c r="E57" s="30">
        <v>4228</v>
      </c>
      <c r="F57" s="31"/>
      <c r="G57" s="31"/>
      <c r="H57" s="147">
        <v>9.875</v>
      </c>
      <c r="I57" s="147">
        <v>7.077</v>
      </c>
      <c r="J57" s="147">
        <v>6.755</v>
      </c>
      <c r="K57" s="32"/>
    </row>
    <row r="58" spans="1:11" s="33" customFormat="1" ht="11.25" customHeight="1">
      <c r="A58" s="35" t="s">
        <v>45</v>
      </c>
      <c r="B58" s="29"/>
      <c r="C58" s="30">
        <v>2748</v>
      </c>
      <c r="D58" s="30">
        <v>3198</v>
      </c>
      <c r="E58" s="30">
        <v>3494</v>
      </c>
      <c r="F58" s="31"/>
      <c r="G58" s="31"/>
      <c r="H58" s="147">
        <v>8.044</v>
      </c>
      <c r="I58" s="147">
        <v>8.574</v>
      </c>
      <c r="J58" s="147">
        <v>13.519</v>
      </c>
      <c r="K58" s="32"/>
    </row>
    <row r="59" spans="1:11" s="42" customFormat="1" ht="11.25" customHeight="1">
      <c r="A59" s="36" t="s">
        <v>46</v>
      </c>
      <c r="B59" s="37"/>
      <c r="C59" s="38">
        <v>11119</v>
      </c>
      <c r="D59" s="38">
        <v>11882</v>
      </c>
      <c r="E59" s="38">
        <v>11469</v>
      </c>
      <c r="F59" s="39">
        <v>96.5241541827975</v>
      </c>
      <c r="G59" s="40"/>
      <c r="H59" s="148">
        <v>25.647000000000002</v>
      </c>
      <c r="I59" s="149">
        <v>22.039</v>
      </c>
      <c r="J59" s="149">
        <v>27.677</v>
      </c>
      <c r="K59" s="41">
        <v>125.58192295476199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313</v>
      </c>
      <c r="D68" s="30">
        <v>1740</v>
      </c>
      <c r="E68" s="30">
        <v>2350</v>
      </c>
      <c r="F68" s="31"/>
      <c r="G68" s="31"/>
      <c r="H68" s="147">
        <v>0.324</v>
      </c>
      <c r="I68" s="147">
        <v>2.5</v>
      </c>
      <c r="J68" s="147">
        <v>4.5</v>
      </c>
      <c r="K68" s="32"/>
    </row>
    <row r="69" spans="1:11" s="33" customFormat="1" ht="11.25" customHeight="1">
      <c r="A69" s="35" t="s">
        <v>53</v>
      </c>
      <c r="B69" s="29"/>
      <c r="C69" s="30">
        <v>103</v>
      </c>
      <c r="D69" s="30">
        <v>70</v>
      </c>
      <c r="E69" s="30">
        <v>220</v>
      </c>
      <c r="F69" s="31"/>
      <c r="G69" s="31"/>
      <c r="H69" s="147">
        <v>0.082</v>
      </c>
      <c r="I69" s="147">
        <v>0.1</v>
      </c>
      <c r="J69" s="147">
        <v>0.5</v>
      </c>
      <c r="K69" s="32"/>
    </row>
    <row r="70" spans="1:11" s="42" customFormat="1" ht="11.25" customHeight="1">
      <c r="A70" s="36" t="s">
        <v>54</v>
      </c>
      <c r="B70" s="37"/>
      <c r="C70" s="38">
        <v>416</v>
      </c>
      <c r="D70" s="38">
        <v>1810</v>
      </c>
      <c r="E70" s="38">
        <v>2570</v>
      </c>
      <c r="F70" s="39">
        <v>141.9889502762431</v>
      </c>
      <c r="G70" s="40"/>
      <c r="H70" s="148">
        <v>0.406</v>
      </c>
      <c r="I70" s="149">
        <v>2.6</v>
      </c>
      <c r="J70" s="149">
        <v>5</v>
      </c>
      <c r="K70" s="41">
        <v>192.3076923076923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779</v>
      </c>
      <c r="D73" s="30">
        <v>1266.53</v>
      </c>
      <c r="E73" s="30">
        <v>1330</v>
      </c>
      <c r="F73" s="31"/>
      <c r="G73" s="31"/>
      <c r="H73" s="147">
        <v>0.822</v>
      </c>
      <c r="I73" s="147">
        <v>2.9141</v>
      </c>
      <c r="J73" s="147">
        <v>2.914</v>
      </c>
      <c r="K73" s="32"/>
    </row>
    <row r="74" spans="1:11" s="33" customFormat="1" ht="11.25" customHeight="1">
      <c r="A74" s="35" t="s">
        <v>57</v>
      </c>
      <c r="B74" s="29"/>
      <c r="C74" s="30">
        <v>1683</v>
      </c>
      <c r="D74" s="30">
        <v>4665</v>
      </c>
      <c r="E74" s="30">
        <v>4585</v>
      </c>
      <c r="F74" s="31"/>
      <c r="G74" s="31"/>
      <c r="H74" s="147">
        <v>1.815</v>
      </c>
      <c r="I74" s="147">
        <v>5.598</v>
      </c>
      <c r="J74" s="147">
        <v>8.253</v>
      </c>
      <c r="K74" s="32"/>
    </row>
    <row r="75" spans="1:11" s="33" customFormat="1" ht="11.25" customHeight="1">
      <c r="A75" s="35" t="s">
        <v>58</v>
      </c>
      <c r="B75" s="29"/>
      <c r="C75" s="30">
        <v>49</v>
      </c>
      <c r="D75" s="30">
        <v>49</v>
      </c>
      <c r="E75" s="30">
        <v>65</v>
      </c>
      <c r="F75" s="31"/>
      <c r="G75" s="31"/>
      <c r="H75" s="147">
        <v>0.044</v>
      </c>
      <c r="I75" s="147">
        <v>0.043</v>
      </c>
      <c r="J75" s="147">
        <v>0.03</v>
      </c>
      <c r="K75" s="32"/>
    </row>
    <row r="76" spans="1:11" s="33" customFormat="1" ht="11.25" customHeight="1">
      <c r="A76" s="35" t="s">
        <v>59</v>
      </c>
      <c r="B76" s="29"/>
      <c r="C76" s="30">
        <v>705</v>
      </c>
      <c r="D76" s="30">
        <v>786</v>
      </c>
      <c r="E76" s="30">
        <v>786</v>
      </c>
      <c r="F76" s="31"/>
      <c r="G76" s="31"/>
      <c r="H76" s="147">
        <v>2.047</v>
      </c>
      <c r="I76" s="147">
        <v>1.336</v>
      </c>
      <c r="J76" s="147">
        <v>1.572</v>
      </c>
      <c r="K76" s="32"/>
    </row>
    <row r="77" spans="1:11" s="33" customFormat="1" ht="11.25" customHeight="1">
      <c r="A77" s="35" t="s">
        <v>60</v>
      </c>
      <c r="B77" s="29"/>
      <c r="C77" s="30">
        <v>72</v>
      </c>
      <c r="D77" s="30">
        <v>49</v>
      </c>
      <c r="E77" s="30">
        <v>49</v>
      </c>
      <c r="F77" s="31"/>
      <c r="G77" s="31"/>
      <c r="H77" s="147">
        <v>0.093</v>
      </c>
      <c r="I77" s="147">
        <v>0.073</v>
      </c>
      <c r="J77" s="147">
        <v>0.061</v>
      </c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720</v>
      </c>
      <c r="E78" s="30">
        <v>700</v>
      </c>
      <c r="F78" s="31"/>
      <c r="G78" s="31"/>
      <c r="H78" s="147">
        <v>0.221</v>
      </c>
      <c r="I78" s="147">
        <v>1.109</v>
      </c>
      <c r="J78" s="147">
        <v>0.665</v>
      </c>
      <c r="K78" s="32"/>
    </row>
    <row r="79" spans="1:11" s="33" customFormat="1" ht="11.25" customHeight="1">
      <c r="A79" s="35" t="s">
        <v>62</v>
      </c>
      <c r="B79" s="29"/>
      <c r="C79" s="30">
        <v>8712</v>
      </c>
      <c r="D79" s="30">
        <v>9069</v>
      </c>
      <c r="E79" s="30">
        <v>13390</v>
      </c>
      <c r="F79" s="31"/>
      <c r="G79" s="31"/>
      <c r="H79" s="147">
        <v>16.986</v>
      </c>
      <c r="I79" s="147">
        <v>14.895</v>
      </c>
      <c r="J79" s="147">
        <v>25.068</v>
      </c>
      <c r="K79" s="32"/>
    </row>
    <row r="80" spans="1:11" s="42" customFormat="1" ht="11.25" customHeight="1">
      <c r="A80" s="43" t="s">
        <v>63</v>
      </c>
      <c r="B80" s="37"/>
      <c r="C80" s="38">
        <v>12245</v>
      </c>
      <c r="D80" s="38">
        <v>16604.53</v>
      </c>
      <c r="E80" s="38">
        <v>20905</v>
      </c>
      <c r="F80" s="39">
        <v>125.8993780612881</v>
      </c>
      <c r="G80" s="40"/>
      <c r="H80" s="148">
        <v>22.028</v>
      </c>
      <c r="I80" s="149">
        <v>25.9681</v>
      </c>
      <c r="J80" s="149">
        <v>38.563</v>
      </c>
      <c r="K80" s="41">
        <v>148.50143060139172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91459</v>
      </c>
      <c r="D87" s="53">
        <v>91210.53</v>
      </c>
      <c r="E87" s="53">
        <v>86682.34</v>
      </c>
      <c r="F87" s="54">
        <f>IF(D87&gt;0,100*E87/D87,0)</f>
        <v>95.03545259522119</v>
      </c>
      <c r="G87" s="40"/>
      <c r="H87" s="152">
        <v>225.165</v>
      </c>
      <c r="I87" s="153">
        <v>141.9711</v>
      </c>
      <c r="J87" s="153">
        <v>186.69</v>
      </c>
      <c r="K87" s="54">
        <f>IF(I87&gt;0,100*J87/I87,0)</f>
        <v>131.49859372787841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58"/>
  <sheetViews>
    <sheetView showZeros="0" view="pageBreakPreview" zoomScale="82" zoomScaleSheetLayoutView="82" zoomScalePageLayoutView="0" workbookViewId="0" topLeftCell="A1">
      <selection activeCell="O76" sqref="O76:AB83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132</v>
      </c>
      <c r="B2" s="67"/>
      <c r="C2" s="67"/>
      <c r="D2" s="67"/>
      <c r="E2" s="67"/>
      <c r="F2" s="67"/>
      <c r="G2" s="67"/>
      <c r="H2" s="67"/>
      <c r="J2" s="68" t="s">
        <v>133</v>
      </c>
      <c r="M2" s="68" t="s">
        <v>139</v>
      </c>
      <c r="O2" s="66" t="s">
        <v>132</v>
      </c>
      <c r="P2" s="67"/>
      <c r="Q2" s="67"/>
      <c r="R2" s="67"/>
      <c r="S2" s="67"/>
      <c r="T2" s="67"/>
      <c r="U2" s="67"/>
      <c r="V2" s="67"/>
      <c r="X2" s="68" t="s">
        <v>133</v>
      </c>
      <c r="AA2" s="68" t="s">
        <v>139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6" t="s">
        <v>134</v>
      </c>
      <c r="E4" s="187"/>
      <c r="F4" s="187"/>
      <c r="G4" s="187"/>
      <c r="H4" s="188"/>
      <c r="J4" s="186" t="s">
        <v>135</v>
      </c>
      <c r="K4" s="187"/>
      <c r="L4" s="187"/>
      <c r="M4" s="187"/>
      <c r="N4" s="188"/>
      <c r="O4" s="69"/>
      <c r="P4" s="70"/>
      <c r="Q4" s="71"/>
      <c r="R4" s="186" t="s">
        <v>134</v>
      </c>
      <c r="S4" s="187"/>
      <c r="T4" s="187"/>
      <c r="U4" s="187"/>
      <c r="V4" s="188"/>
      <c r="X4" s="186" t="s">
        <v>135</v>
      </c>
      <c r="Y4" s="187"/>
      <c r="Z4" s="187"/>
      <c r="AA4" s="187"/>
      <c r="AB4" s="188"/>
    </row>
    <row r="5" spans="1:28" s="68" customFormat="1" ht="9.75">
      <c r="A5" s="72" t="s">
        <v>136</v>
      </c>
      <c r="B5" s="73"/>
      <c r="C5" s="71"/>
      <c r="D5" s="69"/>
      <c r="E5" s="74" t="s">
        <v>311</v>
      </c>
      <c r="F5" s="74" t="s">
        <v>137</v>
      </c>
      <c r="G5" s="74" t="s">
        <v>138</v>
      </c>
      <c r="H5" s="75">
        <f>G6</f>
        <v>2018</v>
      </c>
      <c r="J5" s="69"/>
      <c r="K5" s="74" t="s">
        <v>311</v>
      </c>
      <c r="L5" s="74" t="s">
        <v>137</v>
      </c>
      <c r="M5" s="74" t="s">
        <v>138</v>
      </c>
      <c r="N5" s="75">
        <f>M6</f>
        <v>2018</v>
      </c>
      <c r="O5" s="72" t="s">
        <v>136</v>
      </c>
      <c r="P5" s="73"/>
      <c r="Q5" s="71"/>
      <c r="R5" s="69"/>
      <c r="S5" s="74" t="s">
        <v>311</v>
      </c>
      <c r="T5" s="74" t="s">
        <v>137</v>
      </c>
      <c r="U5" s="74" t="s">
        <v>138</v>
      </c>
      <c r="V5" s="75">
        <f>U6</f>
        <v>2018</v>
      </c>
      <c r="X5" s="69"/>
      <c r="Y5" s="74" t="s">
        <v>311</v>
      </c>
      <c r="Z5" s="74" t="s">
        <v>137</v>
      </c>
      <c r="AA5" s="74" t="s">
        <v>138</v>
      </c>
      <c r="AB5" s="75">
        <f>AA6</f>
        <v>2018</v>
      </c>
    </row>
    <row r="6" spans="1:28" s="68" customFormat="1" ht="23.25" customHeight="1" thickBot="1">
      <c r="A6" s="76"/>
      <c r="B6" s="77"/>
      <c r="C6" s="78"/>
      <c r="D6" s="79" t="s">
        <v>312</v>
      </c>
      <c r="E6" s="80">
        <f>G6-2</f>
        <v>2016</v>
      </c>
      <c r="F6" s="80">
        <f>G6-1</f>
        <v>2017</v>
      </c>
      <c r="G6" s="80">
        <v>2018</v>
      </c>
      <c r="H6" s="81" t="str">
        <f>CONCATENATE(F6,"=100")</f>
        <v>2017=100</v>
      </c>
      <c r="I6" s="82"/>
      <c r="J6" s="79" t="s">
        <v>312</v>
      </c>
      <c r="K6" s="80">
        <f>M6-2</f>
        <v>2016</v>
      </c>
      <c r="L6" s="80">
        <f>M6-1</f>
        <v>2017</v>
      </c>
      <c r="M6" s="80">
        <v>2018</v>
      </c>
      <c r="N6" s="81" t="str">
        <f>CONCATENATE(L6,"=100")</f>
        <v>2017=100</v>
      </c>
      <c r="O6" s="76"/>
      <c r="P6" s="77"/>
      <c r="Q6" s="78"/>
      <c r="R6" s="79" t="s">
        <v>312</v>
      </c>
      <c r="S6" s="80">
        <f>U6-2</f>
        <v>2016</v>
      </c>
      <c r="T6" s="80">
        <f>U6-1</f>
        <v>2017</v>
      </c>
      <c r="U6" s="80">
        <v>2018</v>
      </c>
      <c r="V6" s="81" t="str">
        <f>CONCATENATE(T6,"=100")</f>
        <v>2017=100</v>
      </c>
      <c r="W6" s="82"/>
      <c r="X6" s="79" t="s">
        <v>312</v>
      </c>
      <c r="Y6" s="80">
        <f>AA6-2</f>
        <v>2016</v>
      </c>
      <c r="Z6" s="80">
        <f>AA6-1</f>
        <v>2017</v>
      </c>
      <c r="AA6" s="80">
        <v>2018</v>
      </c>
      <c r="AB6" s="81" t="str">
        <f>CONCATENATE(Z6,"=100")</f>
        <v>2017=100</v>
      </c>
    </row>
    <row r="7" spans="1:28" s="89" customFormat="1" ht="4.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/>
      <c r="F8"/>
      <c r="G8"/>
      <c r="H8"/>
      <c r="I8"/>
      <c r="J8"/>
      <c r="K8"/>
      <c r="L8"/>
      <c r="M8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140</v>
      </c>
      <c r="B9" s="83"/>
      <c r="C9" s="83"/>
      <c r="D9" s="101"/>
      <c r="E9" s="85"/>
      <c r="F9" s="85"/>
      <c r="G9" s="85"/>
      <c r="H9" s="85">
        <f aca="true" t="shared" si="0" ref="H9:H22">IF(AND(F9&gt;0,G9&gt;0),G9*100/F9,"")</f>
      </c>
      <c r="I9" s="86"/>
      <c r="J9" s="102"/>
      <c r="K9" s="87"/>
      <c r="L9" s="87"/>
      <c r="M9" s="87"/>
      <c r="N9" s="87">
        <f aca="true" t="shared" si="1" ref="N9:N22">IF(AND(L9&gt;0,M9&gt;0),M9*100/L9,"")</f>
      </c>
      <c r="O9" s="83" t="s">
        <v>174</v>
      </c>
      <c r="P9" s="83"/>
      <c r="Q9" s="83"/>
      <c r="R9" s="101"/>
      <c r="S9" s="85"/>
      <c r="T9" s="85"/>
      <c r="U9" s="85"/>
      <c r="V9" s="85">
        <f aca="true" t="shared" si="2" ref="V9:V18">IF(AND(T9&gt;0,U9&gt;0),U9*100/T9,"")</f>
      </c>
      <c r="W9" s="86"/>
      <c r="X9" s="102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141</v>
      </c>
      <c r="B10" s="85"/>
      <c r="C10" s="85"/>
      <c r="D10" s="101">
        <v>3</v>
      </c>
      <c r="E10" s="91">
        <v>1808.688</v>
      </c>
      <c r="F10" s="91">
        <v>1647.2667349775786</v>
      </c>
      <c r="G10" s="91">
        <v>1686.817</v>
      </c>
      <c r="H10" s="91">
        <f t="shared" si="0"/>
        <v>102.40096301240247</v>
      </c>
      <c r="I10" s="87"/>
      <c r="J10" s="102">
        <v>5</v>
      </c>
      <c r="K10" s="88">
        <v>6815.222</v>
      </c>
      <c r="L10" s="88">
        <v>3828.8247999999994</v>
      </c>
      <c r="M10" s="88">
        <v>6148.666000000001</v>
      </c>
      <c r="N10" s="87">
        <f t="shared" si="1"/>
        <v>160.58885744785192</v>
      </c>
      <c r="O10" s="83" t="s">
        <v>322</v>
      </c>
      <c r="P10" s="85"/>
      <c r="Q10" s="85"/>
      <c r="R10" s="101">
        <v>3</v>
      </c>
      <c r="S10" s="91">
        <v>6.101</v>
      </c>
      <c r="T10" s="91">
        <v>6.242190000000001</v>
      </c>
      <c r="U10" s="91">
        <v>6.52</v>
      </c>
      <c r="V10" s="91">
        <f t="shared" si="2"/>
        <v>104.45052137150581</v>
      </c>
      <c r="W10" s="87"/>
      <c r="X10" s="102">
        <v>3</v>
      </c>
      <c r="Y10" s="88">
        <v>57.400000000000006</v>
      </c>
      <c r="Z10" s="88">
        <v>61.89123588652482</v>
      </c>
      <c r="AA10" s="88">
        <v>57.053</v>
      </c>
      <c r="AB10" s="88">
        <f t="shared" si="3"/>
        <v>92.18268012066274</v>
      </c>
    </row>
    <row r="11" spans="1:28" s="89" customFormat="1" ht="11.25" customHeight="1">
      <c r="A11" s="83" t="s">
        <v>142</v>
      </c>
      <c r="B11" s="85"/>
      <c r="C11" s="85"/>
      <c r="D11" s="101">
        <v>3</v>
      </c>
      <c r="E11" s="91">
        <v>448.16</v>
      </c>
      <c r="F11" s="91">
        <v>424.3392650224215</v>
      </c>
      <c r="G11" s="91">
        <v>370.827</v>
      </c>
      <c r="H11" s="91">
        <f t="shared" si="0"/>
        <v>87.38927329301143</v>
      </c>
      <c r="I11" s="87"/>
      <c r="J11" s="102">
        <v>5</v>
      </c>
      <c r="K11" s="88">
        <v>1057.913</v>
      </c>
      <c r="L11" s="88">
        <v>1159.9394</v>
      </c>
      <c r="M11" s="88">
        <v>1178.784</v>
      </c>
      <c r="N11" s="87">
        <f t="shared" si="1"/>
        <v>101.62461935511459</v>
      </c>
      <c r="O11" s="83" t="s">
        <v>323</v>
      </c>
      <c r="P11" s="85"/>
      <c r="Q11" s="85"/>
      <c r="R11" s="101">
        <v>4</v>
      </c>
      <c r="S11" s="159">
        <v>31.8</v>
      </c>
      <c r="T11" s="159">
        <v>37.2</v>
      </c>
      <c r="U11" s="159">
        <v>48</v>
      </c>
      <c r="V11" s="91">
        <f t="shared" si="2"/>
        <v>129.03225806451613</v>
      </c>
      <c r="W11" s="87"/>
      <c r="X11" s="102">
        <v>12</v>
      </c>
      <c r="Y11" s="88">
        <v>7.6789999999999985</v>
      </c>
      <c r="Z11" s="88">
        <v>9.086</v>
      </c>
      <c r="AA11" s="88">
        <v>0</v>
      </c>
      <c r="AB11" s="88">
        <f t="shared" si="3"/>
      </c>
    </row>
    <row r="12" spans="1:28" ht="11.25">
      <c r="A12" s="83" t="s">
        <v>143</v>
      </c>
      <c r="B12" s="85"/>
      <c r="C12" s="85"/>
      <c r="D12" s="101">
        <v>3</v>
      </c>
      <c r="E12" s="91">
        <v>2256.848</v>
      </c>
      <c r="F12" s="91">
        <v>2071.606</v>
      </c>
      <c r="G12" s="91">
        <v>2057.644</v>
      </c>
      <c r="H12" s="91">
        <f t="shared" si="0"/>
        <v>99.32603014279739</v>
      </c>
      <c r="I12" s="87"/>
      <c r="J12" s="102">
        <v>5</v>
      </c>
      <c r="K12" s="88">
        <v>7873.134999999999</v>
      </c>
      <c r="L12" s="88">
        <v>4988.7642000000005</v>
      </c>
      <c r="M12" s="88">
        <v>7327.45</v>
      </c>
      <c r="N12" s="87">
        <f t="shared" si="1"/>
        <v>146.8790607501553</v>
      </c>
      <c r="O12" s="83" t="s">
        <v>194</v>
      </c>
      <c r="P12" s="85"/>
      <c r="Q12" s="85"/>
      <c r="R12" s="101">
        <v>10</v>
      </c>
      <c r="S12" s="91">
        <v>2.226</v>
      </c>
      <c r="T12" s="91">
        <v>2.128</v>
      </c>
      <c r="U12" s="91">
        <v>2.263</v>
      </c>
      <c r="V12" s="91">
        <f t="shared" si="2"/>
        <v>106.343984962406</v>
      </c>
      <c r="W12" s="87"/>
      <c r="X12" s="102">
        <v>3</v>
      </c>
      <c r="Y12" s="88">
        <v>59.873000000000005</v>
      </c>
      <c r="Z12" s="88">
        <v>57.5935</v>
      </c>
      <c r="AA12" s="88">
        <v>57.998000000000005</v>
      </c>
      <c r="AB12" s="88">
        <f t="shared" si="3"/>
        <v>100.70233620113382</v>
      </c>
    </row>
    <row r="13" spans="1:28" s="68" customFormat="1" ht="11.25">
      <c r="A13" s="83" t="s">
        <v>144</v>
      </c>
      <c r="B13" s="85"/>
      <c r="C13" s="85"/>
      <c r="D13" s="101">
        <v>3</v>
      </c>
      <c r="E13" s="91">
        <v>321.81</v>
      </c>
      <c r="F13" s="91">
        <v>281.0767</v>
      </c>
      <c r="G13" s="91">
        <v>277.909</v>
      </c>
      <c r="H13" s="91">
        <f t="shared" si="0"/>
        <v>98.87301224185425</v>
      </c>
      <c r="I13" s="87"/>
      <c r="J13" s="102">
        <v>5</v>
      </c>
      <c r="K13" s="88">
        <v>878.1319999999998</v>
      </c>
      <c r="L13" s="88">
        <v>568.9785</v>
      </c>
      <c r="M13" s="88">
        <v>736.3030000000001</v>
      </c>
      <c r="N13" s="87">
        <f t="shared" si="1"/>
        <v>129.40787745055394</v>
      </c>
      <c r="O13" s="83" t="s">
        <v>195</v>
      </c>
      <c r="P13" s="85"/>
      <c r="Q13" s="85"/>
      <c r="R13" s="101">
        <v>3</v>
      </c>
      <c r="S13" s="91">
        <v>5.108</v>
      </c>
      <c r="T13" s="91">
        <v>4.93145</v>
      </c>
      <c r="U13" s="91">
        <v>4.562</v>
      </c>
      <c r="V13" s="91">
        <f t="shared" si="2"/>
        <v>92.50828863721624</v>
      </c>
      <c r="W13" s="87"/>
      <c r="X13" s="102">
        <v>5</v>
      </c>
      <c r="Y13" s="88">
        <v>86.99000000000001</v>
      </c>
      <c r="Z13" s="88">
        <v>88.21399999999998</v>
      </c>
      <c r="AA13" s="88">
        <v>83.44399999999999</v>
      </c>
      <c r="AB13" s="88">
        <f t="shared" si="3"/>
        <v>94.59269503706896</v>
      </c>
    </row>
    <row r="14" spans="1:28" s="68" customFormat="1" ht="12" customHeight="1">
      <c r="A14" s="83" t="s">
        <v>145</v>
      </c>
      <c r="B14" s="85"/>
      <c r="C14" s="85"/>
      <c r="D14" s="101">
        <v>4</v>
      </c>
      <c r="E14" s="91">
        <v>2241.385</v>
      </c>
      <c r="F14" s="91">
        <v>2316.4923</v>
      </c>
      <c r="G14" s="91">
        <v>2302.526</v>
      </c>
      <c r="H14" s="91">
        <f t="shared" si="0"/>
        <v>99.39709275096662</v>
      </c>
      <c r="I14" s="87"/>
      <c r="J14" s="102">
        <v>5</v>
      </c>
      <c r="K14" s="88">
        <v>8298.027</v>
      </c>
      <c r="L14" s="88">
        <v>5370.631249999999</v>
      </c>
      <c r="M14" s="88">
        <v>7827.695</v>
      </c>
      <c r="N14" s="87">
        <f t="shared" si="1"/>
        <v>145.74999912719758</v>
      </c>
      <c r="O14" s="83" t="s">
        <v>324</v>
      </c>
      <c r="P14" s="85"/>
      <c r="Q14" s="85"/>
      <c r="R14" s="101">
        <v>5</v>
      </c>
      <c r="S14" s="159">
        <v>48.254000000000005</v>
      </c>
      <c r="T14" s="159">
        <v>43.394</v>
      </c>
      <c r="U14" s="159">
        <v>42.485</v>
      </c>
      <c r="V14" s="91">
        <f t="shared" si="2"/>
        <v>97.90524035580957</v>
      </c>
      <c r="W14" s="87"/>
      <c r="X14" s="102">
        <v>4</v>
      </c>
      <c r="Y14" s="88">
        <v>132.19100000000003</v>
      </c>
      <c r="Z14" s="88">
        <v>131.71</v>
      </c>
      <c r="AA14" s="88">
        <v>132.64000000000001</v>
      </c>
      <c r="AB14" s="88">
        <f t="shared" si="3"/>
        <v>100.70609672765926</v>
      </c>
    </row>
    <row r="15" spans="1:28" s="68" customFormat="1" ht="11.25">
      <c r="A15" s="83" t="s">
        <v>146</v>
      </c>
      <c r="B15" s="85"/>
      <c r="C15" s="85"/>
      <c r="D15" s="101">
        <v>4</v>
      </c>
      <c r="E15" s="91">
        <v>2563.195</v>
      </c>
      <c r="F15" s="91">
        <v>2597.569</v>
      </c>
      <c r="G15" s="91">
        <v>2580.435</v>
      </c>
      <c r="H15" s="91">
        <f t="shared" si="0"/>
        <v>99.34038325834655</v>
      </c>
      <c r="I15" s="87"/>
      <c r="J15" s="102">
        <v>5</v>
      </c>
      <c r="K15" s="88">
        <v>9176.159000000001</v>
      </c>
      <c r="L15" s="88">
        <v>5939.60975</v>
      </c>
      <c r="M15" s="88">
        <v>8563.998</v>
      </c>
      <c r="N15" s="87">
        <f t="shared" si="1"/>
        <v>144.18452323403906</v>
      </c>
      <c r="O15" s="83" t="s">
        <v>325</v>
      </c>
      <c r="P15" s="85"/>
      <c r="Q15" s="85"/>
      <c r="R15" s="101">
        <v>5</v>
      </c>
      <c r="S15" s="159">
        <v>9.440000000000001</v>
      </c>
      <c r="T15" s="159">
        <v>9.25</v>
      </c>
      <c r="U15" s="159">
        <v>8.518</v>
      </c>
      <c r="V15" s="91">
        <f t="shared" si="2"/>
        <v>92.08648648648649</v>
      </c>
      <c r="W15" s="87"/>
      <c r="X15" s="102">
        <v>4</v>
      </c>
      <c r="Y15" s="88">
        <v>15.845999999999998</v>
      </c>
      <c r="Z15" s="88">
        <v>16.176</v>
      </c>
      <c r="AA15" s="88">
        <v>14.842999999999998</v>
      </c>
      <c r="AB15" s="88">
        <f t="shared" si="3"/>
        <v>91.75939663699307</v>
      </c>
    </row>
    <row r="16" spans="1:28" s="68" customFormat="1" ht="11.25">
      <c r="A16" s="83" t="s">
        <v>147</v>
      </c>
      <c r="B16" s="85"/>
      <c r="C16" s="85"/>
      <c r="D16" s="101">
        <v>3</v>
      </c>
      <c r="E16" s="91">
        <v>509.849</v>
      </c>
      <c r="F16" s="91">
        <v>558.224</v>
      </c>
      <c r="G16" s="91">
        <v>566.619</v>
      </c>
      <c r="H16" s="91">
        <f t="shared" si="0"/>
        <v>101.50387658001088</v>
      </c>
      <c r="I16" s="87"/>
      <c r="J16" s="102">
        <v>5</v>
      </c>
      <c r="K16" s="88">
        <v>1110.117</v>
      </c>
      <c r="L16" s="88">
        <v>872.1093999999999</v>
      </c>
      <c r="M16" s="88">
        <v>1257.7920000000001</v>
      </c>
      <c r="N16" s="87">
        <f t="shared" si="1"/>
        <v>144.2241076635569</v>
      </c>
      <c r="O16" s="83" t="s">
        <v>196</v>
      </c>
      <c r="P16" s="85"/>
      <c r="Q16" s="85"/>
      <c r="R16" s="101">
        <v>2</v>
      </c>
      <c r="S16" s="91">
        <v>27.522</v>
      </c>
      <c r="T16" s="91">
        <v>31.718</v>
      </c>
      <c r="U16" s="91">
        <v>0</v>
      </c>
      <c r="V16" s="91">
        <f t="shared" si="2"/>
      </c>
      <c r="W16" s="87"/>
      <c r="X16" s="102">
        <v>5</v>
      </c>
      <c r="Y16" s="88">
        <v>478.659</v>
      </c>
      <c r="Z16" s="88">
        <v>525.533</v>
      </c>
      <c r="AA16" s="88">
        <v>0</v>
      </c>
      <c r="AB16" s="88">
        <f t="shared" si="3"/>
      </c>
    </row>
    <row r="17" spans="1:28" s="68" customFormat="1" ht="12" customHeight="1">
      <c r="A17" s="83" t="s">
        <v>148</v>
      </c>
      <c r="B17" s="85"/>
      <c r="C17" s="85"/>
      <c r="D17" s="101">
        <v>3</v>
      </c>
      <c r="E17" s="91">
        <v>155.256</v>
      </c>
      <c r="F17" s="91">
        <v>107.635</v>
      </c>
      <c r="G17" s="91">
        <v>134.76</v>
      </c>
      <c r="H17" s="91">
        <f t="shared" si="0"/>
        <v>125.20091048450782</v>
      </c>
      <c r="I17" s="87"/>
      <c r="J17" s="102">
        <v>5</v>
      </c>
      <c r="K17" s="88">
        <v>377.355</v>
      </c>
      <c r="L17" s="88">
        <v>131.784</v>
      </c>
      <c r="M17" s="88">
        <v>329.248</v>
      </c>
      <c r="N17" s="87">
        <f t="shared" si="1"/>
        <v>249.8391306987191</v>
      </c>
      <c r="O17" s="83" t="s">
        <v>197</v>
      </c>
      <c r="P17" s="85"/>
      <c r="Q17" s="85"/>
      <c r="R17" s="101">
        <v>5</v>
      </c>
      <c r="S17" s="91">
        <v>1.735</v>
      </c>
      <c r="T17" s="91">
        <v>1.734</v>
      </c>
      <c r="U17" s="91">
        <v>1.689</v>
      </c>
      <c r="V17" s="91">
        <f t="shared" si="2"/>
        <v>97.40484429065744</v>
      </c>
      <c r="W17" s="87"/>
      <c r="X17" s="102">
        <v>5</v>
      </c>
      <c r="Y17" s="88">
        <v>93.75999999999999</v>
      </c>
      <c r="Z17" s="88">
        <v>89.07799999999999</v>
      </c>
      <c r="AA17" s="88">
        <v>87.655</v>
      </c>
      <c r="AB17" s="88">
        <f t="shared" si="3"/>
        <v>98.40252363097511</v>
      </c>
    </row>
    <row r="18" spans="1:28" s="89" customFormat="1" ht="11.25" customHeight="1">
      <c r="A18" s="83" t="s">
        <v>149</v>
      </c>
      <c r="B18" s="85"/>
      <c r="C18" s="85"/>
      <c r="D18" s="101">
        <v>3</v>
      </c>
      <c r="E18" s="91">
        <v>227.792</v>
      </c>
      <c r="F18" s="91">
        <v>190.021</v>
      </c>
      <c r="G18" s="91">
        <v>204.797</v>
      </c>
      <c r="H18" s="91">
        <f t="shared" si="0"/>
        <v>107.77598265454871</v>
      </c>
      <c r="I18" s="87"/>
      <c r="J18" s="102">
        <v>5</v>
      </c>
      <c r="K18" s="88">
        <v>550.8380000000001</v>
      </c>
      <c r="L18" s="88">
        <v>349.32000000000005</v>
      </c>
      <c r="M18" s="88">
        <v>573.0780000000001</v>
      </c>
      <c r="N18" s="87">
        <f t="shared" si="1"/>
        <v>164.055307454483</v>
      </c>
      <c r="O18" s="83" t="s">
        <v>198</v>
      </c>
      <c r="P18" s="85"/>
      <c r="Q18" s="85"/>
      <c r="R18" s="101">
        <v>3</v>
      </c>
      <c r="S18" s="91">
        <v>7.451</v>
      </c>
      <c r="T18" s="91">
        <v>8.133</v>
      </c>
      <c r="U18" s="91">
        <v>7.529</v>
      </c>
      <c r="V18" s="91">
        <f t="shared" si="2"/>
        <v>92.5734661256609</v>
      </c>
      <c r="W18" s="87"/>
      <c r="X18" s="102">
        <v>3</v>
      </c>
      <c r="Y18" s="88">
        <v>631.175</v>
      </c>
      <c r="Z18" s="88">
        <v>610.779</v>
      </c>
      <c r="AA18" s="88">
        <v>745.626</v>
      </c>
      <c r="AB18" s="88">
        <f t="shared" si="3"/>
        <v>122.07787104664698</v>
      </c>
    </row>
    <row r="19" spans="1:28" s="89" customFormat="1" ht="11.25" customHeight="1">
      <c r="A19" s="83" t="s">
        <v>307</v>
      </c>
      <c r="B19" s="85"/>
      <c r="C19" s="85"/>
      <c r="D19" s="101"/>
      <c r="E19" s="91">
        <f>E12+E15+E16+E17+E18</f>
        <v>5712.9400000000005</v>
      </c>
      <c r="F19" s="91">
        <f>F12+F15+F16+F17+F18</f>
        <v>5525.055</v>
      </c>
      <c r="G19" s="91">
        <f>G12+G15+G16+G17+G18</f>
        <v>5544.254999999999</v>
      </c>
      <c r="H19" s="91">
        <f t="shared" si="0"/>
        <v>100.34750785286298</v>
      </c>
      <c r="I19" s="87"/>
      <c r="J19" s="102"/>
      <c r="K19" s="91">
        <f>K12+K15+K16+K17+K18</f>
        <v>19087.604</v>
      </c>
      <c r="L19" s="91">
        <f>L12+L15+L16+L17+L18</f>
        <v>12281.58735</v>
      </c>
      <c r="M19" s="91">
        <f>M12+M15+M16+M17+M18</f>
        <v>18051.566000000003</v>
      </c>
      <c r="N19" s="87">
        <f t="shared" si="1"/>
        <v>146.9807239534066</v>
      </c>
      <c r="O19" s="83" t="s">
        <v>326</v>
      </c>
      <c r="P19" s="85"/>
      <c r="Q19" s="85"/>
      <c r="R19" s="101">
        <v>4</v>
      </c>
      <c r="S19" s="159">
        <v>4.1000000000000005</v>
      </c>
      <c r="T19" s="159">
        <v>5.800000000000001</v>
      </c>
      <c r="U19" s="159">
        <v>4.2</v>
      </c>
      <c r="V19" s="91">
        <f aca="true" t="shared" si="4" ref="V19:V26">IF(AND(T19&gt;0,U19&gt;0),U19*100/T19,"")</f>
        <v>72.41379310344827</v>
      </c>
      <c r="W19" s="87"/>
      <c r="X19" s="102">
        <v>11</v>
      </c>
      <c r="Y19" s="88">
        <v>0.455</v>
      </c>
      <c r="Z19" s="88">
        <v>0.625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150</v>
      </c>
      <c r="B20" s="85"/>
      <c r="C20" s="85"/>
      <c r="D20" s="101">
        <v>5</v>
      </c>
      <c r="E20" s="91">
        <v>359.275</v>
      </c>
      <c r="F20" s="91">
        <v>332.7073</v>
      </c>
      <c r="G20" s="91">
        <v>327.944</v>
      </c>
      <c r="H20" s="91">
        <f t="shared" si="0"/>
        <v>98.56832116397808</v>
      </c>
      <c r="I20" s="87"/>
      <c r="J20" s="102">
        <v>5</v>
      </c>
      <c r="K20" s="88">
        <v>4069.5080000000003</v>
      </c>
      <c r="L20" s="88">
        <v>3784.3770000000004</v>
      </c>
      <c r="M20" s="88"/>
      <c r="N20" s="87">
        <f t="shared" si="1"/>
      </c>
      <c r="O20" s="83" t="s">
        <v>199</v>
      </c>
      <c r="P20" s="85"/>
      <c r="Q20" s="85"/>
      <c r="R20" s="101">
        <v>4</v>
      </c>
      <c r="S20" s="91">
        <v>3.753</v>
      </c>
      <c r="T20" s="91">
        <v>3.63692</v>
      </c>
      <c r="U20" s="91">
        <v>3.641</v>
      </c>
      <c r="V20" s="91">
        <f t="shared" si="4"/>
        <v>100.1121828360261</v>
      </c>
      <c r="W20" s="87"/>
      <c r="X20" s="102">
        <v>4</v>
      </c>
      <c r="Y20" s="88">
        <v>242.64299999999997</v>
      </c>
      <c r="Z20" s="88">
        <v>227.48100000000002</v>
      </c>
      <c r="AA20" s="88">
        <v>244.11600000000004</v>
      </c>
      <c r="AB20" s="88">
        <f t="shared" si="5"/>
        <v>107.3126986429636</v>
      </c>
    </row>
    <row r="21" spans="1:28" s="89" customFormat="1" ht="11.25" customHeight="1">
      <c r="A21" s="83" t="s">
        <v>151</v>
      </c>
      <c r="B21" s="85"/>
      <c r="C21" s="85"/>
      <c r="D21" s="101">
        <v>4</v>
      </c>
      <c r="E21" s="91">
        <v>8.124</v>
      </c>
      <c r="F21" s="91">
        <v>7.44</v>
      </c>
      <c r="G21" s="91">
        <v>6.684</v>
      </c>
      <c r="H21" s="91">
        <f t="shared" si="0"/>
        <v>89.83870967741935</v>
      </c>
      <c r="I21" s="87"/>
      <c r="J21" s="102">
        <v>12</v>
      </c>
      <c r="K21" s="88">
        <v>36.361000000000004</v>
      </c>
      <c r="L21" s="88">
        <v>42.89</v>
      </c>
      <c r="M21" s="88">
        <v>0</v>
      </c>
      <c r="N21" s="87">
        <f t="shared" si="1"/>
      </c>
      <c r="O21" s="83" t="s">
        <v>200</v>
      </c>
      <c r="P21" s="85"/>
      <c r="Q21" s="85"/>
      <c r="R21" s="101">
        <v>5</v>
      </c>
      <c r="S21" s="91">
        <v>3.166</v>
      </c>
      <c r="T21" s="91">
        <v>3.3870536</v>
      </c>
      <c r="U21" s="91">
        <v>3.62</v>
      </c>
      <c r="V21" s="91">
        <f t="shared" si="4"/>
        <v>106.87755280873027</v>
      </c>
      <c r="W21" s="87"/>
      <c r="X21" s="102">
        <v>11</v>
      </c>
      <c r="Y21" s="88">
        <v>97.149</v>
      </c>
      <c r="Z21" s="88">
        <v>103.096</v>
      </c>
      <c r="AA21" s="88">
        <v>0</v>
      </c>
      <c r="AB21" s="88">
        <f t="shared" si="5"/>
      </c>
    </row>
    <row r="22" spans="1:28" s="89" customFormat="1" ht="11.25" customHeight="1">
      <c r="A22" s="83" t="s">
        <v>313</v>
      </c>
      <c r="B22" s="85"/>
      <c r="C22" s="85"/>
      <c r="D22" s="101">
        <v>5</v>
      </c>
      <c r="E22" s="91">
        <v>109.272</v>
      </c>
      <c r="F22" s="91">
        <v>107.934</v>
      </c>
      <c r="G22" s="91">
        <v>105.109</v>
      </c>
      <c r="H22" s="91">
        <f t="shared" si="0"/>
        <v>97.38265977356532</v>
      </c>
      <c r="I22" s="87"/>
      <c r="J22" s="102">
        <v>11</v>
      </c>
      <c r="K22" s="88">
        <v>835.4</v>
      </c>
      <c r="L22" s="88">
        <v>805.3590000000002</v>
      </c>
      <c r="M22" s="88">
        <v>0</v>
      </c>
      <c r="N22" s="87">
        <f t="shared" si="1"/>
      </c>
      <c r="O22" s="83" t="s">
        <v>201</v>
      </c>
      <c r="P22" s="85"/>
      <c r="Q22" s="85"/>
      <c r="R22" s="101">
        <v>5</v>
      </c>
      <c r="S22" s="91">
        <v>11.081</v>
      </c>
      <c r="T22" s="91">
        <v>11.489253000000001</v>
      </c>
      <c r="U22" s="91">
        <v>11.038</v>
      </c>
      <c r="V22" s="91">
        <f t="shared" si="4"/>
        <v>96.07239043304206</v>
      </c>
      <c r="W22" s="87"/>
      <c r="X22" s="102">
        <v>4</v>
      </c>
      <c r="Y22" s="88">
        <v>581.503</v>
      </c>
      <c r="Z22" s="88">
        <v>591.8580000000001</v>
      </c>
      <c r="AA22" s="88">
        <v>574.826</v>
      </c>
      <c r="AB22" s="88">
        <f t="shared" si="5"/>
        <v>97.12228270970402</v>
      </c>
    </row>
    <row r="23" spans="1:28" s="89" customFormat="1" ht="11.25" customHeight="1">
      <c r="A23" s="83"/>
      <c r="B23" s="85"/>
      <c r="C23" s="85"/>
      <c r="D23" s="101"/>
      <c r="E23" s="91"/>
      <c r="F23" s="91"/>
      <c r="G23" s="91"/>
      <c r="H23" s="91"/>
      <c r="I23" s="87"/>
      <c r="J23" s="102"/>
      <c r="K23" s="88"/>
      <c r="L23" s="88"/>
      <c r="M23" s="88"/>
      <c r="N23" s="87"/>
      <c r="O23" s="83" t="s">
        <v>202</v>
      </c>
      <c r="P23" s="85"/>
      <c r="Q23" s="85"/>
      <c r="R23" s="101">
        <v>5</v>
      </c>
      <c r="S23" s="91">
        <v>6.705</v>
      </c>
      <c r="T23" s="91">
        <v>6.761845999999999</v>
      </c>
      <c r="U23" s="91">
        <v>6.261</v>
      </c>
      <c r="V23" s="91">
        <f t="shared" si="4"/>
        <v>92.59305816784352</v>
      </c>
      <c r="W23" s="87"/>
      <c r="X23" s="102">
        <v>5</v>
      </c>
      <c r="Y23" s="88">
        <v>404.96200000000005</v>
      </c>
      <c r="Z23" s="88">
        <v>388.025</v>
      </c>
      <c r="AA23" s="88">
        <v>380.77199999999993</v>
      </c>
      <c r="AB23" s="88">
        <f t="shared" si="5"/>
        <v>98.13079054184652</v>
      </c>
    </row>
    <row r="24" spans="1:28" s="89" customFormat="1" ht="11.25" customHeight="1">
      <c r="A24" s="83" t="s">
        <v>152</v>
      </c>
      <c r="B24" s="85"/>
      <c r="C24" s="85"/>
      <c r="D24" s="101"/>
      <c r="E24" s="91"/>
      <c r="F24" s="91"/>
      <c r="G24" s="91"/>
      <c r="H24" s="91"/>
      <c r="I24" s="87"/>
      <c r="J24" s="102"/>
      <c r="K24" s="88"/>
      <c r="L24" s="88"/>
      <c r="M24" s="88"/>
      <c r="N24" s="87"/>
      <c r="O24" s="83" t="s">
        <v>327</v>
      </c>
      <c r="P24" s="85"/>
      <c r="Q24" s="85"/>
      <c r="R24" s="101">
        <v>3</v>
      </c>
      <c r="S24" s="91">
        <v>6.866</v>
      </c>
      <c r="T24" s="91">
        <v>6.194</v>
      </c>
      <c r="U24" s="91">
        <v>6.109</v>
      </c>
      <c r="V24" s="91">
        <f t="shared" si="4"/>
        <v>98.6277042298999</v>
      </c>
      <c r="W24" s="87"/>
      <c r="X24" s="102">
        <v>5</v>
      </c>
      <c r="Y24" s="88">
        <v>86.013</v>
      </c>
      <c r="Z24" s="88">
        <v>74.47000000000003</v>
      </c>
      <c r="AA24" s="88">
        <v>81.256</v>
      </c>
      <c r="AB24" s="88">
        <f t="shared" si="5"/>
        <v>109.11239425271918</v>
      </c>
    </row>
    <row r="25" spans="1:28" s="89" customFormat="1" ht="11.25" customHeight="1">
      <c r="A25" s="83" t="s">
        <v>153</v>
      </c>
      <c r="B25" s="85"/>
      <c r="C25" s="85"/>
      <c r="D25" s="101">
        <v>4</v>
      </c>
      <c r="E25" s="91">
        <v>9.355</v>
      </c>
      <c r="F25" s="91">
        <v>9.941</v>
      </c>
      <c r="G25" s="91">
        <v>9.027</v>
      </c>
      <c r="H25" s="91">
        <f aca="true" t="shared" si="6" ref="H25:H32">IF(AND(F25&gt;0,G25&gt;0),G25*100/F25,"")</f>
        <v>90.80575394829492</v>
      </c>
      <c r="I25" s="87"/>
      <c r="J25" s="102">
        <v>11</v>
      </c>
      <c r="K25" s="88">
        <v>17.761000000000003</v>
      </c>
      <c r="L25" s="88">
        <v>19.817</v>
      </c>
      <c r="M25" s="88">
        <v>0</v>
      </c>
      <c r="N25" s="87">
        <f aca="true" t="shared" si="7" ref="N25:N32">IF(AND(L25&gt;0,M25&gt;0),M25*100/L25,"")</f>
      </c>
      <c r="O25" s="83" t="s">
        <v>328</v>
      </c>
      <c r="P25" s="85"/>
      <c r="Q25" s="85"/>
      <c r="R25" s="101">
        <v>3</v>
      </c>
      <c r="S25" s="159">
        <v>28.199999999999996</v>
      </c>
      <c r="T25" s="159">
        <v>25.8</v>
      </c>
      <c r="U25" s="159">
        <v>25.2</v>
      </c>
      <c r="V25" s="91">
        <f t="shared" si="4"/>
        <v>97.67441860465117</v>
      </c>
      <c r="W25" s="87"/>
      <c r="X25" s="102">
        <v>12</v>
      </c>
      <c r="Y25" s="88">
        <v>4.818</v>
      </c>
      <c r="Z25" s="88">
        <v>4.8100000000000005</v>
      </c>
      <c r="AA25" s="88">
        <v>4.029</v>
      </c>
      <c r="AB25" s="88">
        <f t="shared" si="5"/>
        <v>83.76299376299374</v>
      </c>
    </row>
    <row r="26" spans="1:28" s="89" customFormat="1" ht="11.25" customHeight="1">
      <c r="A26" s="83" t="s">
        <v>154</v>
      </c>
      <c r="B26" s="85"/>
      <c r="C26" s="85"/>
      <c r="D26" s="101">
        <v>2</v>
      </c>
      <c r="E26" s="91">
        <v>47.109</v>
      </c>
      <c r="F26" s="91">
        <v>43.57</v>
      </c>
      <c r="G26" s="91">
        <v>31.359</v>
      </c>
      <c r="H26" s="91">
        <f t="shared" si="6"/>
        <v>71.97383520771173</v>
      </c>
      <c r="I26" s="87"/>
      <c r="J26" s="102">
        <v>5</v>
      </c>
      <c r="K26" s="88">
        <v>53.625</v>
      </c>
      <c r="L26" s="88">
        <v>50.86299999999999</v>
      </c>
      <c r="M26" s="88">
        <v>40.561</v>
      </c>
      <c r="N26" s="87">
        <f t="shared" si="7"/>
        <v>79.7455910976545</v>
      </c>
      <c r="O26" s="83" t="s">
        <v>203</v>
      </c>
      <c r="P26" s="85"/>
      <c r="Q26" s="85"/>
      <c r="R26" s="101">
        <v>11</v>
      </c>
      <c r="S26" s="91">
        <v>2.683</v>
      </c>
      <c r="T26" s="91">
        <v>2.693</v>
      </c>
      <c r="U26" s="91">
        <v>2.971</v>
      </c>
      <c r="V26" s="91">
        <f t="shared" si="4"/>
        <v>110.32305978462682</v>
      </c>
      <c r="W26" s="87"/>
      <c r="X26" s="102">
        <v>3</v>
      </c>
      <c r="Y26" s="88">
        <v>81.803</v>
      </c>
      <c r="Z26" s="88">
        <v>81.49074999999999</v>
      </c>
      <c r="AA26" s="88">
        <v>95.75999999999999</v>
      </c>
      <c r="AB26" s="88">
        <f t="shared" si="5"/>
        <v>117.51026957047273</v>
      </c>
    </row>
    <row r="27" spans="1:28" s="89" customFormat="1" ht="11.25" customHeight="1">
      <c r="A27" s="83" t="s">
        <v>155</v>
      </c>
      <c r="B27" s="85"/>
      <c r="C27" s="85"/>
      <c r="D27" s="101">
        <v>4</v>
      </c>
      <c r="E27" s="91">
        <v>26.427</v>
      </c>
      <c r="F27" s="91">
        <v>36.316</v>
      </c>
      <c r="G27" s="91">
        <v>34.618</v>
      </c>
      <c r="H27" s="91">
        <f t="shared" si="6"/>
        <v>95.32437493115982</v>
      </c>
      <c r="I27" s="87"/>
      <c r="J27" s="102">
        <v>5</v>
      </c>
      <c r="K27" s="88">
        <v>29.826999999999998</v>
      </c>
      <c r="L27" s="88">
        <v>18.524</v>
      </c>
      <c r="M27" s="88">
        <v>30.392999999999997</v>
      </c>
      <c r="N27" s="87">
        <f t="shared" si="7"/>
        <v>164.07363420427552</v>
      </c>
      <c r="O27" s="83"/>
      <c r="P27" s="85"/>
      <c r="Q27" s="85"/>
      <c r="R27" s="101"/>
      <c r="S27" s="91"/>
      <c r="T27" s="91"/>
      <c r="U27" s="91"/>
      <c r="V27" s="91"/>
      <c r="W27" s="87"/>
      <c r="X27" s="102"/>
      <c r="Y27" s="88"/>
      <c r="Z27" s="88"/>
      <c r="AA27" s="88"/>
      <c r="AB27" s="88"/>
    </row>
    <row r="28" spans="1:28" s="89" customFormat="1" ht="11.25" customHeight="1">
      <c r="A28" s="83" t="s">
        <v>156</v>
      </c>
      <c r="B28" s="85"/>
      <c r="C28" s="85"/>
      <c r="D28" s="101">
        <v>4</v>
      </c>
      <c r="E28" s="91">
        <v>33.708</v>
      </c>
      <c r="F28" s="91">
        <v>39.809</v>
      </c>
      <c r="G28" s="91">
        <v>52.663</v>
      </c>
      <c r="H28" s="91">
        <f t="shared" si="6"/>
        <v>132.28918083850385</v>
      </c>
      <c r="I28" s="87"/>
      <c r="J28" s="102">
        <v>5</v>
      </c>
      <c r="K28" s="88">
        <v>37.42</v>
      </c>
      <c r="L28" s="88">
        <v>38.961999999999996</v>
      </c>
      <c r="M28" s="88">
        <v>58.906000000000006</v>
      </c>
      <c r="N28" s="87">
        <f t="shared" si="7"/>
        <v>151.1883373543453</v>
      </c>
      <c r="O28" s="83" t="s">
        <v>204</v>
      </c>
      <c r="P28" s="85"/>
      <c r="Q28" s="85"/>
      <c r="R28" s="101"/>
      <c r="S28" s="91"/>
      <c r="T28" s="91"/>
      <c r="U28" s="91"/>
      <c r="V28" s="91"/>
      <c r="W28" s="87"/>
      <c r="X28" s="102"/>
      <c r="Y28" s="88"/>
      <c r="Z28" s="88"/>
      <c r="AA28" s="88"/>
      <c r="AB28" s="88"/>
    </row>
    <row r="29" spans="1:28" s="89" customFormat="1" ht="12" customHeight="1">
      <c r="A29" s="83" t="s">
        <v>157</v>
      </c>
      <c r="B29" s="85"/>
      <c r="C29" s="85"/>
      <c r="D29" s="101">
        <v>4</v>
      </c>
      <c r="E29" s="91">
        <v>155.409</v>
      </c>
      <c r="F29" s="91">
        <v>173.328</v>
      </c>
      <c r="G29" s="91">
        <v>146.533</v>
      </c>
      <c r="H29" s="91">
        <f t="shared" si="6"/>
        <v>84.54087048832271</v>
      </c>
      <c r="I29" s="87"/>
      <c r="J29" s="102">
        <v>5</v>
      </c>
      <c r="K29" s="88">
        <v>273.954</v>
      </c>
      <c r="L29" s="88">
        <v>194.32599999999996</v>
      </c>
      <c r="M29" s="88">
        <v>247.79299999999998</v>
      </c>
      <c r="N29" s="87">
        <f t="shared" si="7"/>
        <v>127.51407428753745</v>
      </c>
      <c r="O29" s="83" t="s">
        <v>205</v>
      </c>
      <c r="P29" s="85"/>
      <c r="Q29" s="85"/>
      <c r="R29" s="101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2">
        <v>5</v>
      </c>
      <c r="Y29" s="88">
        <v>3654.7569999999996</v>
      </c>
      <c r="Z29" s="88">
        <v>3368.6779999999994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158</v>
      </c>
      <c r="B30" s="85"/>
      <c r="C30" s="85"/>
      <c r="D30" s="101">
        <v>2</v>
      </c>
      <c r="E30" s="91">
        <v>94.001</v>
      </c>
      <c r="F30" s="91">
        <v>125.441</v>
      </c>
      <c r="G30" s="91">
        <v>119.061</v>
      </c>
      <c r="H30" s="91">
        <f t="shared" si="6"/>
        <v>94.91394360695466</v>
      </c>
      <c r="I30" s="87"/>
      <c r="J30" s="102">
        <v>5</v>
      </c>
      <c r="K30" s="88">
        <v>114.932</v>
      </c>
      <c r="L30" s="88">
        <v>80.293</v>
      </c>
      <c r="M30" s="88">
        <v>124.74799999999999</v>
      </c>
      <c r="N30" s="87">
        <f t="shared" si="7"/>
        <v>155.36597212708452</v>
      </c>
      <c r="O30" s="83" t="s">
        <v>206</v>
      </c>
      <c r="P30" s="85"/>
      <c r="Q30" s="85"/>
      <c r="R30" s="101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2">
        <v>5</v>
      </c>
      <c r="Y30" s="88">
        <v>995.895</v>
      </c>
      <c r="Z30" s="88">
        <v>927.914</v>
      </c>
      <c r="AA30" s="88">
        <v>0</v>
      </c>
      <c r="AB30" s="88">
        <f t="shared" si="9"/>
      </c>
    </row>
    <row r="31" spans="1:28" s="89" customFormat="1" ht="11.25" customHeight="1">
      <c r="A31" s="83" t="s">
        <v>159</v>
      </c>
      <c r="B31" s="85"/>
      <c r="C31" s="85"/>
      <c r="D31" s="101">
        <v>4</v>
      </c>
      <c r="E31" s="91">
        <v>3.577</v>
      </c>
      <c r="F31" s="91">
        <v>3.514</v>
      </c>
      <c r="G31" s="91">
        <v>3.072</v>
      </c>
      <c r="H31" s="91">
        <f t="shared" si="6"/>
        <v>87.42174160500853</v>
      </c>
      <c r="I31" s="87"/>
      <c r="J31" s="102">
        <v>5</v>
      </c>
      <c r="K31" s="88">
        <v>3.3729999999999998</v>
      </c>
      <c r="L31" s="88">
        <v>2.706</v>
      </c>
      <c r="M31" s="88">
        <v>2.7760000000000002</v>
      </c>
      <c r="N31" s="87">
        <f t="shared" si="7"/>
        <v>102.58684405025869</v>
      </c>
      <c r="O31" s="83" t="s">
        <v>207</v>
      </c>
      <c r="P31" s="85"/>
      <c r="Q31" s="85"/>
      <c r="R31" s="101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2">
        <v>4</v>
      </c>
      <c r="Y31" s="88">
        <v>73.293</v>
      </c>
      <c r="Z31" s="88">
        <v>78.032</v>
      </c>
      <c r="AA31" s="88">
        <v>0</v>
      </c>
      <c r="AB31" s="88">
        <f t="shared" si="9"/>
      </c>
    </row>
    <row r="32" spans="1:28" s="89" customFormat="1" ht="11.25" customHeight="1">
      <c r="A32" s="83" t="s">
        <v>160</v>
      </c>
      <c r="B32" s="85"/>
      <c r="C32" s="85"/>
      <c r="D32" s="101">
        <v>2</v>
      </c>
      <c r="E32" s="91">
        <v>71.777</v>
      </c>
      <c r="F32" s="91">
        <v>66.519</v>
      </c>
      <c r="G32" s="91">
        <v>63.427</v>
      </c>
      <c r="H32" s="91">
        <f t="shared" si="6"/>
        <v>95.35170402441406</v>
      </c>
      <c r="I32" s="87"/>
      <c r="J32" s="102">
        <v>5</v>
      </c>
      <c r="K32" s="88">
        <v>92.587</v>
      </c>
      <c r="L32" s="88">
        <v>51.536500000000004</v>
      </c>
      <c r="M32" s="88">
        <v>53.050999999999995</v>
      </c>
      <c r="N32" s="87">
        <f t="shared" si="7"/>
        <v>102.93869393536617</v>
      </c>
      <c r="O32" s="83" t="s">
        <v>208</v>
      </c>
      <c r="P32" s="85"/>
      <c r="Q32" s="85"/>
      <c r="R32" s="101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2">
        <v>12</v>
      </c>
      <c r="Y32" s="88">
        <v>214.017</v>
      </c>
      <c r="Z32" s="88">
        <v>156.406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1"/>
      <c r="E33" s="91"/>
      <c r="F33" s="91"/>
      <c r="G33" s="91"/>
      <c r="H33" s="91"/>
      <c r="I33" s="87"/>
      <c r="J33" s="102"/>
      <c r="K33" s="88"/>
      <c r="L33" s="88"/>
      <c r="M33" s="88"/>
      <c r="N33" s="87"/>
      <c r="O33" s="83" t="s">
        <v>209</v>
      </c>
      <c r="P33" s="85"/>
      <c r="Q33" s="85"/>
      <c r="R33" s="101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2">
        <v>1</v>
      </c>
      <c r="Y33" s="88">
        <v>1544.061</v>
      </c>
      <c r="Z33" s="88">
        <v>1272.5679999999998</v>
      </c>
      <c r="AA33" s="88">
        <v>0</v>
      </c>
      <c r="AB33" s="88">
        <f t="shared" si="9"/>
      </c>
    </row>
    <row r="34" spans="1:28" s="89" customFormat="1" ht="11.25" customHeight="1">
      <c r="A34" s="83" t="s">
        <v>161</v>
      </c>
      <c r="B34" s="85"/>
      <c r="C34" s="85"/>
      <c r="D34" s="101"/>
      <c r="E34" s="91"/>
      <c r="F34" s="91"/>
      <c r="G34" s="91"/>
      <c r="H34" s="91"/>
      <c r="I34" s="87"/>
      <c r="J34" s="102"/>
      <c r="K34" s="88"/>
      <c r="L34" s="88"/>
      <c r="M34" s="88"/>
      <c r="N34" s="87"/>
      <c r="O34" s="83" t="s">
        <v>210</v>
      </c>
      <c r="P34" s="85"/>
      <c r="Q34" s="85"/>
      <c r="R34" s="101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2">
        <v>3</v>
      </c>
      <c r="Y34" s="88">
        <v>584.8330000000001</v>
      </c>
      <c r="Z34" s="88">
        <v>567.322</v>
      </c>
      <c r="AA34" s="88">
        <v>0</v>
      </c>
      <c r="AB34" s="88">
        <f t="shared" si="9"/>
      </c>
    </row>
    <row r="35" spans="1:28" s="89" customFormat="1" ht="11.25" customHeight="1">
      <c r="A35" s="83" t="s">
        <v>162</v>
      </c>
      <c r="B35" s="85"/>
      <c r="C35" s="85"/>
      <c r="D35" s="101">
        <v>4</v>
      </c>
      <c r="E35" s="91">
        <v>3.909</v>
      </c>
      <c r="F35" s="91">
        <v>3.969</v>
      </c>
      <c r="G35" s="91">
        <v>3.667</v>
      </c>
      <c r="H35" s="91">
        <f>IF(AND(F35&gt;0,G35&gt;0),G35*100/F35,"")</f>
        <v>92.39103048626858</v>
      </c>
      <c r="I35" s="87"/>
      <c r="J35" s="102">
        <v>4</v>
      </c>
      <c r="K35" s="88">
        <v>109.713</v>
      </c>
      <c r="L35" s="88">
        <v>96.383</v>
      </c>
      <c r="M35" s="88">
        <v>91.055</v>
      </c>
      <c r="N35" s="87">
        <f>IF(AND(L35&gt;0,M35&gt;0),M35*100/L35,"")</f>
        <v>94.47205420042954</v>
      </c>
      <c r="O35" s="83" t="s">
        <v>309</v>
      </c>
      <c r="Y35" s="88">
        <f>Y32+Y33+Y34</f>
        <v>2342.911</v>
      </c>
      <c r="Z35" s="88">
        <f>Z32+Z33+Z34</f>
        <v>1996.2959999999998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163</v>
      </c>
      <c r="B36" s="85"/>
      <c r="C36" s="85"/>
      <c r="D36" s="101">
        <v>4</v>
      </c>
      <c r="E36" s="91">
        <v>15.56</v>
      </c>
      <c r="F36" s="91">
        <v>15.457</v>
      </c>
      <c r="G36" s="91">
        <v>14.682</v>
      </c>
      <c r="H36" s="91">
        <f>IF(AND(F36&gt;0,G36&gt;0),G36*100/F36,"")</f>
        <v>94.98609044445882</v>
      </c>
      <c r="I36" s="87"/>
      <c r="J36" s="102">
        <v>5</v>
      </c>
      <c r="K36" s="88">
        <v>447.0570000000001</v>
      </c>
      <c r="L36" s="88">
        <v>484.92499999999995</v>
      </c>
      <c r="M36" s="88">
        <v>437.99800000000005</v>
      </c>
      <c r="N36" s="87">
        <f>IF(AND(L36&gt;0,M36&gt;0),M36*100/L36,"")</f>
        <v>90.32283342784969</v>
      </c>
    </row>
    <row r="37" spans="1:28" s="89" customFormat="1" ht="11.25" customHeight="1">
      <c r="A37" s="83" t="s">
        <v>164</v>
      </c>
      <c r="B37" s="85"/>
      <c r="C37" s="85"/>
      <c r="D37" s="101">
        <v>5</v>
      </c>
      <c r="E37" s="91">
        <v>31.323</v>
      </c>
      <c r="F37" s="91">
        <v>34.243</v>
      </c>
      <c r="G37" s="91">
        <v>30.051</v>
      </c>
      <c r="H37" s="91">
        <f>IF(AND(F37&gt;0,G37&gt;0),G37*100/F37,"")</f>
        <v>87.75808194375492</v>
      </c>
      <c r="I37" s="87"/>
      <c r="J37" s="102">
        <v>5</v>
      </c>
      <c r="K37" s="88">
        <v>902.038</v>
      </c>
      <c r="L37" s="88">
        <v>1018.3539999999997</v>
      </c>
      <c r="M37" s="88"/>
      <c r="N37" s="87">
        <f>IF(AND(L37&gt;0,M37&gt;0),M37*100/L37,"")</f>
      </c>
      <c r="O37" s="83" t="s">
        <v>211</v>
      </c>
      <c r="P37" s="85"/>
      <c r="Q37" s="85"/>
      <c r="R37" s="101"/>
      <c r="S37" s="91"/>
      <c r="T37" s="91"/>
      <c r="U37" s="91"/>
      <c r="V37" s="91"/>
      <c r="W37" s="87"/>
      <c r="X37" s="102"/>
      <c r="Y37" s="88"/>
      <c r="Z37" s="88"/>
      <c r="AA37" s="88"/>
      <c r="AB37" s="88"/>
    </row>
    <row r="38" spans="1:28" s="89" customFormat="1" ht="11.25" customHeight="1">
      <c r="A38" s="83" t="s">
        <v>165</v>
      </c>
      <c r="B38" s="85"/>
      <c r="C38" s="85"/>
      <c r="D38" s="101">
        <v>5</v>
      </c>
      <c r="E38" s="91">
        <v>21.344</v>
      </c>
      <c r="F38" s="91">
        <v>20.393</v>
      </c>
      <c r="G38" s="91">
        <v>19.189</v>
      </c>
      <c r="H38" s="91">
        <f>IF(AND(F38&gt;0,G38&gt;0),G38*100/F38,"")</f>
        <v>94.09601333791007</v>
      </c>
      <c r="I38" s="87"/>
      <c r="J38" s="102">
        <v>12</v>
      </c>
      <c r="K38" s="88">
        <v>787.396</v>
      </c>
      <c r="L38" s="88">
        <v>765.5319999999999</v>
      </c>
      <c r="M38" s="88">
        <v>0</v>
      </c>
      <c r="N38" s="87">
        <f>IF(AND(L38&gt;0,M38&gt;0),M38*100/L38,"")</f>
      </c>
      <c r="O38" s="83" t="s">
        <v>212</v>
      </c>
      <c r="P38" s="85"/>
      <c r="Q38" s="85"/>
      <c r="R38" s="101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2">
        <v>5</v>
      </c>
      <c r="Y38" s="88">
        <v>79.432</v>
      </c>
      <c r="Z38" s="88">
        <v>98.15200000000002</v>
      </c>
      <c r="AA38" s="88">
        <v>89.362</v>
      </c>
      <c r="AB38" s="88">
        <f aca="true" t="shared" si="10" ref="AB38:AB55">IF(AND(Z38&gt;0,AA38&gt;0),AA38*100/Z38,"")</f>
        <v>91.04450240443391</v>
      </c>
    </row>
    <row r="39" spans="1:28" s="89" customFormat="1" ht="11.25" customHeight="1">
      <c r="A39" s="83" t="s">
        <v>166</v>
      </c>
      <c r="B39" s="85"/>
      <c r="C39" s="85"/>
      <c r="D39" s="101">
        <v>4</v>
      </c>
      <c r="E39" s="91">
        <v>72.136</v>
      </c>
      <c r="F39" s="91">
        <v>74.062</v>
      </c>
      <c r="G39" s="91">
        <v>67.589</v>
      </c>
      <c r="H39" s="91">
        <f>IF(AND(F39&gt;0,G39&gt;0),G39*100/F39,"")</f>
        <v>91.2600253841376</v>
      </c>
      <c r="I39" s="87"/>
      <c r="J39" s="102">
        <v>12</v>
      </c>
      <c r="K39" s="88">
        <v>2246.204</v>
      </c>
      <c r="L39" s="88">
        <v>2365.194</v>
      </c>
      <c r="M39" s="88">
        <v>0</v>
      </c>
      <c r="N39" s="87">
        <f>IF(AND(L39&gt;0,M39&gt;0),M39*100/L39,"")</f>
      </c>
      <c r="O39" s="83" t="s">
        <v>213</v>
      </c>
      <c r="P39" s="85"/>
      <c r="Q39" s="85"/>
      <c r="R39" s="101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2">
        <v>5</v>
      </c>
      <c r="Y39" s="88">
        <v>541.7320000000001</v>
      </c>
      <c r="Z39" s="88">
        <v>515.443</v>
      </c>
      <c r="AA39" s="88">
        <v>535.749</v>
      </c>
      <c r="AB39" s="88">
        <f t="shared" si="10"/>
        <v>103.93952386587848</v>
      </c>
    </row>
    <row r="40" spans="1:28" s="89" customFormat="1" ht="11.25" customHeight="1">
      <c r="A40" s="83"/>
      <c r="B40" s="85"/>
      <c r="C40" s="85"/>
      <c r="D40" s="101"/>
      <c r="E40" s="91"/>
      <c r="F40" s="91"/>
      <c r="G40" s="91"/>
      <c r="H40" s="91"/>
      <c r="I40" s="87"/>
      <c r="J40" s="102"/>
      <c r="K40" s="88"/>
      <c r="L40" s="88"/>
      <c r="M40" s="88"/>
      <c r="N40" s="87"/>
      <c r="O40" s="89" t="s">
        <v>310</v>
      </c>
      <c r="X40" s="89">
        <v>5</v>
      </c>
      <c r="Y40" s="88">
        <f>SUM(Y38:Y39)</f>
        <v>621.1640000000001</v>
      </c>
      <c r="Z40" s="88">
        <f>SUM(Z38:Z39)</f>
        <v>613.595</v>
      </c>
      <c r="AA40" s="88">
        <f>SUM(AA38:AA39)</f>
        <v>625.111</v>
      </c>
      <c r="AB40" s="88">
        <f t="shared" si="10"/>
        <v>101.87680799224243</v>
      </c>
    </row>
    <row r="41" spans="1:28" s="89" customFormat="1" ht="11.25" customHeight="1">
      <c r="A41" s="83" t="s">
        <v>167</v>
      </c>
      <c r="B41" s="85"/>
      <c r="C41" s="85"/>
      <c r="D41" s="101"/>
      <c r="E41" s="91"/>
      <c r="F41" s="91"/>
      <c r="G41" s="91"/>
      <c r="H41" s="91"/>
      <c r="I41" s="87"/>
      <c r="J41" s="102"/>
      <c r="K41" s="88"/>
      <c r="L41" s="88"/>
      <c r="M41" s="88"/>
      <c r="N41" s="87"/>
      <c r="O41" s="83" t="s">
        <v>214</v>
      </c>
      <c r="P41" s="85"/>
      <c r="Q41" s="85"/>
      <c r="R41" s="101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2">
        <v>5</v>
      </c>
      <c r="Y41" s="88">
        <v>349.247</v>
      </c>
      <c r="Z41" s="88">
        <v>358.0870000000001</v>
      </c>
      <c r="AA41" s="88">
        <v>352.288</v>
      </c>
      <c r="AB41" s="88">
        <f t="shared" si="10"/>
        <v>98.38056114854768</v>
      </c>
    </row>
    <row r="42" spans="1:28" s="89" customFormat="1" ht="11.25" customHeight="1">
      <c r="A42" s="83" t="s">
        <v>168</v>
      </c>
      <c r="B42" s="85"/>
      <c r="C42" s="85"/>
      <c r="D42" s="101">
        <v>3</v>
      </c>
      <c r="E42" s="91">
        <v>7.202</v>
      </c>
      <c r="F42" s="91">
        <v>7.253</v>
      </c>
      <c r="G42" s="91">
        <v>7.598</v>
      </c>
      <c r="H42" s="91">
        <f aca="true" t="shared" si="12" ref="H42:H49">IF(AND(F42&gt;0,G42&gt;0),G42*100/F42,"")</f>
        <v>104.7566524196884</v>
      </c>
      <c r="I42" s="87"/>
      <c r="J42" s="102">
        <v>5</v>
      </c>
      <c r="K42" s="88">
        <v>660.5319999999999</v>
      </c>
      <c r="L42" s="88">
        <v>661.378</v>
      </c>
      <c r="M42" s="88">
        <v>667.6129999999999</v>
      </c>
      <c r="N42" s="87">
        <f aca="true" t="shared" si="13" ref="N42:N49">IF(AND(L42&gt;0,M42&gt;0),M42*100/L42,"")</f>
        <v>100.94272866651141</v>
      </c>
      <c r="O42" s="83" t="s">
        <v>215</v>
      </c>
      <c r="P42" s="85"/>
      <c r="Q42" s="85"/>
      <c r="R42" s="101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2">
        <v>5</v>
      </c>
      <c r="Y42" s="88">
        <v>139.60500000000002</v>
      </c>
      <c r="Z42" s="88">
        <v>163.698</v>
      </c>
      <c r="AA42" s="88">
        <v>184.893</v>
      </c>
      <c r="AB42" s="88">
        <f t="shared" si="10"/>
        <v>112.94762306197998</v>
      </c>
    </row>
    <row r="43" spans="1:28" s="89" customFormat="1" ht="11.25" customHeight="1">
      <c r="A43" s="83" t="s">
        <v>169</v>
      </c>
      <c r="B43" s="85"/>
      <c r="C43" s="85"/>
      <c r="D43" s="101">
        <v>4</v>
      </c>
      <c r="E43" s="91">
        <v>25.672</v>
      </c>
      <c r="F43" s="91">
        <v>29.117</v>
      </c>
      <c r="G43" s="91">
        <v>28.332</v>
      </c>
      <c r="H43" s="91">
        <f t="shared" si="12"/>
        <v>97.3039804924958</v>
      </c>
      <c r="I43" s="87"/>
      <c r="J43" s="102">
        <v>3</v>
      </c>
      <c r="K43" s="88">
        <v>2353.826</v>
      </c>
      <c r="L43" s="88">
        <v>2473.2520000000004</v>
      </c>
      <c r="M43" s="88">
        <v>0</v>
      </c>
      <c r="N43" s="87">
        <f t="shared" si="13"/>
      </c>
      <c r="O43" s="83" t="s">
        <v>216</v>
      </c>
      <c r="P43" s="85"/>
      <c r="Q43" s="85"/>
      <c r="R43" s="101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2">
        <v>5</v>
      </c>
      <c r="Y43" s="88">
        <v>100.503</v>
      </c>
      <c r="Z43" s="88">
        <v>100.23</v>
      </c>
      <c r="AA43" s="88">
        <v>103.758</v>
      </c>
      <c r="AB43" s="88">
        <f t="shared" si="10"/>
        <v>103.51990422029331</v>
      </c>
    </row>
    <row r="44" spans="1:28" s="89" customFormat="1" ht="11.25" customHeight="1">
      <c r="A44" s="83" t="s">
        <v>308</v>
      </c>
      <c r="B44" s="85"/>
      <c r="C44" s="85"/>
      <c r="D44" s="101"/>
      <c r="E44" s="91">
        <f>SUM(E42:E43)</f>
        <v>32.874</v>
      </c>
      <c r="F44" s="91">
        <f>SUM(F42:F43)</f>
        <v>36.370000000000005</v>
      </c>
      <c r="G44" s="91">
        <f>SUM(G42:G43)</f>
        <v>35.93</v>
      </c>
      <c r="H44" s="91">
        <f t="shared" si="12"/>
        <v>98.79021171295022</v>
      </c>
      <c r="I44" s="87"/>
      <c r="J44" s="102"/>
      <c r="K44" s="91">
        <f>SUM(K42:K43)</f>
        <v>3014.358</v>
      </c>
      <c r="L44" s="91">
        <f>SUM(L42:L43)</f>
        <v>3134.6300000000006</v>
      </c>
      <c r="M44" s="91"/>
      <c r="N44" s="87">
        <f t="shared" si="13"/>
      </c>
      <c r="O44" s="83" t="s">
        <v>329</v>
      </c>
      <c r="P44" s="85"/>
      <c r="Q44" s="85"/>
      <c r="R44" s="101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2">
        <v>5</v>
      </c>
      <c r="Y44" s="88">
        <v>902.8839999999998</v>
      </c>
      <c r="Z44" s="88">
        <v>1024.885</v>
      </c>
      <c r="AA44" s="88">
        <v>1004.1370000000002</v>
      </c>
      <c r="AB44" s="88">
        <f t="shared" si="10"/>
        <v>97.97557774774732</v>
      </c>
    </row>
    <row r="45" spans="1:28" s="89" customFormat="1" ht="11.25" customHeight="1">
      <c r="A45" s="83" t="s">
        <v>314</v>
      </c>
      <c r="B45" s="85"/>
      <c r="C45" s="85"/>
      <c r="D45" s="101">
        <v>5</v>
      </c>
      <c r="E45" s="91">
        <v>60.814</v>
      </c>
      <c r="F45" s="91">
        <v>62.985</v>
      </c>
      <c r="G45" s="91">
        <v>63.794</v>
      </c>
      <c r="H45" s="91">
        <f t="shared" si="12"/>
        <v>101.28443280146067</v>
      </c>
      <c r="I45" s="87"/>
      <c r="J45" s="102">
        <v>1</v>
      </c>
      <c r="K45" s="88">
        <v>165.596</v>
      </c>
      <c r="L45" s="88">
        <v>195.601</v>
      </c>
      <c r="M45" s="88">
        <v>0</v>
      </c>
      <c r="N45" s="87">
        <f t="shared" si="13"/>
      </c>
      <c r="O45" s="83" t="s">
        <v>217</v>
      </c>
      <c r="P45" s="85"/>
      <c r="Q45" s="85"/>
      <c r="R45" s="101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2">
        <v>5</v>
      </c>
      <c r="Y45" s="88">
        <v>193.59799999999998</v>
      </c>
      <c r="Z45" s="88">
        <v>178.916</v>
      </c>
      <c r="AA45" s="88">
        <v>153.94299999999998</v>
      </c>
      <c r="AB45" s="88">
        <f t="shared" si="10"/>
        <v>86.042053254041</v>
      </c>
    </row>
    <row r="46" spans="1:28" s="89" customFormat="1" ht="11.25" customHeight="1">
      <c r="A46" s="83" t="s">
        <v>170</v>
      </c>
      <c r="B46" s="85"/>
      <c r="C46" s="85"/>
      <c r="D46" s="101">
        <v>5</v>
      </c>
      <c r="E46" s="91">
        <v>717.674</v>
      </c>
      <c r="F46" s="91">
        <v>716.32823</v>
      </c>
      <c r="G46" s="91">
        <v>745.341</v>
      </c>
      <c r="H46" s="91">
        <f t="shared" si="12"/>
        <v>104.0502061464198</v>
      </c>
      <c r="I46" s="87"/>
      <c r="J46" s="102">
        <v>11</v>
      </c>
      <c r="K46" s="88">
        <v>772.191</v>
      </c>
      <c r="L46" s="88">
        <v>887.903</v>
      </c>
      <c r="M46" s="88">
        <v>0</v>
      </c>
      <c r="N46" s="87">
        <f t="shared" si="13"/>
      </c>
      <c r="O46" s="83" t="s">
        <v>218</v>
      </c>
      <c r="P46" s="85"/>
      <c r="Q46" s="85"/>
      <c r="R46" s="101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2">
        <v>5</v>
      </c>
      <c r="Y46" s="88">
        <v>408.716</v>
      </c>
      <c r="Z46" s="88">
        <v>416.16499999999996</v>
      </c>
      <c r="AA46" s="88">
        <v>417.96299999999997</v>
      </c>
      <c r="AB46" s="88">
        <f t="shared" si="10"/>
        <v>100.43204017637235</v>
      </c>
    </row>
    <row r="47" spans="1:28" s="89" customFormat="1" ht="11.25" customHeight="1">
      <c r="A47" s="83" t="s">
        <v>171</v>
      </c>
      <c r="B47" s="85"/>
      <c r="C47" s="85"/>
      <c r="D47" s="101">
        <v>5</v>
      </c>
      <c r="E47" s="91">
        <v>0.995</v>
      </c>
      <c r="F47" s="91">
        <v>1.65876</v>
      </c>
      <c r="G47" s="91">
        <v>1.53</v>
      </c>
      <c r="H47" s="91">
        <f t="shared" si="12"/>
        <v>92.23757505606598</v>
      </c>
      <c r="I47" s="87"/>
      <c r="J47" s="102">
        <v>11</v>
      </c>
      <c r="K47" s="88">
        <v>2.888</v>
      </c>
      <c r="L47" s="88">
        <v>4.865</v>
      </c>
      <c r="M47" s="88">
        <v>0</v>
      </c>
      <c r="N47" s="87">
        <f t="shared" si="13"/>
      </c>
      <c r="O47" s="83" t="s">
        <v>219</v>
      </c>
      <c r="P47" s="85"/>
      <c r="Q47" s="85"/>
      <c r="R47" s="101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2">
        <v>10</v>
      </c>
      <c r="Y47" s="88">
        <v>45.717999999999996</v>
      </c>
      <c r="Z47" s="88">
        <v>38.654999999999994</v>
      </c>
      <c r="AA47" s="88">
        <v>0</v>
      </c>
      <c r="AB47" s="88">
        <f t="shared" si="10"/>
      </c>
    </row>
    <row r="48" spans="1:28" s="89" customFormat="1" ht="11.25" customHeight="1">
      <c r="A48" s="83" t="s">
        <v>172</v>
      </c>
      <c r="B48" s="85"/>
      <c r="C48" s="85"/>
      <c r="D48" s="101">
        <v>2</v>
      </c>
      <c r="E48" s="91">
        <v>91.459</v>
      </c>
      <c r="F48" s="91">
        <v>91.21053</v>
      </c>
      <c r="G48" s="91">
        <v>86.68234</v>
      </c>
      <c r="H48" s="91">
        <f t="shared" si="12"/>
        <v>95.03545259522119</v>
      </c>
      <c r="I48" s="87"/>
      <c r="J48" s="102">
        <v>5</v>
      </c>
      <c r="K48" s="88">
        <v>225.165</v>
      </c>
      <c r="L48" s="88">
        <v>141.9711</v>
      </c>
      <c r="M48" s="88">
        <v>186.69</v>
      </c>
      <c r="N48" s="87">
        <f t="shared" si="13"/>
        <v>131.49859372787841</v>
      </c>
      <c r="O48" s="83" t="s">
        <v>220</v>
      </c>
      <c r="P48" s="85"/>
      <c r="Q48" s="85"/>
      <c r="R48" s="101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2">
        <v>12</v>
      </c>
      <c r="Y48" s="88">
        <v>21.409000000000002</v>
      </c>
      <c r="Z48" s="88">
        <v>19.433000000000003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315</v>
      </c>
      <c r="B49" s="85"/>
      <c r="C49" s="85"/>
      <c r="D49" s="101">
        <v>5</v>
      </c>
      <c r="E49" s="91">
        <v>8.95</v>
      </c>
      <c r="F49" s="91">
        <v>8.759649999999999</v>
      </c>
      <c r="G49" s="91">
        <v>8.485</v>
      </c>
      <c r="H49" s="91">
        <f t="shared" si="12"/>
        <v>96.86460075459637</v>
      </c>
      <c r="I49" s="87"/>
      <c r="J49" s="102">
        <v>11</v>
      </c>
      <c r="K49" s="88">
        <v>29.238000000000003</v>
      </c>
      <c r="L49" s="88">
        <v>28.851</v>
      </c>
      <c r="M49" s="88">
        <v>0</v>
      </c>
      <c r="N49" s="87">
        <f t="shared" si="13"/>
      </c>
      <c r="O49" s="83" t="s">
        <v>221</v>
      </c>
      <c r="P49" s="85"/>
      <c r="Q49" s="85"/>
      <c r="R49" s="101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2">
        <v>3</v>
      </c>
      <c r="Y49" s="88">
        <v>91.53</v>
      </c>
      <c r="Z49" s="88">
        <v>100.831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1"/>
      <c r="E50" s="91"/>
      <c r="F50" s="91"/>
      <c r="G50" s="91"/>
      <c r="H50" s="91"/>
      <c r="I50" s="87"/>
      <c r="J50" s="102"/>
      <c r="K50" s="88"/>
      <c r="L50" s="88"/>
      <c r="M50" s="88"/>
      <c r="N50" s="87"/>
      <c r="O50" s="83" t="s">
        <v>222</v>
      </c>
      <c r="P50" s="85"/>
      <c r="Q50" s="85"/>
      <c r="R50" s="101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2">
        <v>10</v>
      </c>
      <c r="Y50" s="88">
        <v>518.7940000000001</v>
      </c>
      <c r="Z50" s="88">
        <v>638.708</v>
      </c>
      <c r="AA50" s="88">
        <v>0</v>
      </c>
      <c r="AB50" s="88">
        <f t="shared" si="10"/>
      </c>
    </row>
    <row r="51" spans="1:28" s="89" customFormat="1" ht="11.25" customHeight="1">
      <c r="A51" s="83" t="s">
        <v>173</v>
      </c>
      <c r="B51" s="85"/>
      <c r="C51" s="85"/>
      <c r="D51" s="101"/>
      <c r="E51" s="91"/>
      <c r="F51" s="91"/>
      <c r="G51" s="91"/>
      <c r="H51" s="91"/>
      <c r="I51" s="87"/>
      <c r="J51" s="102"/>
      <c r="K51" s="88"/>
      <c r="L51" s="88"/>
      <c r="M51" s="88"/>
      <c r="N51" s="87"/>
      <c r="O51" s="83" t="s">
        <v>330</v>
      </c>
      <c r="P51" s="85"/>
      <c r="Q51" s="85"/>
      <c r="R51" s="101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2">
        <v>11</v>
      </c>
      <c r="Y51" s="88">
        <v>14.922999999999998</v>
      </c>
      <c r="Z51" s="88">
        <v>18.157</v>
      </c>
      <c r="AA51" s="88">
        <v>0</v>
      </c>
      <c r="AB51" s="88">
        <f t="shared" si="10"/>
      </c>
    </row>
    <row r="52" spans="1:28" s="89" customFormat="1" ht="11.25" customHeight="1">
      <c r="A52" s="83" t="s">
        <v>316</v>
      </c>
      <c r="B52" s="85"/>
      <c r="C52" s="85"/>
      <c r="D52" s="101">
        <v>5</v>
      </c>
      <c r="E52" s="91">
        <v>106.238</v>
      </c>
      <c r="F52" s="91">
        <v>105.64166</v>
      </c>
      <c r="G52" s="91">
        <v>106.999</v>
      </c>
      <c r="H52" s="91">
        <f>IF(AND(F52&gt;0,G52&gt;0),G52*100/F52,"")</f>
        <v>101.28485296425671</v>
      </c>
      <c r="I52" s="87"/>
      <c r="J52" s="102">
        <v>11</v>
      </c>
      <c r="K52" s="88">
        <v>4131.902</v>
      </c>
      <c r="L52" s="88">
        <v>4109.657</v>
      </c>
      <c r="M52" s="88">
        <v>0</v>
      </c>
      <c r="N52" s="87">
        <f>IF(AND(L52&gt;0,M52&gt;0),M52*100/L52,"")</f>
      </c>
      <c r="O52" s="83" t="s">
        <v>223</v>
      </c>
      <c r="P52" s="85"/>
      <c r="Q52" s="85"/>
      <c r="R52" s="101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2">
        <v>12</v>
      </c>
      <c r="Y52" s="88">
        <v>161.778</v>
      </c>
      <c r="Z52" s="88">
        <v>163.689</v>
      </c>
      <c r="AA52" s="88">
        <v>0</v>
      </c>
      <c r="AB52" s="88">
        <f t="shared" si="10"/>
      </c>
    </row>
    <row r="53" spans="1:28" s="89" customFormat="1" ht="11.25" customHeight="1">
      <c r="A53" s="83" t="s">
        <v>317</v>
      </c>
      <c r="B53" s="85"/>
      <c r="C53" s="85"/>
      <c r="D53" s="101">
        <v>3</v>
      </c>
      <c r="E53" s="91">
        <v>270.874</v>
      </c>
      <c r="F53" s="91">
        <v>266.34761</v>
      </c>
      <c r="G53" s="91">
        <v>261.015</v>
      </c>
      <c r="H53" s="91">
        <f>IF(AND(F53&gt;0,G53&gt;0),G53*100/F53,"")</f>
        <v>97.99787578345457</v>
      </c>
      <c r="I53" s="87"/>
      <c r="J53" s="102">
        <v>5</v>
      </c>
      <c r="K53" s="88">
        <v>11143.962</v>
      </c>
      <c r="L53" s="88">
        <v>9490.293</v>
      </c>
      <c r="M53" s="88">
        <v>9711.165</v>
      </c>
      <c r="N53" s="87">
        <f>IF(AND(L53&gt;0,M53&gt;0),M53*100/L53,"")</f>
        <v>102.3273464791867</v>
      </c>
      <c r="O53" s="83" t="s">
        <v>224</v>
      </c>
      <c r="P53" s="85"/>
      <c r="Q53" s="85"/>
      <c r="R53" s="101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2">
        <v>4</v>
      </c>
      <c r="Y53" s="88">
        <v>21.982999999999997</v>
      </c>
      <c r="Z53" s="88">
        <v>30.339999999999996</v>
      </c>
      <c r="AA53" s="88">
        <v>53.853</v>
      </c>
      <c r="AB53" s="88">
        <f t="shared" si="10"/>
        <v>177.49835201054717</v>
      </c>
    </row>
    <row r="54" spans="1:28" s="89" customFormat="1" ht="11.25" customHeight="1">
      <c r="A54" s="83" t="s">
        <v>318</v>
      </c>
      <c r="B54" s="85"/>
      <c r="C54" s="85"/>
      <c r="D54" s="101">
        <v>2</v>
      </c>
      <c r="E54" s="91">
        <v>116.796</v>
      </c>
      <c r="F54" s="91">
        <v>116.73250999999999</v>
      </c>
      <c r="G54" s="91">
        <v>128.281</v>
      </c>
      <c r="H54" s="91">
        <f>IF(AND(F54&gt;0,G54&gt;0),G54*100/F54,"")</f>
        <v>109.89312231870969</v>
      </c>
      <c r="I54" s="87"/>
      <c r="J54" s="102">
        <v>5</v>
      </c>
      <c r="K54" s="88">
        <v>1740.8539999999996</v>
      </c>
      <c r="L54" s="88">
        <v>826.8140000000001</v>
      </c>
      <c r="M54" s="88">
        <v>1537.239</v>
      </c>
      <c r="N54" s="87">
        <f>IF(AND(L54&gt;0,M54&gt;0),M54*100/L54,"")</f>
        <v>185.92319433391305</v>
      </c>
      <c r="O54" s="83" t="s">
        <v>331</v>
      </c>
      <c r="P54" s="85"/>
      <c r="Q54" s="85"/>
      <c r="R54" s="101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2">
        <v>5</v>
      </c>
      <c r="Y54" s="88">
        <v>198.767</v>
      </c>
      <c r="Z54" s="88">
        <v>230.591</v>
      </c>
      <c r="AA54" s="88">
        <v>277.213</v>
      </c>
      <c r="AB54" s="88">
        <f t="shared" si="10"/>
        <v>120.21848207432208</v>
      </c>
    </row>
    <row r="55" spans="1:28" s="89" customFormat="1" ht="11.25" customHeight="1">
      <c r="A55" s="83"/>
      <c r="B55" s="85"/>
      <c r="C55" s="85"/>
      <c r="D55" s="101"/>
      <c r="E55" s="91"/>
      <c r="F55" s="91"/>
      <c r="G55" s="91"/>
      <c r="H55" s="91"/>
      <c r="I55" s="87"/>
      <c r="J55" s="102"/>
      <c r="K55" s="88"/>
      <c r="L55" s="88"/>
      <c r="M55" s="88"/>
      <c r="N55" s="87"/>
      <c r="O55" s="83" t="s">
        <v>332</v>
      </c>
      <c r="P55" s="85"/>
      <c r="Q55" s="85"/>
      <c r="R55" s="101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2">
        <v>11</v>
      </c>
      <c r="Y55" s="88">
        <v>9.51</v>
      </c>
      <c r="Z55" s="88">
        <v>12.435999999999998</v>
      </c>
      <c r="AA55" s="88">
        <v>0</v>
      </c>
      <c r="AB55" s="88">
        <f t="shared" si="10"/>
      </c>
    </row>
    <row r="56" spans="1:28" s="89" customFormat="1" ht="11.25" customHeight="1">
      <c r="A56" s="83" t="s">
        <v>174</v>
      </c>
      <c r="B56" s="85"/>
      <c r="C56" s="85"/>
      <c r="D56" s="101"/>
      <c r="E56" s="91"/>
      <c r="F56" s="91"/>
      <c r="G56" s="91"/>
      <c r="H56" s="91"/>
      <c r="I56" s="87"/>
      <c r="J56" s="102"/>
      <c r="K56" s="88"/>
      <c r="L56" s="88"/>
      <c r="M56" s="88"/>
      <c r="N56" s="87"/>
      <c r="O56" s="83"/>
      <c r="P56" s="85"/>
      <c r="Q56" s="85"/>
      <c r="R56" s="101"/>
      <c r="S56" s="91"/>
      <c r="T56" s="91"/>
      <c r="U56" s="91"/>
      <c r="V56" s="91"/>
      <c r="W56" s="87"/>
      <c r="X56" s="102"/>
      <c r="Y56" s="88"/>
      <c r="Z56" s="88"/>
      <c r="AA56" s="88"/>
      <c r="AB56" s="88"/>
    </row>
    <row r="57" spans="1:28" s="89" customFormat="1" ht="11.25" customHeight="1">
      <c r="A57" s="83" t="s">
        <v>175</v>
      </c>
      <c r="B57" s="85"/>
      <c r="C57" s="85"/>
      <c r="D57" s="101">
        <v>11</v>
      </c>
      <c r="E57" s="91">
        <v>4.743</v>
      </c>
      <c r="F57" s="91">
        <v>4.73935</v>
      </c>
      <c r="G57" s="91">
        <v>0</v>
      </c>
      <c r="H57" s="91">
        <f aca="true" t="shared" si="14" ref="H57:H78">IF(AND(F57&gt;0,G57&gt;0),G57*100/F57,"")</f>
      </c>
      <c r="I57" s="87"/>
      <c r="J57" s="102">
        <v>11</v>
      </c>
      <c r="K57" s="88">
        <v>162.777</v>
      </c>
      <c r="L57" s="88">
        <v>164.80200000000002</v>
      </c>
      <c r="M57" s="88">
        <v>0</v>
      </c>
      <c r="N57" s="87">
        <f aca="true" t="shared" si="15" ref="N57:N78">IF(AND(L57&gt;0,M57&gt;0),M57*100/L57,"")</f>
      </c>
      <c r="O57" s="83" t="s">
        <v>225</v>
      </c>
      <c r="P57" s="85"/>
      <c r="Q57" s="85"/>
      <c r="R57" s="101"/>
      <c r="S57" s="91"/>
      <c r="T57" s="91"/>
      <c r="U57" s="91"/>
      <c r="V57" s="91"/>
      <c r="W57" s="87"/>
      <c r="X57" s="102"/>
      <c r="Y57" s="88"/>
      <c r="Z57" s="88"/>
      <c r="AA57" s="88"/>
      <c r="AB57" s="88"/>
    </row>
    <row r="58" spans="1:28" s="89" customFormat="1" ht="11.25" customHeight="1">
      <c r="A58" s="83" t="s">
        <v>176</v>
      </c>
      <c r="B58" s="85"/>
      <c r="C58" s="85"/>
      <c r="D58" s="101">
        <v>7</v>
      </c>
      <c r="E58" s="91">
        <v>12.589</v>
      </c>
      <c r="F58" s="91">
        <v>12.8598</v>
      </c>
      <c r="G58" s="91">
        <v>0</v>
      </c>
      <c r="H58" s="91">
        <f t="shared" si="14"/>
      </c>
      <c r="I58" s="87"/>
      <c r="J58" s="102">
        <v>5</v>
      </c>
      <c r="K58" s="88">
        <v>59.869</v>
      </c>
      <c r="L58" s="88">
        <v>66.80441138692768</v>
      </c>
      <c r="M58" s="88">
        <v>67.44500000000002</v>
      </c>
      <c r="N58" s="87">
        <f t="shared" si="15"/>
        <v>100.95890166498448</v>
      </c>
      <c r="O58" s="83" t="s">
        <v>226</v>
      </c>
      <c r="P58" s="85"/>
      <c r="Q58" s="85"/>
      <c r="R58" s="101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2">
        <v>11</v>
      </c>
      <c r="Y58" s="88">
        <v>271.60152000000005</v>
      </c>
      <c r="Z58" s="88">
        <v>266.223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177</v>
      </c>
      <c r="B59" s="85"/>
      <c r="C59" s="85"/>
      <c r="D59" s="101">
        <v>5</v>
      </c>
      <c r="E59" s="91">
        <v>35.646</v>
      </c>
      <c r="F59" s="91">
        <v>33.13538</v>
      </c>
      <c r="G59" s="91">
        <v>32.74</v>
      </c>
      <c r="H59" s="91">
        <f t="shared" si="14"/>
        <v>98.80677390752724</v>
      </c>
      <c r="I59" s="87"/>
      <c r="J59" s="102">
        <v>5</v>
      </c>
      <c r="K59" s="88">
        <v>929.9440000000001</v>
      </c>
      <c r="L59" s="88">
        <v>889.7280000000001</v>
      </c>
      <c r="M59" s="88">
        <v>844.7829999999999</v>
      </c>
      <c r="N59" s="87">
        <f t="shared" si="15"/>
        <v>94.94845615738741</v>
      </c>
      <c r="O59" s="83" t="s">
        <v>333</v>
      </c>
      <c r="P59" s="85"/>
      <c r="Q59" s="85"/>
      <c r="R59" s="101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2">
        <v>3</v>
      </c>
      <c r="Y59" s="88">
        <v>6047.348943999999</v>
      </c>
      <c r="Z59" s="88">
        <v>4771.540000000001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178</v>
      </c>
      <c r="B60" s="85"/>
      <c r="C60" s="85"/>
      <c r="D60" s="101">
        <v>4</v>
      </c>
      <c r="E60" s="91">
        <v>19.156</v>
      </c>
      <c r="F60" s="91">
        <v>20.01395</v>
      </c>
      <c r="G60" s="91">
        <v>19.869</v>
      </c>
      <c r="H60" s="91">
        <f t="shared" si="14"/>
        <v>99.27575516077536</v>
      </c>
      <c r="I60" s="87"/>
      <c r="J60" s="102">
        <v>5</v>
      </c>
      <c r="K60" s="88">
        <v>1092.075</v>
      </c>
      <c r="L60" s="88">
        <v>1114.9379999999996</v>
      </c>
      <c r="M60" s="88">
        <v>1093.0819999999999</v>
      </c>
      <c r="N60" s="87">
        <f t="shared" si="15"/>
        <v>98.03971162522043</v>
      </c>
      <c r="O60" s="83" t="s">
        <v>334</v>
      </c>
      <c r="P60" s="85"/>
      <c r="Q60" s="85"/>
      <c r="R60" s="101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2">
        <v>3</v>
      </c>
      <c r="Y60" s="88">
        <v>44220.96</v>
      </c>
      <c r="Z60" s="88">
        <v>35467.44700000001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179</v>
      </c>
      <c r="B61" s="85"/>
      <c r="C61" s="85"/>
      <c r="D61" s="101">
        <v>4</v>
      </c>
      <c r="E61" s="91">
        <v>20.686</v>
      </c>
      <c r="F61" s="91">
        <v>19.506520000000002</v>
      </c>
      <c r="G61" s="91">
        <v>19.812</v>
      </c>
      <c r="H61" s="91">
        <f t="shared" si="14"/>
        <v>101.56604048287444</v>
      </c>
      <c r="I61" s="87"/>
      <c r="J61" s="102">
        <v>11</v>
      </c>
      <c r="K61" s="88">
        <v>649.767</v>
      </c>
      <c r="L61" s="88">
        <v>611.3749999999999</v>
      </c>
      <c r="M61" s="88">
        <v>0</v>
      </c>
      <c r="N61" s="87">
        <f t="shared" si="15"/>
      </c>
      <c r="O61" s="83" t="s">
        <v>335</v>
      </c>
      <c r="P61" s="85"/>
      <c r="Q61" s="85"/>
      <c r="R61" s="101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2">
        <v>11</v>
      </c>
      <c r="Y61" s="88">
        <v>1.2109999999999999</v>
      </c>
      <c r="Z61" s="88">
        <v>1.098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180</v>
      </c>
      <c r="B62" s="85"/>
      <c r="C62" s="85"/>
      <c r="D62" s="101">
        <v>5</v>
      </c>
      <c r="E62" s="91">
        <v>11.479</v>
      </c>
      <c r="F62" s="91">
        <v>11.383</v>
      </c>
      <c r="G62" s="91">
        <v>10.988</v>
      </c>
      <c r="H62" s="91">
        <f t="shared" si="14"/>
        <v>96.52991302819996</v>
      </c>
      <c r="I62" s="87"/>
      <c r="J62" s="102">
        <v>5</v>
      </c>
      <c r="K62" s="88">
        <v>1174.4460000000001</v>
      </c>
      <c r="L62" s="88">
        <v>1015.3199999999999</v>
      </c>
      <c r="M62" s="88">
        <v>950.9069999999999</v>
      </c>
      <c r="N62" s="87">
        <f t="shared" si="15"/>
        <v>93.65589173856519</v>
      </c>
      <c r="O62" s="83"/>
      <c r="P62" s="85"/>
      <c r="Q62" s="85"/>
      <c r="R62" s="101"/>
      <c r="S62" s="91"/>
      <c r="T62" s="91"/>
      <c r="U62" s="91"/>
      <c r="V62" s="91"/>
      <c r="W62" s="87"/>
      <c r="X62" s="102"/>
      <c r="Y62" s="88"/>
      <c r="Z62" s="88"/>
      <c r="AA62" s="88"/>
      <c r="AB62" s="88"/>
    </row>
    <row r="63" spans="1:28" s="89" customFormat="1" ht="11.25" customHeight="1">
      <c r="A63" s="83" t="s">
        <v>181</v>
      </c>
      <c r="B63" s="85"/>
      <c r="C63" s="85"/>
      <c r="D63" s="101">
        <v>4</v>
      </c>
      <c r="E63" s="91">
        <v>46.659</v>
      </c>
      <c r="F63" s="91">
        <v>45.492</v>
      </c>
      <c r="G63" s="91">
        <v>43.812</v>
      </c>
      <c r="H63" s="91">
        <f t="shared" si="14"/>
        <v>96.30704299657083</v>
      </c>
      <c r="I63" s="87"/>
      <c r="J63" s="102">
        <v>9</v>
      </c>
      <c r="K63" s="88">
        <v>3611.158</v>
      </c>
      <c r="L63" s="88">
        <v>3801.2520000000004</v>
      </c>
      <c r="M63" s="88">
        <v>0</v>
      </c>
      <c r="N63" s="87">
        <f t="shared" si="15"/>
      </c>
      <c r="O63" s="83" t="s">
        <v>227</v>
      </c>
      <c r="P63" s="85"/>
      <c r="Q63" s="85"/>
      <c r="R63" s="101"/>
      <c r="S63" s="91"/>
      <c r="T63" s="91"/>
      <c r="U63" s="91"/>
      <c r="V63" s="91"/>
      <c r="W63" s="87"/>
      <c r="X63" s="102"/>
      <c r="Y63" s="88"/>
      <c r="Z63" s="88"/>
      <c r="AA63" s="88"/>
      <c r="AB63" s="88"/>
    </row>
    <row r="64" spans="1:28" s="89" customFormat="1" ht="11.25" customHeight="1">
      <c r="A64" s="83" t="s">
        <v>182</v>
      </c>
      <c r="B64" s="85"/>
      <c r="C64" s="85"/>
      <c r="D64" s="101">
        <v>5</v>
      </c>
      <c r="E64" s="91">
        <v>4.577</v>
      </c>
      <c r="F64" s="91">
        <v>4.914</v>
      </c>
      <c r="G64" s="91"/>
      <c r="H64" s="91">
        <f t="shared" si="14"/>
      </c>
      <c r="I64" s="87"/>
      <c r="J64" s="102">
        <v>12</v>
      </c>
      <c r="K64" s="88">
        <v>447.93799999999993</v>
      </c>
      <c r="L64" s="88">
        <v>414.9239999999999</v>
      </c>
      <c r="M64" s="88">
        <v>0</v>
      </c>
      <c r="N64" s="87">
        <f t="shared" si="15"/>
      </c>
      <c r="O64" s="83" t="s">
        <v>228</v>
      </c>
      <c r="P64" s="85"/>
      <c r="Q64" s="85"/>
      <c r="R64" s="101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2">
        <v>11</v>
      </c>
      <c r="Y64" s="88">
        <v>596.3229</v>
      </c>
      <c r="Z64" s="88">
        <v>567.788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183</v>
      </c>
      <c r="B65" s="85"/>
      <c r="C65" s="85"/>
      <c r="D65" s="101">
        <v>12</v>
      </c>
      <c r="E65" s="91">
        <v>62.715</v>
      </c>
      <c r="F65" s="91">
        <v>61.789</v>
      </c>
      <c r="G65" s="91">
        <v>0</v>
      </c>
      <c r="H65" s="91">
        <f t="shared" si="14"/>
      </c>
      <c r="I65" s="87"/>
      <c r="J65" s="102">
        <v>12</v>
      </c>
      <c r="K65" s="88">
        <v>5233.5419999999995</v>
      </c>
      <c r="L65" s="88">
        <v>5231.496</v>
      </c>
      <c r="M65" s="88">
        <v>0</v>
      </c>
      <c r="N65" s="87">
        <f t="shared" si="15"/>
      </c>
      <c r="O65" s="83" t="s">
        <v>229</v>
      </c>
      <c r="P65" s="85"/>
      <c r="Q65" s="85"/>
      <c r="R65" s="101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2">
        <v>3</v>
      </c>
      <c r="Y65" s="88">
        <v>6474.545750865052</v>
      </c>
      <c r="Z65" s="88">
        <v>5915.236000000001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319</v>
      </c>
      <c r="B66" s="85"/>
      <c r="C66" s="85"/>
      <c r="D66" s="101">
        <v>5</v>
      </c>
      <c r="E66" s="91">
        <v>35.952</v>
      </c>
      <c r="F66" s="91">
        <v>36.2017325</v>
      </c>
      <c r="G66" s="91">
        <v>34.719</v>
      </c>
      <c r="H66" s="91">
        <f t="shared" si="14"/>
        <v>95.90424988638321</v>
      </c>
      <c r="I66" s="87"/>
      <c r="J66" s="102">
        <v>11</v>
      </c>
      <c r="K66" s="88">
        <v>2805.441</v>
      </c>
      <c r="L66" s="88">
        <v>3117.872</v>
      </c>
      <c r="M66" s="88">
        <v>0</v>
      </c>
      <c r="N66" s="87">
        <f t="shared" si="15"/>
      </c>
      <c r="O66" s="83" t="s">
        <v>230</v>
      </c>
      <c r="P66" s="85"/>
      <c r="Q66" s="85"/>
      <c r="R66" s="101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2">
        <v>3</v>
      </c>
      <c r="Y66" s="88">
        <v>1282.80149</v>
      </c>
      <c r="Z66" s="88">
        <v>1223.446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320</v>
      </c>
      <c r="B67" s="85"/>
      <c r="C67" s="85"/>
      <c r="D67" s="101">
        <v>5</v>
      </c>
      <c r="E67" s="91">
        <v>19.468</v>
      </c>
      <c r="F67" s="91">
        <v>23.56056</v>
      </c>
      <c r="G67" s="91">
        <v>21.466</v>
      </c>
      <c r="H67" s="91">
        <f t="shared" si="14"/>
        <v>91.10988872930015</v>
      </c>
      <c r="I67" s="87"/>
      <c r="J67" s="102">
        <v>11</v>
      </c>
      <c r="K67" s="88">
        <v>1172.639</v>
      </c>
      <c r="L67" s="88">
        <v>1273.94</v>
      </c>
      <c r="M67" s="88">
        <v>0</v>
      </c>
      <c r="N67" s="87">
        <f t="shared" si="15"/>
      </c>
    </row>
    <row r="68" spans="1:28" s="89" customFormat="1" ht="11.25" customHeight="1">
      <c r="A68" s="83" t="s">
        <v>184</v>
      </c>
      <c r="B68" s="85"/>
      <c r="C68" s="85"/>
      <c r="D68" s="101">
        <v>5</v>
      </c>
      <c r="E68" s="91">
        <v>2.567</v>
      </c>
      <c r="F68" s="91">
        <v>3.012</v>
      </c>
      <c r="G68" s="91">
        <v>2.917</v>
      </c>
      <c r="H68" s="91">
        <f t="shared" si="14"/>
        <v>96.84594953519256</v>
      </c>
      <c r="I68" s="87"/>
      <c r="J68" s="102">
        <v>11</v>
      </c>
      <c r="K68" s="88">
        <v>98.318</v>
      </c>
      <c r="L68" s="88">
        <v>123.078</v>
      </c>
      <c r="M68" s="88">
        <v>0</v>
      </c>
      <c r="N68" s="87">
        <f t="shared" si="15"/>
      </c>
      <c r="O68" s="83"/>
      <c r="P68" s="85"/>
      <c r="Q68" s="85"/>
      <c r="R68" s="101"/>
      <c r="S68" s="91"/>
      <c r="T68" s="91"/>
      <c r="U68" s="91"/>
      <c r="V68" s="91"/>
      <c r="W68" s="87"/>
      <c r="X68" s="102"/>
      <c r="Y68" s="88"/>
      <c r="Z68" s="88"/>
      <c r="AA68" s="88"/>
      <c r="AB68" s="88"/>
    </row>
    <row r="69" spans="1:28" s="89" customFormat="1" ht="11.25" customHeight="1">
      <c r="A69" s="83" t="s">
        <v>185</v>
      </c>
      <c r="B69" s="85"/>
      <c r="C69" s="85"/>
      <c r="D69" s="101">
        <v>4</v>
      </c>
      <c r="E69" s="91">
        <v>6.867</v>
      </c>
      <c r="F69" s="91">
        <v>6.816</v>
      </c>
      <c r="G69" s="91">
        <v>6.998</v>
      </c>
      <c r="H69" s="91">
        <f t="shared" si="14"/>
        <v>102.67018779342725</v>
      </c>
      <c r="I69" s="87"/>
      <c r="J69" s="102">
        <v>4</v>
      </c>
      <c r="K69" s="88">
        <v>377.59600000000006</v>
      </c>
      <c r="L69" s="88">
        <v>360.4299999999999</v>
      </c>
      <c r="M69" s="88">
        <v>370.348</v>
      </c>
      <c r="N69" s="87">
        <f t="shared" si="15"/>
        <v>102.75171323141807</v>
      </c>
      <c r="O69" s="66" t="s">
        <v>132</v>
      </c>
      <c r="P69" s="67"/>
      <c r="Q69" s="67"/>
      <c r="R69" s="67"/>
      <c r="S69" s="67"/>
      <c r="T69" s="67"/>
      <c r="U69" s="67"/>
      <c r="V69" s="67"/>
      <c r="W69" s="68"/>
      <c r="X69" s="68" t="s">
        <v>133</v>
      </c>
      <c r="Y69" s="68"/>
      <c r="Z69" s="68"/>
      <c r="AA69" s="68" t="s">
        <v>139</v>
      </c>
      <c r="AB69" s="68"/>
    </row>
    <row r="70" spans="1:28" s="89" customFormat="1" ht="11.25" customHeight="1" thickBot="1">
      <c r="A70" s="83" t="s">
        <v>186</v>
      </c>
      <c r="B70" s="85"/>
      <c r="C70" s="85"/>
      <c r="D70" s="101">
        <v>5</v>
      </c>
      <c r="E70" s="91">
        <v>16.208237</v>
      </c>
      <c r="F70" s="91">
        <v>16.069</v>
      </c>
      <c r="G70" s="91">
        <v>0</v>
      </c>
      <c r="H70" s="91">
        <f t="shared" si="14"/>
      </c>
      <c r="I70" s="87"/>
      <c r="J70" s="102">
        <v>5</v>
      </c>
      <c r="K70" s="88">
        <v>221.69380256788907</v>
      </c>
      <c r="L70" s="88">
        <v>215.995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187</v>
      </c>
      <c r="B71" s="85"/>
      <c r="C71" s="85"/>
      <c r="D71" s="101">
        <v>5</v>
      </c>
      <c r="E71" s="91">
        <v>7.014</v>
      </c>
      <c r="F71" s="91">
        <v>6.631</v>
      </c>
      <c r="G71" s="91">
        <v>0</v>
      </c>
      <c r="H71" s="91">
        <f t="shared" si="14"/>
      </c>
      <c r="I71" s="87"/>
      <c r="J71" s="102">
        <v>5</v>
      </c>
      <c r="K71" s="88">
        <v>161.424</v>
      </c>
      <c r="L71" s="88">
        <v>153.892</v>
      </c>
      <c r="M71" s="88">
        <v>0</v>
      </c>
      <c r="N71" s="87">
        <f t="shared" si="15"/>
      </c>
      <c r="O71" s="69"/>
      <c r="P71" s="70"/>
      <c r="Q71" s="71"/>
      <c r="R71" s="186" t="s">
        <v>134</v>
      </c>
      <c r="S71" s="187"/>
      <c r="T71" s="187"/>
      <c r="U71" s="187"/>
      <c r="V71" s="188"/>
      <c r="W71" s="68"/>
      <c r="X71" s="186" t="s">
        <v>135</v>
      </c>
      <c r="Y71" s="187"/>
      <c r="Z71" s="187"/>
      <c r="AA71" s="187"/>
      <c r="AB71" s="188"/>
    </row>
    <row r="72" spans="1:28" s="89" customFormat="1" ht="11.25" customHeight="1">
      <c r="A72" s="83" t="s">
        <v>188</v>
      </c>
      <c r="B72" s="85"/>
      <c r="C72" s="85"/>
      <c r="D72" s="101">
        <v>1</v>
      </c>
      <c r="E72" s="91">
        <v>24.325</v>
      </c>
      <c r="F72" s="91">
        <v>26.274</v>
      </c>
      <c r="G72" s="91">
        <v>26.234270000000002</v>
      </c>
      <c r="H72" s="91">
        <f t="shared" si="14"/>
        <v>99.84878587196468</v>
      </c>
      <c r="I72" s="87"/>
      <c r="J72" s="102">
        <v>8</v>
      </c>
      <c r="K72" s="88">
        <v>210.10299999999998</v>
      </c>
      <c r="L72" s="88">
        <v>261.623</v>
      </c>
      <c r="M72" s="88">
        <v>0</v>
      </c>
      <c r="N72" s="87">
        <f t="shared" si="15"/>
      </c>
      <c r="O72" s="72" t="s">
        <v>136</v>
      </c>
      <c r="P72" s="73"/>
      <c r="Q72" s="71"/>
      <c r="R72" s="69"/>
      <c r="S72" s="74" t="s">
        <v>311</v>
      </c>
      <c r="T72" s="74" t="s">
        <v>311</v>
      </c>
      <c r="U72" s="74" t="s">
        <v>138</v>
      </c>
      <c r="V72" s="75">
        <f>U73</f>
        <v>2017</v>
      </c>
      <c r="W72" s="68"/>
      <c r="X72" s="69"/>
      <c r="Y72" s="74" t="s">
        <v>311</v>
      </c>
      <c r="Z72" s="74" t="s">
        <v>311</v>
      </c>
      <c r="AA72" s="74" t="s">
        <v>138</v>
      </c>
      <c r="AB72" s="75">
        <f>AA73</f>
        <v>2017</v>
      </c>
    </row>
    <row r="73" spans="1:28" s="89" customFormat="1" ht="11.25" customHeight="1" thickBot="1">
      <c r="A73" s="83" t="s">
        <v>189</v>
      </c>
      <c r="B73" s="85"/>
      <c r="C73" s="85"/>
      <c r="D73" s="101">
        <v>4</v>
      </c>
      <c r="E73" s="91">
        <v>5.414</v>
      </c>
      <c r="F73" s="91">
        <v>4.876</v>
      </c>
      <c r="G73" s="91">
        <v>4.249</v>
      </c>
      <c r="H73" s="91">
        <f t="shared" si="14"/>
        <v>87.1410992616899</v>
      </c>
      <c r="I73" s="87"/>
      <c r="J73" s="102">
        <v>5</v>
      </c>
      <c r="K73" s="88">
        <v>267.03999999999996</v>
      </c>
      <c r="L73" s="88">
        <v>197.47899999999998</v>
      </c>
      <c r="M73" s="88">
        <v>234.06899999999996</v>
      </c>
      <c r="N73" s="87">
        <f t="shared" si="15"/>
        <v>118.52855240304031</v>
      </c>
      <c r="O73" s="94"/>
      <c r="P73" s="95"/>
      <c r="Q73" s="71"/>
      <c r="R73" s="79" t="s">
        <v>312</v>
      </c>
      <c r="S73" s="96">
        <f>U73-2</f>
        <v>2015</v>
      </c>
      <c r="T73" s="96">
        <f>U73-1</f>
        <v>2016</v>
      </c>
      <c r="U73" s="96">
        <v>2017</v>
      </c>
      <c r="V73" s="81" t="str">
        <f>CONCATENATE(T73,"=100")</f>
        <v>2016=100</v>
      </c>
      <c r="W73" s="68"/>
      <c r="X73" s="79" t="s">
        <v>312</v>
      </c>
      <c r="Y73" s="96">
        <f>AA73-2</f>
        <v>2015</v>
      </c>
      <c r="Z73" s="96">
        <f>AA73-1</f>
        <v>2016</v>
      </c>
      <c r="AA73" s="96">
        <v>2017</v>
      </c>
      <c r="AB73" s="81" t="str">
        <f>CONCATENATE(Z73,"=100")</f>
        <v>2016=100</v>
      </c>
    </row>
    <row r="74" spans="1:28" s="89" customFormat="1" ht="11.25" customHeight="1">
      <c r="A74" s="83" t="s">
        <v>190</v>
      </c>
      <c r="B74" s="85"/>
      <c r="C74" s="85"/>
      <c r="D74" s="101">
        <v>5</v>
      </c>
      <c r="E74" s="91">
        <v>10.9</v>
      </c>
      <c r="F74" s="91">
        <v>13.138</v>
      </c>
      <c r="G74" s="91">
        <v>13.11</v>
      </c>
      <c r="H74" s="91">
        <f t="shared" si="14"/>
        <v>99.78687775917187</v>
      </c>
      <c r="I74" s="87"/>
      <c r="J74" s="102">
        <v>5</v>
      </c>
      <c r="K74" s="88">
        <v>681.266</v>
      </c>
      <c r="L74" s="88">
        <v>766.218</v>
      </c>
      <c r="M74" s="88"/>
      <c r="N74" s="87">
        <f t="shared" si="15"/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191</v>
      </c>
      <c r="B75" s="85"/>
      <c r="C75" s="85"/>
      <c r="D75" s="101">
        <v>4</v>
      </c>
      <c r="E75" s="91">
        <v>8.655</v>
      </c>
      <c r="F75" s="91">
        <v>7.196</v>
      </c>
      <c r="G75" s="91">
        <v>7.296</v>
      </c>
      <c r="H75" s="91">
        <f t="shared" si="14"/>
        <v>101.38966092273486</v>
      </c>
      <c r="I75" s="87"/>
      <c r="J75" s="102">
        <v>11</v>
      </c>
      <c r="K75" s="88">
        <v>435.79200000000003</v>
      </c>
      <c r="L75" s="88">
        <v>329.29800000000006</v>
      </c>
      <c r="M75" s="88">
        <v>0</v>
      </c>
      <c r="N75" s="87">
        <f t="shared" si="15"/>
      </c>
      <c r="O75" s="83"/>
      <c r="P75" s="83"/>
      <c r="Q75" s="83"/>
      <c r="R75" s="84"/>
      <c r="S75" s="85"/>
      <c r="T75" s="85"/>
      <c r="U75" s="85"/>
      <c r="V75" s="85"/>
      <c r="W75" s="86"/>
      <c r="X75" s="86"/>
      <c r="Y75" s="87"/>
      <c r="Z75" s="87"/>
      <c r="AA75" s="87"/>
      <c r="AB75" s="88"/>
    </row>
    <row r="76" spans="1:28" s="89" customFormat="1" ht="11.25" customHeight="1">
      <c r="A76" s="83" t="s">
        <v>192</v>
      </c>
      <c r="B76" s="85"/>
      <c r="C76" s="85"/>
      <c r="D76" s="101">
        <v>4</v>
      </c>
      <c r="E76" s="91">
        <v>24.969</v>
      </c>
      <c r="F76" s="91">
        <v>25.21</v>
      </c>
      <c r="G76" s="91">
        <v>24.655</v>
      </c>
      <c r="H76" s="91">
        <f t="shared" si="14"/>
        <v>97.7984926616422</v>
      </c>
      <c r="I76" s="87"/>
      <c r="J76" s="102">
        <v>11</v>
      </c>
      <c r="K76" s="88">
        <v>1384.098</v>
      </c>
      <c r="L76" s="88">
        <v>1292.995</v>
      </c>
      <c r="M76" s="88">
        <v>0</v>
      </c>
      <c r="N76" s="87">
        <f t="shared" si="15"/>
      </c>
      <c r="O76" s="83" t="s">
        <v>174</v>
      </c>
      <c r="P76" s="83"/>
      <c r="Q76" s="83"/>
      <c r="R76" s="101"/>
      <c r="S76" s="85"/>
      <c r="T76" s="85"/>
      <c r="U76" s="85"/>
      <c r="V76" s="85">
        <f>IF(AND(T76&gt;0,U76&gt;0),U76*100/T76,"")</f>
      </c>
      <c r="W76" s="86"/>
      <c r="X76" s="102"/>
      <c r="Y76" s="87"/>
      <c r="Z76" s="87"/>
      <c r="AA76" s="87"/>
      <c r="AB76" s="88">
        <f>IF(AND(Z76&gt;0,AA76&gt;0),AA76*100/Z76,"")</f>
      </c>
    </row>
    <row r="77" spans="1:28" s="89" customFormat="1" ht="11.25" customHeight="1">
      <c r="A77" s="83" t="s">
        <v>193</v>
      </c>
      <c r="B77" s="85"/>
      <c r="C77" s="85"/>
      <c r="D77" s="101">
        <v>5</v>
      </c>
      <c r="E77" s="91">
        <v>9.45</v>
      </c>
      <c r="F77" s="91">
        <v>9.18924</v>
      </c>
      <c r="G77" s="91">
        <v>8.624</v>
      </c>
      <c r="H77" s="91">
        <f t="shared" si="14"/>
        <v>93.84889283553375</v>
      </c>
      <c r="I77" s="87"/>
      <c r="J77" s="102">
        <v>5</v>
      </c>
      <c r="K77" s="88">
        <v>181.72500000000002</v>
      </c>
      <c r="L77" s="88">
        <v>164.72</v>
      </c>
      <c r="M77" s="88">
        <v>156.26300000000003</v>
      </c>
      <c r="N77" s="87">
        <f t="shared" si="15"/>
        <v>94.86583292860614</v>
      </c>
      <c r="O77" s="83" t="s">
        <v>186</v>
      </c>
      <c r="P77" s="85"/>
      <c r="Q77" s="85"/>
      <c r="R77" s="101">
        <v>5</v>
      </c>
      <c r="S77" s="91">
        <v>15.826</v>
      </c>
      <c r="T77" s="91">
        <v>16.208237</v>
      </c>
      <c r="U77" s="91">
        <v>16.069</v>
      </c>
      <c r="V77" s="91">
        <f>IF(AND(T77&gt;0,U77&gt;0),U77*100/T77,"")</f>
        <v>99.1409491359239</v>
      </c>
      <c r="W77" s="87"/>
      <c r="X77" s="102">
        <v>5</v>
      </c>
      <c r="Y77" s="88">
        <v>214.29000000000002</v>
      </c>
      <c r="Z77" s="88">
        <v>221.69380256788907</v>
      </c>
      <c r="AA77" s="88">
        <v>215.995</v>
      </c>
      <c r="AB77" s="88">
        <f>IF(AND(Z77&gt;0,AA77&gt;0),AA77*100/Z77,"")</f>
        <v>97.42942630696953</v>
      </c>
    </row>
    <row r="78" spans="1:28" s="89" customFormat="1" ht="11.25" customHeight="1">
      <c r="A78" s="83" t="s">
        <v>321</v>
      </c>
      <c r="B78" s="85"/>
      <c r="C78" s="85"/>
      <c r="D78" s="101">
        <v>3</v>
      </c>
      <c r="E78" s="91">
        <v>15.663</v>
      </c>
      <c r="F78" s="91">
        <v>15.754</v>
      </c>
      <c r="G78" s="91">
        <v>13.894</v>
      </c>
      <c r="H78" s="91">
        <f t="shared" si="14"/>
        <v>88.1934746730989</v>
      </c>
      <c r="I78" s="87"/>
      <c r="J78" s="102">
        <v>3</v>
      </c>
      <c r="K78" s="88">
        <v>117.126</v>
      </c>
      <c r="L78" s="88">
        <v>113.81664752791069</v>
      </c>
      <c r="M78" s="88">
        <v>94.038</v>
      </c>
      <c r="N78" s="87">
        <f t="shared" si="15"/>
        <v>82.62235977117453</v>
      </c>
      <c r="O78" s="83" t="s">
        <v>187</v>
      </c>
      <c r="P78" s="85"/>
      <c r="Q78" s="85"/>
      <c r="R78" s="101">
        <v>5</v>
      </c>
      <c r="S78" s="91">
        <v>6.719399999999999</v>
      </c>
      <c r="T78" s="91">
        <v>7.014</v>
      </c>
      <c r="U78" s="91">
        <v>6.631</v>
      </c>
      <c r="V78" s="91">
        <f>IF(AND(T78&gt;0,U78&gt;0),U78*100/T78,"")</f>
        <v>94.53949244368405</v>
      </c>
      <c r="W78" s="87"/>
      <c r="X78" s="102">
        <v>5</v>
      </c>
      <c r="Y78" s="88">
        <v>155.2896</v>
      </c>
      <c r="Z78" s="88">
        <v>161.424</v>
      </c>
      <c r="AA78" s="88">
        <v>153.892</v>
      </c>
      <c r="AB78" s="88">
        <f>IF(AND(Z78&gt;0,AA78&gt;0),AA78*100/Z78,"")</f>
        <v>95.33402715829119</v>
      </c>
    </row>
    <row r="79" spans="1:28" s="89" customFormat="1" ht="11.25" customHeight="1">
      <c r="A79" s="83"/>
      <c r="B79" s="85"/>
      <c r="C79" s="85"/>
      <c r="D79" s="101"/>
      <c r="E79" s="91"/>
      <c r="F79" s="91"/>
      <c r="G79" s="91"/>
      <c r="H79" s="91"/>
      <c r="I79" s="87"/>
      <c r="J79" s="102"/>
      <c r="K79" s="88"/>
      <c r="L79" s="88"/>
      <c r="M79" s="88"/>
      <c r="N79" s="87"/>
      <c r="O79" s="83" t="s">
        <v>196</v>
      </c>
      <c r="P79" s="85"/>
      <c r="Q79" s="85"/>
      <c r="R79" s="101">
        <v>2</v>
      </c>
      <c r="S79" s="91">
        <v>25.599</v>
      </c>
      <c r="T79" s="91">
        <v>27.522</v>
      </c>
      <c r="U79" s="91">
        <v>31.718</v>
      </c>
      <c r="V79" s="91">
        <f>IF(AND(T79&gt;0,U79&gt;0),U79*100/T79,"")</f>
        <v>115.24598503015771</v>
      </c>
      <c r="W79" s="87"/>
      <c r="X79" s="102">
        <v>5</v>
      </c>
      <c r="Y79" s="88">
        <v>452.1719999999999</v>
      </c>
      <c r="Z79" s="88">
        <v>478.659</v>
      </c>
      <c r="AA79" s="88">
        <v>525.533</v>
      </c>
      <c r="AB79" s="88">
        <f>IF(AND(Z79&gt;0,AA79&gt;0),AA79*100/Z79,"")</f>
        <v>109.7927752324724</v>
      </c>
    </row>
    <row r="80" spans="1:28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83"/>
      <c r="P80" s="85"/>
      <c r="Q80" s="85"/>
      <c r="R80" s="101"/>
      <c r="S80" s="91"/>
      <c r="T80" s="91"/>
      <c r="U80" s="91"/>
      <c r="V80" s="91"/>
      <c r="W80" s="87"/>
      <c r="X80" s="102"/>
      <c r="Y80" s="88"/>
      <c r="Z80" s="88"/>
      <c r="AA80" s="88"/>
      <c r="AB80" s="88"/>
    </row>
    <row r="81" spans="1:28" s="89" customFormat="1" ht="11.25" customHeight="1">
      <c r="A81" s="189" t="s">
        <v>336</v>
      </c>
      <c r="B81" s="189"/>
      <c r="C81" s="189"/>
      <c r="D81" s="189"/>
      <c r="E81" s="189"/>
      <c r="F81" s="88"/>
      <c r="G81" s="88"/>
      <c r="H81" s="88"/>
      <c r="I81" s="86"/>
      <c r="J81" s="90"/>
      <c r="K81" s="88"/>
      <c r="L81" s="88"/>
      <c r="M81" s="88"/>
      <c r="N81" s="88"/>
      <c r="O81" s="83" t="s">
        <v>204</v>
      </c>
      <c r="P81" s="85"/>
      <c r="Q81" s="85"/>
      <c r="R81" s="101"/>
      <c r="S81" s="91"/>
      <c r="T81" s="91"/>
      <c r="U81" s="91"/>
      <c r="V81" s="91"/>
      <c r="W81" s="87"/>
      <c r="X81" s="102"/>
      <c r="Y81" s="88"/>
      <c r="Z81" s="88"/>
      <c r="AA81" s="88"/>
      <c r="AB81" s="88"/>
    </row>
    <row r="82" spans="1:28" s="89" customFormat="1" ht="11.25" customHeight="1">
      <c r="A82" s="189" t="s">
        <v>337</v>
      </c>
      <c r="B82" s="189"/>
      <c r="C82" s="189"/>
      <c r="D82" s="189"/>
      <c r="E82" s="189"/>
      <c r="F82" s="88"/>
      <c r="G82" s="88"/>
      <c r="H82" s="88"/>
      <c r="I82" s="86"/>
      <c r="J82" s="90"/>
      <c r="K82" s="88"/>
      <c r="L82" s="88"/>
      <c r="M82" s="88"/>
      <c r="N82" s="88"/>
      <c r="O82" s="83" t="s">
        <v>205</v>
      </c>
      <c r="P82" s="85"/>
      <c r="Q82" s="85"/>
      <c r="R82" s="101">
        <v>0</v>
      </c>
      <c r="S82" s="91">
        <v>0</v>
      </c>
      <c r="T82" s="91">
        <v>0</v>
      </c>
      <c r="U82" s="91">
        <v>0</v>
      </c>
      <c r="V82" s="91">
        <f>IF(AND(T82&gt;0,U82&gt;0),U82*100/T82,"")</f>
      </c>
      <c r="W82" s="87"/>
      <c r="X82" s="102">
        <v>5</v>
      </c>
      <c r="Y82" s="88">
        <v>3086.7780000000002</v>
      </c>
      <c r="Z82" s="88">
        <v>3654.7569999999996</v>
      </c>
      <c r="AA82" s="88">
        <v>3368.6779999999994</v>
      </c>
      <c r="AB82" s="88">
        <f>IF(AND(Z82&gt;0,AA82&gt;0),AA82*100/Z82,"")</f>
        <v>92.17242076559398</v>
      </c>
    </row>
    <row r="83" spans="1:28" s="89" customFormat="1" ht="11.25" customHeight="1">
      <c r="A83" s="189" t="s">
        <v>338</v>
      </c>
      <c r="B83" s="189"/>
      <c r="C83" s="189"/>
      <c r="D83" s="189"/>
      <c r="E83" s="189"/>
      <c r="F83" s="88"/>
      <c r="G83" s="88"/>
      <c r="H83" s="88"/>
      <c r="I83" s="86"/>
      <c r="J83" s="90"/>
      <c r="K83" s="88"/>
      <c r="L83" s="88"/>
      <c r="M83" s="88"/>
      <c r="N83" s="88"/>
      <c r="O83" s="83" t="s">
        <v>206</v>
      </c>
      <c r="P83" s="85"/>
      <c r="Q83" s="85"/>
      <c r="R83" s="101">
        <v>0</v>
      </c>
      <c r="S83" s="91">
        <v>0</v>
      </c>
      <c r="T83" s="91">
        <v>0</v>
      </c>
      <c r="U83" s="91">
        <v>0</v>
      </c>
      <c r="V83" s="91">
        <f>IF(AND(T83&gt;0,U83&gt;0),U83*100/T83,"")</f>
      </c>
      <c r="W83" s="87"/>
      <c r="X83" s="102">
        <v>5</v>
      </c>
      <c r="Y83" s="88">
        <v>775.752</v>
      </c>
      <c r="Z83" s="88">
        <v>995.895</v>
      </c>
      <c r="AA83" s="88">
        <v>927.914</v>
      </c>
      <c r="AB83" s="88">
        <f>IF(AND(Z83&gt;0,AA83&gt;0),AA83*100/Z83,"")</f>
        <v>93.17387877236054</v>
      </c>
    </row>
    <row r="84" spans="1:14" s="89" customFormat="1" ht="11.25" customHeight="1">
      <c r="A84" s="189" t="s">
        <v>339</v>
      </c>
      <c r="B84" s="189"/>
      <c r="C84" s="189"/>
      <c r="D84" s="189"/>
      <c r="E84" s="189"/>
      <c r="F84" s="88"/>
      <c r="G84" s="88"/>
      <c r="H84" s="88"/>
      <c r="I84" s="86"/>
      <c r="J84" s="90"/>
      <c r="K84" s="88"/>
      <c r="L84" s="88"/>
      <c r="M84" s="88"/>
      <c r="N84" s="88"/>
    </row>
    <row r="85" spans="1:14" s="89" customFormat="1" ht="11.25" customHeight="1">
      <c r="A85" s="189" t="s">
        <v>340</v>
      </c>
      <c r="B85" s="189"/>
      <c r="C85" s="189"/>
      <c r="D85" s="189"/>
      <c r="E85" s="189"/>
      <c r="F85" s="88"/>
      <c r="G85" s="88"/>
      <c r="H85" s="88"/>
      <c r="I85" s="86"/>
      <c r="J85" s="90"/>
      <c r="K85" s="88"/>
      <c r="L85" s="88"/>
      <c r="M85" s="88"/>
      <c r="N85" s="88"/>
    </row>
    <row r="86" spans="1:14" s="89" customFormat="1" ht="11.25" customHeight="1">
      <c r="A86" s="189" t="s">
        <v>341</v>
      </c>
      <c r="B86" s="189"/>
      <c r="C86" s="189"/>
      <c r="D86" s="189"/>
      <c r="E86" s="189"/>
      <c r="F86" s="88"/>
      <c r="G86" s="88"/>
      <c r="H86" s="88"/>
      <c r="I86" s="86"/>
      <c r="J86" s="90"/>
      <c r="K86" s="88"/>
      <c r="L86" s="88"/>
      <c r="M86" s="88"/>
      <c r="N86" s="88"/>
    </row>
    <row r="87" spans="1:28" s="89" customFormat="1" ht="11.25" customHeight="1">
      <c r="A87" s="189" t="s">
        <v>342</v>
      </c>
      <c r="B87" s="189"/>
      <c r="C87" s="189"/>
      <c r="D87" s="189"/>
      <c r="E87" s="189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  <c r="O87" s="83"/>
      <c r="P87" s="85"/>
      <c r="Q87" s="85"/>
      <c r="R87" s="101"/>
      <c r="S87" s="91"/>
      <c r="T87" s="91"/>
      <c r="U87" s="91"/>
      <c r="V87" s="91"/>
      <c r="W87" s="87"/>
      <c r="X87" s="102"/>
      <c r="Y87" s="88"/>
      <c r="Z87" s="88"/>
      <c r="AA87" s="88"/>
      <c r="AB87" s="88"/>
    </row>
    <row r="88" spans="1:28" s="89" customFormat="1" ht="11.25" customHeight="1">
      <c r="A88" s="189" t="s">
        <v>343</v>
      </c>
      <c r="B88" s="189"/>
      <c r="C88" s="189"/>
      <c r="D88" s="189"/>
      <c r="E88" s="189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s="89" customFormat="1" ht="11.25" customHeight="1">
      <c r="A89" s="184" t="s">
        <v>344</v>
      </c>
      <c r="B89" s="184"/>
      <c r="C89" s="184"/>
      <c r="D89" s="184"/>
      <c r="E89" s="184"/>
      <c r="F89" s="184"/>
      <c r="G89" s="184"/>
      <c r="H89" s="100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89" customFormat="1" ht="11.25" customHeight="1">
      <c r="A90" s="183" t="s">
        <v>345</v>
      </c>
      <c r="B90" s="183"/>
      <c r="C90" s="183"/>
      <c r="D90" s="183"/>
      <c r="E90" s="183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s="89" customFormat="1" ht="11.25" customHeight="1">
      <c r="A91" s="183" t="s">
        <v>346</v>
      </c>
      <c r="B91" s="183"/>
      <c r="C91" s="183"/>
      <c r="D91" s="183"/>
      <c r="E91" s="183"/>
      <c r="N91" s="160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89" customFormat="1" ht="12" customHeight="1">
      <c r="A92" s="184" t="s">
        <v>347</v>
      </c>
      <c r="B92" s="184"/>
      <c r="C92" s="184"/>
      <c r="D92" s="184"/>
      <c r="E92" s="184"/>
      <c r="F92" s="184"/>
      <c r="G92" s="184"/>
      <c r="N92" s="160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15" s="68" customFormat="1" ht="9.75">
      <c r="A93" s="183" t="s">
        <v>348</v>
      </c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68" t="s">
        <v>353</v>
      </c>
    </row>
    <row r="94" spans="1:28" s="100" customFormat="1" ht="11.25" customHeight="1">
      <c r="A94" s="185" t="s">
        <v>349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100" customFormat="1" ht="9.75" customHeight="1">
      <c r="A95" s="161" t="s">
        <v>350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00" customFormat="1" ht="9.75" customHeight="1">
      <c r="A96" s="183" t="s">
        <v>351</v>
      </c>
      <c r="B96" s="183"/>
      <c r="C96" s="183"/>
      <c r="D96" s="183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00" customFormat="1" ht="14.25">
      <c r="A97" s="183" t="s">
        <v>352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00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00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6" ref="H99:H137">IF(AND(F99&gt;0,G99&gt;0),G99*100/F99,"")</f>
      </c>
      <c r="I99" s="86"/>
      <c r="J99" s="90"/>
      <c r="K99" s="88"/>
      <c r="L99" s="88"/>
      <c r="M99" s="88"/>
      <c r="N99" s="88">
        <f aca="true" t="shared" si="17" ref="N99:N137">IF(AND(L99&gt;0,M99&gt;0),M99*100/L99,"")</f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00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6"/>
      </c>
      <c r="I100" s="86"/>
      <c r="J100" s="90"/>
      <c r="K100" s="88"/>
      <c r="L100" s="88"/>
      <c r="M100" s="88"/>
      <c r="N100" s="88">
        <f t="shared" si="17"/>
      </c>
      <c r="O100" s="89"/>
      <c r="P100" s="65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6"/>
      </c>
      <c r="I101" s="86"/>
      <c r="J101" s="90"/>
      <c r="K101" s="88"/>
      <c r="L101" s="88"/>
      <c r="M101" s="88"/>
      <c r="N101" s="88">
        <f t="shared" si="17"/>
      </c>
      <c r="O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6"/>
      </c>
      <c r="I102" s="86"/>
      <c r="J102" s="90"/>
      <c r="K102" s="88"/>
      <c r="L102" s="88"/>
      <c r="M102" s="88"/>
      <c r="N102" s="88">
        <f t="shared" si="17"/>
      </c>
      <c r="O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6"/>
      </c>
      <c r="I103" s="86"/>
      <c r="J103" s="90"/>
      <c r="K103" s="88"/>
      <c r="L103" s="88"/>
      <c r="M103" s="88"/>
      <c r="N103" s="88">
        <f t="shared" si="17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6"/>
      </c>
      <c r="I104" s="86"/>
      <c r="J104" s="90"/>
      <c r="K104" s="88"/>
      <c r="L104" s="88"/>
      <c r="M104" s="88"/>
      <c r="N104" s="88">
        <f t="shared" si="17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6"/>
      </c>
      <c r="I105" s="86"/>
      <c r="J105" s="90"/>
      <c r="K105" s="88"/>
      <c r="L105" s="88"/>
      <c r="M105" s="88"/>
      <c r="N105" s="88">
        <f t="shared" si="17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6"/>
      </c>
      <c r="I106" s="86"/>
      <c r="J106" s="90"/>
      <c r="K106" s="88"/>
      <c r="L106" s="88"/>
      <c r="M106" s="88"/>
      <c r="N106" s="88">
        <f t="shared" si="17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6"/>
      </c>
      <c r="I107" s="86"/>
      <c r="J107" s="90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6"/>
      </c>
      <c r="I108" s="86"/>
      <c r="J108" s="90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6"/>
      </c>
      <c r="I109" s="86"/>
      <c r="J109" s="90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6"/>
      </c>
      <c r="I110" s="86"/>
      <c r="J110" s="90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6"/>
      </c>
      <c r="I111" s="86"/>
      <c r="J111" s="90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6"/>
      </c>
      <c r="I112" s="86"/>
      <c r="J112" s="90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6"/>
      </c>
      <c r="I113" s="86"/>
      <c r="J113" s="90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6"/>
      </c>
      <c r="I114" s="86"/>
      <c r="J114" s="90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6"/>
      </c>
      <c r="I115" s="86"/>
      <c r="J115" s="90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6"/>
      </c>
      <c r="I116" s="86"/>
      <c r="J116" s="90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6"/>
      </c>
      <c r="I117" s="86"/>
      <c r="J117" s="90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6"/>
      </c>
      <c r="I118" s="86"/>
      <c r="J118" s="90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6"/>
      </c>
      <c r="I119" s="86"/>
      <c r="J119" s="90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6"/>
      </c>
      <c r="I120" s="86"/>
      <c r="J120" s="90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6"/>
      </c>
      <c r="I121" s="86"/>
      <c r="J121" s="90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16"/>
      </c>
      <c r="I122" s="86"/>
      <c r="J122" s="90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16"/>
      </c>
      <c r="I123" s="86"/>
      <c r="J123" s="90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16"/>
      </c>
      <c r="I124" s="86"/>
      <c r="J124" s="90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16"/>
      </c>
      <c r="I125" s="86"/>
      <c r="J125" s="90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16"/>
      </c>
      <c r="I126" s="86"/>
      <c r="J126" s="90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16"/>
      </c>
      <c r="I127" s="86"/>
      <c r="J127" s="90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16"/>
      </c>
      <c r="I128" s="86"/>
      <c r="J128" s="90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16"/>
      </c>
      <c r="I129" s="86"/>
      <c r="J129" s="90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16"/>
      </c>
      <c r="I130" s="86"/>
      <c r="J130" s="90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16"/>
      </c>
      <c r="I131" s="86"/>
      <c r="J131" s="90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16"/>
      </c>
      <c r="I132" s="86"/>
      <c r="J132" s="90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16"/>
      </c>
      <c r="I133" s="86"/>
      <c r="J133" s="90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16"/>
      </c>
      <c r="I134" s="86"/>
      <c r="J134" s="90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16"/>
      </c>
      <c r="I135" s="86"/>
      <c r="J135" s="90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16"/>
      </c>
      <c r="I136" s="86"/>
      <c r="J136" s="90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16"/>
      </c>
      <c r="I137" s="86"/>
      <c r="J137" s="90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7"/>
      <c r="C138" s="89"/>
      <c r="D138" s="86"/>
      <c r="E138" s="88"/>
      <c r="F138" s="88"/>
      <c r="G138" s="88"/>
      <c r="H138" s="87"/>
      <c r="I138" s="86"/>
      <c r="J138" s="86"/>
      <c r="K138" s="98"/>
      <c r="L138" s="98"/>
      <c r="M138" s="98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9.75">
      <c r="N145" s="68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4:28" ht="11.25">
      <c r="N146" s="93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4:28" ht="11.25">
      <c r="N147" s="93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4:28" ht="12">
      <c r="N148" s="93"/>
      <c r="O148" s="99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</row>
    <row r="149" spans="14:28" ht="11.25">
      <c r="N149" s="93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4:28" ht="11.25">
      <c r="N150" s="93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4:28" ht="11.25">
      <c r="N151" s="93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spans="14:28" ht="11.25">
      <c r="N152" s="93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</row>
    <row r="153" ht="11.25">
      <c r="N153" s="93"/>
    </row>
    <row r="154" ht="11.25">
      <c r="N154" s="93"/>
    </row>
    <row r="155" ht="11.25">
      <c r="N155" s="93"/>
    </row>
    <row r="156" ht="11.25">
      <c r="N156" s="93"/>
    </row>
    <row r="157" ht="11.25">
      <c r="N157" s="93"/>
    </row>
    <row r="158" ht="11.25">
      <c r="N158" s="93"/>
    </row>
  </sheetData>
  <sheetProtection/>
  <mergeCells count="22">
    <mergeCell ref="R4:V4"/>
    <mergeCell ref="X4:AB4"/>
    <mergeCell ref="A89:G89"/>
    <mergeCell ref="A90:E90"/>
    <mergeCell ref="A85:E85"/>
    <mergeCell ref="A86:E86"/>
    <mergeCell ref="A87:E87"/>
    <mergeCell ref="A88:E88"/>
    <mergeCell ref="D4:H4"/>
    <mergeCell ref="J4:N4"/>
    <mergeCell ref="R71:V71"/>
    <mergeCell ref="X71:AB71"/>
    <mergeCell ref="A81:E81"/>
    <mergeCell ref="A82:E82"/>
    <mergeCell ref="A83:E83"/>
    <mergeCell ref="A84:E84"/>
    <mergeCell ref="A91:E91"/>
    <mergeCell ref="A92:G92"/>
    <mergeCell ref="A93:N93"/>
    <mergeCell ref="A94:N94"/>
    <mergeCell ref="A96:D96"/>
    <mergeCell ref="A97:K97"/>
  </mergeCells>
  <printOptions horizontalCentered="1"/>
  <pageMargins left="0.7874015748031497" right="0.5905511811023623" top="0.1968503937007874" bottom="0.3937007874015748" header="0" footer="0.3937007874015748"/>
  <pageSetup firstPageNumber="7" useFirstPageNumber="1" horizontalDpi="600" verticalDpi="600" orientation="portrait" pageOrder="overThenDown" paperSize="9" scale="71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7">
        <v>0.003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48">
        <v>0.003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>
        <v>9</v>
      </c>
      <c r="E24" s="38">
        <v>8</v>
      </c>
      <c r="F24" s="39">
        <v>88.88888888888889</v>
      </c>
      <c r="G24" s="40"/>
      <c r="H24" s="148">
        <v>0.028</v>
      </c>
      <c r="I24" s="149">
        <v>0.029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/>
      <c r="E30" s="30"/>
      <c r="F30" s="31"/>
      <c r="G30" s="31"/>
      <c r="H30" s="147">
        <v>0.046</v>
      </c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/>
      <c r="E31" s="38"/>
      <c r="F31" s="39"/>
      <c r="G31" s="40"/>
      <c r="H31" s="148">
        <v>0.046</v>
      </c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60</v>
      </c>
      <c r="D41" s="30">
        <v>56</v>
      </c>
      <c r="E41" s="30">
        <v>51</v>
      </c>
      <c r="F41" s="31"/>
      <c r="G41" s="31"/>
      <c r="H41" s="147">
        <v>0.191</v>
      </c>
      <c r="I41" s="147">
        <v>0.174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60</v>
      </c>
      <c r="D50" s="38">
        <v>56</v>
      </c>
      <c r="E50" s="38">
        <v>51</v>
      </c>
      <c r="F50" s="39">
        <v>91.07142857142857</v>
      </c>
      <c r="G50" s="40"/>
      <c r="H50" s="148">
        <v>0.191</v>
      </c>
      <c r="I50" s="149">
        <v>0.174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48</v>
      </c>
      <c r="D58" s="30">
        <v>48</v>
      </c>
      <c r="E58" s="30">
        <v>48</v>
      </c>
      <c r="F58" s="31"/>
      <c r="G58" s="31"/>
      <c r="H58" s="147">
        <v>0.149</v>
      </c>
      <c r="I58" s="147">
        <v>0.173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48</v>
      </c>
      <c r="D59" s="38">
        <v>48</v>
      </c>
      <c r="E59" s="38">
        <v>48</v>
      </c>
      <c r="F59" s="39">
        <v>100</v>
      </c>
      <c r="G59" s="40"/>
      <c r="H59" s="148">
        <v>0.149</v>
      </c>
      <c r="I59" s="149">
        <v>0.173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8</v>
      </c>
      <c r="D68" s="30">
        <v>6</v>
      </c>
      <c r="E68" s="30">
        <v>4</v>
      </c>
      <c r="F68" s="31"/>
      <c r="G68" s="31"/>
      <c r="H68" s="147">
        <v>0.023</v>
      </c>
      <c r="I68" s="147">
        <v>0.02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8673</v>
      </c>
      <c r="D69" s="30">
        <v>8520</v>
      </c>
      <c r="E69" s="30">
        <v>8260</v>
      </c>
      <c r="F69" s="31"/>
      <c r="G69" s="31"/>
      <c r="H69" s="147">
        <v>28.274</v>
      </c>
      <c r="I69" s="147">
        <v>28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8681</v>
      </c>
      <c r="D70" s="38">
        <v>8526</v>
      </c>
      <c r="E70" s="38">
        <v>8264</v>
      </c>
      <c r="F70" s="39">
        <v>96.92704668074126</v>
      </c>
      <c r="G70" s="40"/>
      <c r="H70" s="148">
        <v>28.297</v>
      </c>
      <c r="I70" s="149">
        <v>28.02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133</v>
      </c>
      <c r="D75" s="30">
        <v>120</v>
      </c>
      <c r="E75" s="30">
        <v>113</v>
      </c>
      <c r="F75" s="31"/>
      <c r="G75" s="31"/>
      <c r="H75" s="147">
        <v>0.521</v>
      </c>
      <c r="I75" s="147">
        <v>0.453</v>
      </c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0.65</v>
      </c>
      <c r="E79" s="30">
        <v>1</v>
      </c>
      <c r="F79" s="31"/>
      <c r="G79" s="31"/>
      <c r="H79" s="147">
        <v>0.002</v>
      </c>
      <c r="I79" s="147">
        <v>0.002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134</v>
      </c>
      <c r="D80" s="38">
        <v>120.65</v>
      </c>
      <c r="E80" s="38">
        <v>114</v>
      </c>
      <c r="F80" s="39">
        <v>94.48818897637794</v>
      </c>
      <c r="G80" s="40"/>
      <c r="H80" s="148">
        <v>0.523</v>
      </c>
      <c r="I80" s="149">
        <v>0.455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7">
        <v>0.001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1</v>
      </c>
      <c r="D84" s="38"/>
      <c r="E84" s="38"/>
      <c r="F84" s="39"/>
      <c r="G84" s="40"/>
      <c r="H84" s="148">
        <v>0.001</v>
      </c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8950</v>
      </c>
      <c r="D87" s="53">
        <v>8759.65</v>
      </c>
      <c r="E87" s="53">
        <v>8485</v>
      </c>
      <c r="F87" s="54">
        <f>IF(D87&gt;0,100*E87/D87,0)</f>
        <v>96.86460075459637</v>
      </c>
      <c r="G87" s="40"/>
      <c r="H87" s="152">
        <v>29.238000000000003</v>
      </c>
      <c r="I87" s="153">
        <v>28.851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5" zoomScaleSheetLayoutView="95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43353</v>
      </c>
      <c r="D9" s="30">
        <v>43982</v>
      </c>
      <c r="E9" s="30">
        <v>43542</v>
      </c>
      <c r="F9" s="31"/>
      <c r="G9" s="31"/>
      <c r="H9" s="147">
        <v>1435.855</v>
      </c>
      <c r="I9" s="147">
        <v>1594.818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18923</v>
      </c>
      <c r="D10" s="30">
        <v>19931</v>
      </c>
      <c r="E10" s="30">
        <v>19734</v>
      </c>
      <c r="F10" s="31"/>
      <c r="G10" s="31"/>
      <c r="H10" s="147">
        <v>578.287</v>
      </c>
      <c r="I10" s="147">
        <v>620.8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727</v>
      </c>
      <c r="D11" s="30">
        <v>651</v>
      </c>
      <c r="E11" s="30">
        <v>646</v>
      </c>
      <c r="F11" s="31"/>
      <c r="G11" s="31"/>
      <c r="H11" s="147">
        <v>25.59</v>
      </c>
      <c r="I11" s="147">
        <v>30.318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4617</v>
      </c>
      <c r="D12" s="30">
        <v>5328</v>
      </c>
      <c r="E12" s="30">
        <v>5275</v>
      </c>
      <c r="F12" s="31"/>
      <c r="G12" s="31"/>
      <c r="H12" s="147">
        <v>148.072</v>
      </c>
      <c r="I12" s="147">
        <v>132.244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67620</v>
      </c>
      <c r="D13" s="38">
        <v>69892</v>
      </c>
      <c r="E13" s="38">
        <v>69197</v>
      </c>
      <c r="F13" s="39">
        <v>99.00560865335089</v>
      </c>
      <c r="G13" s="40"/>
      <c r="H13" s="148">
        <v>2187.804</v>
      </c>
      <c r="I13" s="149">
        <v>2378.1800000000003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7340</v>
      </c>
      <c r="D15" s="38">
        <v>7300</v>
      </c>
      <c r="E15" s="38">
        <v>6967</v>
      </c>
      <c r="F15" s="39">
        <v>95.43835616438356</v>
      </c>
      <c r="G15" s="40"/>
      <c r="H15" s="148">
        <v>367</v>
      </c>
      <c r="I15" s="149">
        <v>365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1200</v>
      </c>
      <c r="D17" s="38">
        <v>1257</v>
      </c>
      <c r="E17" s="38">
        <v>1091</v>
      </c>
      <c r="F17" s="39">
        <f>IF(D17&gt;0,100*E17/D17,0)</f>
        <v>86.793953858393</v>
      </c>
      <c r="G17" s="40"/>
      <c r="H17" s="148">
        <v>66</v>
      </c>
      <c r="I17" s="149">
        <v>69.12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569</v>
      </c>
      <c r="D19" s="30">
        <v>573</v>
      </c>
      <c r="E19" s="30">
        <v>623</v>
      </c>
      <c r="F19" s="31"/>
      <c r="G19" s="31"/>
      <c r="H19" s="147">
        <v>23.897</v>
      </c>
      <c r="I19" s="147">
        <v>24.639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195</v>
      </c>
      <c r="D20" s="30">
        <v>191</v>
      </c>
      <c r="E20" s="30">
        <v>187</v>
      </c>
      <c r="F20" s="31"/>
      <c r="G20" s="31"/>
      <c r="H20" s="147">
        <v>4.583</v>
      </c>
      <c r="I20" s="147">
        <v>7.831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134</v>
      </c>
      <c r="D21" s="30">
        <v>140</v>
      </c>
      <c r="E21" s="30">
        <v>134</v>
      </c>
      <c r="F21" s="31"/>
      <c r="G21" s="31"/>
      <c r="H21" s="147">
        <v>2.854</v>
      </c>
      <c r="I21" s="147">
        <v>5.6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898</v>
      </c>
      <c r="D22" s="38">
        <v>904</v>
      </c>
      <c r="E22" s="38">
        <v>944</v>
      </c>
      <c r="F22" s="39">
        <v>104.42477876106194</v>
      </c>
      <c r="G22" s="40"/>
      <c r="H22" s="148">
        <v>31.333999999999996</v>
      </c>
      <c r="I22" s="149">
        <v>38.07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4215</v>
      </c>
      <c r="D24" s="38">
        <v>4162</v>
      </c>
      <c r="E24" s="38">
        <v>4156</v>
      </c>
      <c r="F24" s="39">
        <v>99.85583853916387</v>
      </c>
      <c r="G24" s="40"/>
      <c r="H24" s="148">
        <v>178.196</v>
      </c>
      <c r="I24" s="149">
        <v>190.678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109</v>
      </c>
      <c r="D26" s="38">
        <v>85</v>
      </c>
      <c r="E26" s="38">
        <v>85</v>
      </c>
      <c r="F26" s="39">
        <v>100</v>
      </c>
      <c r="G26" s="40"/>
      <c r="H26" s="148">
        <v>5.45</v>
      </c>
      <c r="I26" s="149">
        <v>4.8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>
        <v>10</v>
      </c>
      <c r="E30" s="30">
        <v>20</v>
      </c>
      <c r="F30" s="31"/>
      <c r="G30" s="31"/>
      <c r="H30" s="147"/>
      <c r="I30" s="147">
        <v>0.5</v>
      </c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>
        <v>10</v>
      </c>
      <c r="E31" s="38">
        <v>20</v>
      </c>
      <c r="F31" s="39">
        <v>200</v>
      </c>
      <c r="G31" s="40"/>
      <c r="H31" s="148"/>
      <c r="I31" s="149">
        <v>0.5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1960</v>
      </c>
      <c r="D33" s="30">
        <v>1800</v>
      </c>
      <c r="E33" s="30">
        <v>1800</v>
      </c>
      <c r="F33" s="31"/>
      <c r="G33" s="31"/>
      <c r="H33" s="147">
        <v>55.913</v>
      </c>
      <c r="I33" s="147">
        <v>44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3434</v>
      </c>
      <c r="D34" s="30">
        <v>3000</v>
      </c>
      <c r="E34" s="30">
        <v>3700</v>
      </c>
      <c r="F34" s="31"/>
      <c r="G34" s="31"/>
      <c r="H34" s="147">
        <v>179.366</v>
      </c>
      <c r="I34" s="147">
        <v>150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4037</v>
      </c>
      <c r="D35" s="30">
        <v>3000</v>
      </c>
      <c r="E35" s="30">
        <v>4000</v>
      </c>
      <c r="F35" s="31"/>
      <c r="G35" s="31"/>
      <c r="H35" s="147">
        <v>226.505</v>
      </c>
      <c r="I35" s="147">
        <v>180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15</v>
      </c>
      <c r="D36" s="30">
        <v>15</v>
      </c>
      <c r="E36" s="30">
        <v>29</v>
      </c>
      <c r="F36" s="31"/>
      <c r="G36" s="31"/>
      <c r="H36" s="147">
        <v>0.61</v>
      </c>
      <c r="I36" s="147">
        <v>0.58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9446</v>
      </c>
      <c r="D37" s="38">
        <v>7815</v>
      </c>
      <c r="E37" s="38">
        <v>9529</v>
      </c>
      <c r="F37" s="39">
        <v>121.93218170185541</v>
      </c>
      <c r="G37" s="40"/>
      <c r="H37" s="148">
        <v>462.394</v>
      </c>
      <c r="I37" s="149">
        <v>374.58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114</v>
      </c>
      <c r="D39" s="38">
        <v>115</v>
      </c>
      <c r="E39" s="38">
        <v>90</v>
      </c>
      <c r="F39" s="39">
        <v>78.26086956521739</v>
      </c>
      <c r="G39" s="40"/>
      <c r="H39" s="148">
        <v>4.925</v>
      </c>
      <c r="I39" s="149">
        <v>4.95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447</v>
      </c>
      <c r="D41" s="30">
        <v>500</v>
      </c>
      <c r="E41" s="30">
        <v>480</v>
      </c>
      <c r="F41" s="31"/>
      <c r="G41" s="31"/>
      <c r="H41" s="147">
        <v>30.061</v>
      </c>
      <c r="I41" s="147">
        <v>35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646</v>
      </c>
      <c r="D42" s="30">
        <v>675</v>
      </c>
      <c r="E42" s="30">
        <v>715</v>
      </c>
      <c r="F42" s="31"/>
      <c r="G42" s="31"/>
      <c r="H42" s="147">
        <v>34.7</v>
      </c>
      <c r="I42" s="147">
        <v>32.624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3045</v>
      </c>
      <c r="D43" s="30">
        <v>2837</v>
      </c>
      <c r="E43" s="30">
        <v>2870</v>
      </c>
      <c r="F43" s="31"/>
      <c r="G43" s="31"/>
      <c r="H43" s="147">
        <v>197.925</v>
      </c>
      <c r="I43" s="147">
        <v>170.22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3500</v>
      </c>
      <c r="D44" s="30">
        <v>1570</v>
      </c>
      <c r="E44" s="30">
        <v>3000</v>
      </c>
      <c r="F44" s="31"/>
      <c r="G44" s="31"/>
      <c r="H44" s="147">
        <v>175</v>
      </c>
      <c r="I44" s="147">
        <v>47.1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140</v>
      </c>
      <c r="D45" s="30">
        <v>200</v>
      </c>
      <c r="E45" s="30">
        <v>200</v>
      </c>
      <c r="F45" s="31"/>
      <c r="G45" s="31"/>
      <c r="H45" s="147">
        <v>9.1</v>
      </c>
      <c r="I45" s="147">
        <v>10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470</v>
      </c>
      <c r="D46" s="30">
        <v>461</v>
      </c>
      <c r="E46" s="30">
        <v>461</v>
      </c>
      <c r="F46" s="31"/>
      <c r="G46" s="31"/>
      <c r="H46" s="147">
        <v>28.2</v>
      </c>
      <c r="I46" s="147">
        <v>25.355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500</v>
      </c>
      <c r="D48" s="30">
        <v>393</v>
      </c>
      <c r="E48" s="30">
        <v>380</v>
      </c>
      <c r="F48" s="31"/>
      <c r="G48" s="31"/>
      <c r="H48" s="147">
        <v>37.5</v>
      </c>
      <c r="I48" s="147">
        <v>27.51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1229</v>
      </c>
      <c r="D49" s="30">
        <v>1310</v>
      </c>
      <c r="E49" s="30">
        <v>1287</v>
      </c>
      <c r="F49" s="31"/>
      <c r="G49" s="31"/>
      <c r="H49" s="147">
        <v>73.74</v>
      </c>
      <c r="I49" s="147">
        <v>72.05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9977</v>
      </c>
      <c r="D50" s="38">
        <v>7946</v>
      </c>
      <c r="E50" s="38">
        <v>9393</v>
      </c>
      <c r="F50" s="39">
        <v>118.21042033727662</v>
      </c>
      <c r="G50" s="40"/>
      <c r="H50" s="148">
        <v>586.2260000000001</v>
      </c>
      <c r="I50" s="149">
        <v>419.85900000000004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800</v>
      </c>
      <c r="D54" s="30">
        <v>700</v>
      </c>
      <c r="E54" s="30">
        <v>650</v>
      </c>
      <c r="F54" s="31"/>
      <c r="G54" s="31"/>
      <c r="H54" s="147">
        <v>44</v>
      </c>
      <c r="I54" s="147">
        <v>38.5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48</v>
      </c>
      <c r="D55" s="30">
        <v>42</v>
      </c>
      <c r="E55" s="30">
        <v>42</v>
      </c>
      <c r="F55" s="31"/>
      <c r="G55" s="31"/>
      <c r="H55" s="147">
        <v>2.16</v>
      </c>
      <c r="I55" s="147">
        <v>1.89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20</v>
      </c>
      <c r="D56" s="30">
        <v>212</v>
      </c>
      <c r="E56" s="30">
        <v>5</v>
      </c>
      <c r="F56" s="31"/>
      <c r="G56" s="31"/>
      <c r="H56" s="147">
        <v>0.32</v>
      </c>
      <c r="I56" s="147">
        <v>4.005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1509</v>
      </c>
      <c r="D58" s="30">
        <v>2232</v>
      </c>
      <c r="E58" s="30">
        <v>2115</v>
      </c>
      <c r="F58" s="31"/>
      <c r="G58" s="31"/>
      <c r="H58" s="147">
        <v>70.923</v>
      </c>
      <c r="I58" s="147">
        <v>106.02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2377</v>
      </c>
      <c r="D59" s="38">
        <v>3186</v>
      </c>
      <c r="E59" s="38">
        <v>2812</v>
      </c>
      <c r="F59" s="39">
        <v>88.26114249843063</v>
      </c>
      <c r="G59" s="40"/>
      <c r="H59" s="148">
        <v>117.40299999999999</v>
      </c>
      <c r="I59" s="149">
        <v>150.415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55</v>
      </c>
      <c r="D61" s="30"/>
      <c r="E61" s="30"/>
      <c r="F61" s="31"/>
      <c r="G61" s="31"/>
      <c r="H61" s="147">
        <v>1.65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40</v>
      </c>
      <c r="E62" s="30">
        <v>40</v>
      </c>
      <c r="F62" s="31"/>
      <c r="G62" s="31"/>
      <c r="H62" s="147">
        <v>0.491</v>
      </c>
      <c r="I62" s="147">
        <v>0.501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190</v>
      </c>
      <c r="D63" s="30">
        <v>201</v>
      </c>
      <c r="E63" s="30">
        <v>201</v>
      </c>
      <c r="F63" s="31"/>
      <c r="G63" s="31"/>
      <c r="H63" s="147">
        <v>3.61</v>
      </c>
      <c r="I63" s="147">
        <v>3.819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285</v>
      </c>
      <c r="D64" s="38">
        <v>241</v>
      </c>
      <c r="E64" s="38">
        <v>241</v>
      </c>
      <c r="F64" s="39">
        <f>IF(D64&gt;0,100*E64/D64,0)</f>
        <v>100</v>
      </c>
      <c r="G64" s="40"/>
      <c r="H64" s="148">
        <v>5.7509999999999994</v>
      </c>
      <c r="I64" s="149">
        <v>4.32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57</v>
      </c>
      <c r="D66" s="38">
        <v>36</v>
      </c>
      <c r="E66" s="38">
        <v>77</v>
      </c>
      <c r="F66" s="39">
        <v>213.88888888888889</v>
      </c>
      <c r="G66" s="40"/>
      <c r="H66" s="148">
        <v>1.596</v>
      </c>
      <c r="I66" s="149">
        <v>0.71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220</v>
      </c>
      <c r="D68" s="30">
        <v>200</v>
      </c>
      <c r="E68" s="30">
        <v>200</v>
      </c>
      <c r="F68" s="31"/>
      <c r="G68" s="31"/>
      <c r="H68" s="147">
        <v>17.6</v>
      </c>
      <c r="I68" s="147">
        <v>16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350</v>
      </c>
      <c r="D69" s="30">
        <v>300</v>
      </c>
      <c r="E69" s="30">
        <v>300</v>
      </c>
      <c r="F69" s="31"/>
      <c r="G69" s="31"/>
      <c r="H69" s="147">
        <v>26.075</v>
      </c>
      <c r="I69" s="147">
        <v>22.5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570</v>
      </c>
      <c r="D70" s="38">
        <v>500</v>
      </c>
      <c r="E70" s="38">
        <v>500</v>
      </c>
      <c r="F70" s="39">
        <v>100</v>
      </c>
      <c r="G70" s="40"/>
      <c r="H70" s="148">
        <v>43.675</v>
      </c>
      <c r="I70" s="149">
        <v>38.5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11</v>
      </c>
      <c r="D72" s="30">
        <v>11</v>
      </c>
      <c r="E72" s="30">
        <v>10</v>
      </c>
      <c r="F72" s="31"/>
      <c r="G72" s="31"/>
      <c r="H72" s="147">
        <v>0.083</v>
      </c>
      <c r="I72" s="147">
        <v>0.101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300</v>
      </c>
      <c r="F73" s="31"/>
      <c r="G73" s="31"/>
      <c r="H73" s="147">
        <v>8.1</v>
      </c>
      <c r="I73" s="147">
        <v>4.425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129</v>
      </c>
      <c r="D74" s="30">
        <v>130</v>
      </c>
      <c r="E74" s="30">
        <v>100</v>
      </c>
      <c r="F74" s="31"/>
      <c r="G74" s="31"/>
      <c r="H74" s="147">
        <v>6.45</v>
      </c>
      <c r="I74" s="147">
        <v>5.85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523</v>
      </c>
      <c r="D75" s="30">
        <v>523</v>
      </c>
      <c r="E75" s="30">
        <v>233</v>
      </c>
      <c r="F75" s="31"/>
      <c r="G75" s="31"/>
      <c r="H75" s="147">
        <v>26.552</v>
      </c>
      <c r="I75" s="147">
        <v>26.687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86</v>
      </c>
      <c r="D76" s="30">
        <v>122</v>
      </c>
      <c r="E76" s="30">
        <v>122</v>
      </c>
      <c r="F76" s="31"/>
      <c r="G76" s="31"/>
      <c r="H76" s="147">
        <v>4.866</v>
      </c>
      <c r="I76" s="147">
        <v>6.832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165</v>
      </c>
      <c r="E77" s="30">
        <v>232</v>
      </c>
      <c r="F77" s="31"/>
      <c r="G77" s="31"/>
      <c r="H77" s="147">
        <v>1.26</v>
      </c>
      <c r="I77" s="147">
        <v>7.425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46</v>
      </c>
      <c r="D78" s="30">
        <v>45</v>
      </c>
      <c r="E78" s="30"/>
      <c r="F78" s="31"/>
      <c r="G78" s="31"/>
      <c r="H78" s="147">
        <v>1.257</v>
      </c>
      <c r="I78" s="147">
        <v>1.257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371</v>
      </c>
      <c r="D79" s="30">
        <v>368.66</v>
      </c>
      <c r="E79" s="30">
        <v>371</v>
      </c>
      <c r="F79" s="31"/>
      <c r="G79" s="31"/>
      <c r="H79" s="147">
        <v>19.296</v>
      </c>
      <c r="I79" s="147">
        <v>11.114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1502</v>
      </c>
      <c r="D80" s="38">
        <v>1664.66</v>
      </c>
      <c r="E80" s="38">
        <v>1368</v>
      </c>
      <c r="F80" s="39">
        <v>82.17894344791128</v>
      </c>
      <c r="G80" s="40"/>
      <c r="H80" s="148">
        <v>67.864</v>
      </c>
      <c r="I80" s="149">
        <v>63.691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371</v>
      </c>
      <c r="D82" s="30">
        <v>371</v>
      </c>
      <c r="E82" s="30">
        <v>379</v>
      </c>
      <c r="F82" s="31"/>
      <c r="G82" s="31"/>
      <c r="H82" s="147">
        <v>4.692</v>
      </c>
      <c r="I82" s="147">
        <v>4.692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157</v>
      </c>
      <c r="D83" s="30">
        <v>157</v>
      </c>
      <c r="E83" s="30">
        <v>150</v>
      </c>
      <c r="F83" s="31"/>
      <c r="G83" s="31"/>
      <c r="H83" s="147">
        <v>1.592</v>
      </c>
      <c r="I83" s="147">
        <v>1.592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528</v>
      </c>
      <c r="D84" s="38">
        <v>528</v>
      </c>
      <c r="E84" s="38">
        <v>529</v>
      </c>
      <c r="F84" s="39">
        <v>100.18939393939394</v>
      </c>
      <c r="G84" s="40"/>
      <c r="H84" s="148">
        <v>6.284000000000001</v>
      </c>
      <c r="I84" s="149">
        <v>6.284000000000001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106238</v>
      </c>
      <c r="D87" s="53">
        <v>105641.66</v>
      </c>
      <c r="E87" s="53">
        <v>106999</v>
      </c>
      <c r="F87" s="54">
        <f>IF(D87&gt;0,100*E87/D87,0)</f>
        <v>101.28485296425671</v>
      </c>
      <c r="G87" s="40"/>
      <c r="H87" s="152">
        <v>4131.902</v>
      </c>
      <c r="I87" s="153">
        <v>4109.657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5" zoomScaleSheetLayoutView="95" zoomScalePageLayoutView="0" workbookViewId="0" topLeftCell="A61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309</v>
      </c>
      <c r="E9" s="30">
        <v>303</v>
      </c>
      <c r="F9" s="31"/>
      <c r="G9" s="31"/>
      <c r="H9" s="147"/>
      <c r="I9" s="147">
        <v>7.262</v>
      </c>
      <c r="J9" s="147">
        <v>6.345</v>
      </c>
      <c r="K9" s="32"/>
    </row>
    <row r="10" spans="1:11" s="33" customFormat="1" ht="11.25" customHeight="1">
      <c r="A10" s="35" t="s">
        <v>8</v>
      </c>
      <c r="B10" s="29"/>
      <c r="C10" s="30">
        <v>47</v>
      </c>
      <c r="D10" s="30">
        <v>155</v>
      </c>
      <c r="E10" s="30">
        <v>152</v>
      </c>
      <c r="F10" s="31"/>
      <c r="G10" s="31"/>
      <c r="H10" s="147">
        <v>0.422</v>
      </c>
      <c r="I10" s="147">
        <v>3.642</v>
      </c>
      <c r="J10" s="147">
        <v>3.031</v>
      </c>
      <c r="K10" s="32"/>
    </row>
    <row r="11" spans="1:11" s="33" customFormat="1" ht="11.25" customHeight="1">
      <c r="A11" s="28" t="s">
        <v>9</v>
      </c>
      <c r="B11" s="29"/>
      <c r="C11" s="30">
        <v>30</v>
      </c>
      <c r="D11" s="30">
        <v>32</v>
      </c>
      <c r="E11" s="30">
        <v>30</v>
      </c>
      <c r="F11" s="31"/>
      <c r="G11" s="31"/>
      <c r="H11" s="147">
        <v>0.268</v>
      </c>
      <c r="I11" s="147">
        <v>0.85</v>
      </c>
      <c r="J11" s="147">
        <v>0.266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18</v>
      </c>
      <c r="E12" s="30">
        <v>20</v>
      </c>
      <c r="F12" s="31"/>
      <c r="G12" s="31"/>
      <c r="H12" s="147"/>
      <c r="I12" s="147">
        <v>0.423</v>
      </c>
      <c r="J12" s="147">
        <v>0.517</v>
      </c>
      <c r="K12" s="32"/>
    </row>
    <row r="13" spans="1:11" s="42" customFormat="1" ht="11.25" customHeight="1">
      <c r="A13" s="36" t="s">
        <v>11</v>
      </c>
      <c r="B13" s="37"/>
      <c r="C13" s="38">
        <v>77</v>
      </c>
      <c r="D13" s="38">
        <v>514</v>
      </c>
      <c r="E13" s="38">
        <v>505</v>
      </c>
      <c r="F13" s="39">
        <v>98.24902723735408</v>
      </c>
      <c r="G13" s="40"/>
      <c r="H13" s="148">
        <v>0.69</v>
      </c>
      <c r="I13" s="149">
        <v>12.177</v>
      </c>
      <c r="J13" s="149">
        <v>10.158999999999999</v>
      </c>
      <c r="K13" s="41">
        <v>83.4277736716761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13</v>
      </c>
      <c r="D15" s="38">
        <v>15</v>
      </c>
      <c r="E15" s="38">
        <v>15</v>
      </c>
      <c r="F15" s="39">
        <v>100</v>
      </c>
      <c r="G15" s="40"/>
      <c r="H15" s="148">
        <v>0.39</v>
      </c>
      <c r="I15" s="149">
        <v>0.525</v>
      </c>
      <c r="J15" s="149">
        <v>0.525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21</v>
      </c>
      <c r="E17" s="38">
        <v>83</v>
      </c>
      <c r="F17" s="39">
        <v>395.23809523809524</v>
      </c>
      <c r="G17" s="40"/>
      <c r="H17" s="148">
        <v>4.32</v>
      </c>
      <c r="I17" s="149">
        <v>1.113</v>
      </c>
      <c r="J17" s="149">
        <v>4.399</v>
      </c>
      <c r="K17" s="41">
        <v>395.23809523809524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340</v>
      </c>
      <c r="D19" s="30">
        <v>340</v>
      </c>
      <c r="E19" s="30">
        <v>340</v>
      </c>
      <c r="F19" s="31"/>
      <c r="G19" s="31"/>
      <c r="H19" s="147">
        <v>13.6</v>
      </c>
      <c r="I19" s="147">
        <v>12.92</v>
      </c>
      <c r="J19" s="147">
        <v>16.188</v>
      </c>
      <c r="K19" s="32"/>
    </row>
    <row r="20" spans="1:11" s="33" customFormat="1" ht="11.25" customHeight="1">
      <c r="A20" s="35" t="s">
        <v>15</v>
      </c>
      <c r="B20" s="29"/>
      <c r="C20" s="30">
        <v>50</v>
      </c>
      <c r="D20" s="30">
        <v>50</v>
      </c>
      <c r="E20" s="30">
        <v>50</v>
      </c>
      <c r="F20" s="31"/>
      <c r="G20" s="31"/>
      <c r="H20" s="147">
        <v>2.075</v>
      </c>
      <c r="I20" s="147">
        <v>1.95</v>
      </c>
      <c r="J20" s="147">
        <v>1.95</v>
      </c>
      <c r="K20" s="32"/>
    </row>
    <row r="21" spans="1:11" s="33" customFormat="1" ht="11.25" customHeight="1">
      <c r="A21" s="35" t="s">
        <v>16</v>
      </c>
      <c r="B21" s="29"/>
      <c r="C21" s="30">
        <v>58</v>
      </c>
      <c r="D21" s="30">
        <v>58</v>
      </c>
      <c r="E21" s="30">
        <v>58</v>
      </c>
      <c r="F21" s="31"/>
      <c r="G21" s="31"/>
      <c r="H21" s="147">
        <v>2.233</v>
      </c>
      <c r="I21" s="147">
        <v>2.262</v>
      </c>
      <c r="J21" s="147">
        <v>2.262</v>
      </c>
      <c r="K21" s="32"/>
    </row>
    <row r="22" spans="1:11" s="42" customFormat="1" ht="11.25" customHeight="1">
      <c r="A22" s="36" t="s">
        <v>17</v>
      </c>
      <c r="B22" s="37"/>
      <c r="C22" s="38">
        <v>448</v>
      </c>
      <c r="D22" s="38">
        <v>448</v>
      </c>
      <c r="E22" s="38">
        <v>448</v>
      </c>
      <c r="F22" s="39">
        <v>100</v>
      </c>
      <c r="G22" s="40"/>
      <c r="H22" s="148">
        <v>17.908</v>
      </c>
      <c r="I22" s="149">
        <v>17.131999999999998</v>
      </c>
      <c r="J22" s="149">
        <v>20.4</v>
      </c>
      <c r="K22" s="41">
        <v>119.07541442913846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6152</v>
      </c>
      <c r="D24" s="38">
        <v>6231</v>
      </c>
      <c r="E24" s="38">
        <v>6149</v>
      </c>
      <c r="F24" s="39">
        <v>98.68399935804847</v>
      </c>
      <c r="G24" s="40"/>
      <c r="H24" s="148">
        <v>311.141</v>
      </c>
      <c r="I24" s="149">
        <v>327.165</v>
      </c>
      <c r="J24" s="149">
        <v>281.566</v>
      </c>
      <c r="K24" s="41">
        <v>86.0623844237617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1041</v>
      </c>
      <c r="D26" s="38">
        <v>1020</v>
      </c>
      <c r="E26" s="38">
        <v>1000</v>
      </c>
      <c r="F26" s="39">
        <v>98.03921568627452</v>
      </c>
      <c r="G26" s="40"/>
      <c r="H26" s="148">
        <v>49.125</v>
      </c>
      <c r="I26" s="149">
        <v>45</v>
      </c>
      <c r="J26" s="149">
        <v>44</v>
      </c>
      <c r="K26" s="41">
        <v>97.77777777777777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43733</v>
      </c>
      <c r="D28" s="30">
        <v>42067</v>
      </c>
      <c r="E28" s="30">
        <v>36616</v>
      </c>
      <c r="F28" s="31"/>
      <c r="G28" s="31"/>
      <c r="H28" s="147">
        <v>2031.459</v>
      </c>
      <c r="I28" s="147">
        <v>1784.419</v>
      </c>
      <c r="J28" s="147">
        <v>1524.408</v>
      </c>
      <c r="K28" s="32"/>
    </row>
    <row r="29" spans="1:11" s="33" customFormat="1" ht="11.25" customHeight="1">
      <c r="A29" s="35" t="s">
        <v>21</v>
      </c>
      <c r="B29" s="29"/>
      <c r="C29" s="30">
        <v>6951</v>
      </c>
      <c r="D29" s="30">
        <v>7107</v>
      </c>
      <c r="E29" s="30">
        <v>6475</v>
      </c>
      <c r="F29" s="31"/>
      <c r="G29" s="31"/>
      <c r="H29" s="147">
        <v>83.436</v>
      </c>
      <c r="I29" s="147">
        <v>103.413</v>
      </c>
      <c r="J29" s="147">
        <v>103.076</v>
      </c>
      <c r="K29" s="32"/>
    </row>
    <row r="30" spans="1:11" s="33" customFormat="1" ht="11.25" customHeight="1">
      <c r="A30" s="35" t="s">
        <v>22</v>
      </c>
      <c r="B30" s="29"/>
      <c r="C30" s="30">
        <v>40624</v>
      </c>
      <c r="D30" s="30">
        <v>40986</v>
      </c>
      <c r="E30" s="30">
        <v>39848</v>
      </c>
      <c r="F30" s="31"/>
      <c r="G30" s="31"/>
      <c r="H30" s="147">
        <v>2287.542</v>
      </c>
      <c r="I30" s="147">
        <v>2403.735</v>
      </c>
      <c r="J30" s="147">
        <v>1931.986</v>
      </c>
      <c r="K30" s="32"/>
    </row>
    <row r="31" spans="1:11" s="42" customFormat="1" ht="11.25" customHeight="1">
      <c r="A31" s="43" t="s">
        <v>23</v>
      </c>
      <c r="B31" s="37"/>
      <c r="C31" s="38">
        <v>91308</v>
      </c>
      <c r="D31" s="38">
        <v>90160</v>
      </c>
      <c r="E31" s="38">
        <v>82939</v>
      </c>
      <c r="F31" s="39">
        <v>91.99090505767525</v>
      </c>
      <c r="G31" s="40"/>
      <c r="H31" s="148">
        <v>4402.437</v>
      </c>
      <c r="I31" s="149">
        <v>4291.567</v>
      </c>
      <c r="J31" s="149">
        <v>3559.4700000000003</v>
      </c>
      <c r="K31" s="41">
        <v>82.94103296068779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3384</v>
      </c>
      <c r="D33" s="30">
        <v>3300</v>
      </c>
      <c r="E33" s="30">
        <v>3300</v>
      </c>
      <c r="F33" s="31"/>
      <c r="G33" s="31"/>
      <c r="H33" s="147">
        <v>50.998</v>
      </c>
      <c r="I33" s="147">
        <v>47.5</v>
      </c>
      <c r="J33" s="147">
        <v>58.2</v>
      </c>
      <c r="K33" s="32"/>
    </row>
    <row r="34" spans="1:11" s="33" customFormat="1" ht="11.25" customHeight="1">
      <c r="A34" s="35" t="s">
        <v>25</v>
      </c>
      <c r="B34" s="29"/>
      <c r="C34" s="30">
        <v>8161</v>
      </c>
      <c r="D34" s="30">
        <v>8400</v>
      </c>
      <c r="E34" s="30">
        <v>8300</v>
      </c>
      <c r="F34" s="31"/>
      <c r="G34" s="31"/>
      <c r="H34" s="147">
        <v>222.723</v>
      </c>
      <c r="I34" s="147">
        <v>230</v>
      </c>
      <c r="J34" s="147">
        <v>180</v>
      </c>
      <c r="K34" s="32"/>
    </row>
    <row r="35" spans="1:11" s="33" customFormat="1" ht="11.25" customHeight="1">
      <c r="A35" s="35" t="s">
        <v>26</v>
      </c>
      <c r="B35" s="29"/>
      <c r="C35" s="30">
        <v>24057</v>
      </c>
      <c r="D35" s="30">
        <v>23000</v>
      </c>
      <c r="E35" s="30">
        <v>21000</v>
      </c>
      <c r="F35" s="31"/>
      <c r="G35" s="31"/>
      <c r="H35" s="147">
        <v>1190.735</v>
      </c>
      <c r="I35" s="147">
        <v>1300</v>
      </c>
      <c r="J35" s="147">
        <v>1190</v>
      </c>
      <c r="K35" s="32"/>
    </row>
    <row r="36" spans="1:11" s="33" customFormat="1" ht="11.25" customHeight="1">
      <c r="A36" s="35" t="s">
        <v>27</v>
      </c>
      <c r="B36" s="29"/>
      <c r="C36" s="30">
        <v>187</v>
      </c>
      <c r="D36" s="30">
        <v>193</v>
      </c>
      <c r="E36" s="30">
        <v>187</v>
      </c>
      <c r="F36" s="31"/>
      <c r="G36" s="31"/>
      <c r="H36" s="147">
        <v>5.743</v>
      </c>
      <c r="I36" s="147">
        <v>5.2</v>
      </c>
      <c r="J36" s="147">
        <v>5.319</v>
      </c>
      <c r="K36" s="32"/>
    </row>
    <row r="37" spans="1:11" s="42" customFormat="1" ht="11.25" customHeight="1">
      <c r="A37" s="36" t="s">
        <v>28</v>
      </c>
      <c r="B37" s="37"/>
      <c r="C37" s="38">
        <v>35789</v>
      </c>
      <c r="D37" s="38">
        <v>34893</v>
      </c>
      <c r="E37" s="38">
        <v>32787</v>
      </c>
      <c r="F37" s="39">
        <v>93.96440546814547</v>
      </c>
      <c r="G37" s="40"/>
      <c r="H37" s="148">
        <v>1470.1989999999998</v>
      </c>
      <c r="I37" s="149">
        <v>1582.7</v>
      </c>
      <c r="J37" s="149">
        <v>1433.519</v>
      </c>
      <c r="K37" s="41">
        <v>90.57427181398874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812</v>
      </c>
      <c r="D39" s="38">
        <v>815</v>
      </c>
      <c r="E39" s="38">
        <v>800</v>
      </c>
      <c r="F39" s="39">
        <v>98.15950920245399</v>
      </c>
      <c r="G39" s="40"/>
      <c r="H39" s="148">
        <v>37.027</v>
      </c>
      <c r="I39" s="149">
        <v>37</v>
      </c>
      <c r="J39" s="149">
        <v>37.6</v>
      </c>
      <c r="K39" s="41">
        <v>101.62162162162163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903</v>
      </c>
      <c r="D41" s="30">
        <v>890</v>
      </c>
      <c r="E41" s="30">
        <v>901</v>
      </c>
      <c r="F41" s="31"/>
      <c r="G41" s="31"/>
      <c r="H41" s="147">
        <v>47.567</v>
      </c>
      <c r="I41" s="147">
        <v>44.12</v>
      </c>
      <c r="J41" s="147">
        <v>50.846</v>
      </c>
      <c r="K41" s="32"/>
    </row>
    <row r="42" spans="1:11" s="33" customFormat="1" ht="11.25" customHeight="1">
      <c r="A42" s="35" t="s">
        <v>31</v>
      </c>
      <c r="B42" s="29"/>
      <c r="C42" s="30">
        <v>6275</v>
      </c>
      <c r="D42" s="30">
        <v>6419</v>
      </c>
      <c r="E42" s="30">
        <v>7270</v>
      </c>
      <c r="F42" s="31"/>
      <c r="G42" s="31"/>
      <c r="H42" s="147">
        <v>244.674</v>
      </c>
      <c r="I42" s="147">
        <v>143.796</v>
      </c>
      <c r="J42" s="147">
        <v>156.36</v>
      </c>
      <c r="K42" s="32"/>
    </row>
    <row r="43" spans="1:11" s="33" customFormat="1" ht="11.25" customHeight="1">
      <c r="A43" s="35" t="s">
        <v>32</v>
      </c>
      <c r="B43" s="29"/>
      <c r="C43" s="30">
        <v>11600</v>
      </c>
      <c r="D43" s="30">
        <v>11347</v>
      </c>
      <c r="E43" s="30">
        <v>12039</v>
      </c>
      <c r="F43" s="31"/>
      <c r="G43" s="31"/>
      <c r="H43" s="147">
        <v>453.6</v>
      </c>
      <c r="I43" s="147">
        <v>243.048</v>
      </c>
      <c r="J43" s="147">
        <v>328.59</v>
      </c>
      <c r="K43" s="32"/>
    </row>
    <row r="44" spans="1:11" s="33" customFormat="1" ht="11.25" customHeight="1">
      <c r="A44" s="35" t="s">
        <v>33</v>
      </c>
      <c r="B44" s="29"/>
      <c r="C44" s="30">
        <v>39352</v>
      </c>
      <c r="D44" s="30">
        <v>38330</v>
      </c>
      <c r="E44" s="30">
        <v>37829</v>
      </c>
      <c r="F44" s="31"/>
      <c r="G44" s="31"/>
      <c r="H44" s="147">
        <v>1033.751</v>
      </c>
      <c r="I44" s="147">
        <v>480.808</v>
      </c>
      <c r="J44" s="147">
        <v>939.518</v>
      </c>
      <c r="K44" s="32"/>
    </row>
    <row r="45" spans="1:11" s="33" customFormat="1" ht="11.25" customHeight="1">
      <c r="A45" s="35" t="s">
        <v>34</v>
      </c>
      <c r="B45" s="29"/>
      <c r="C45" s="30">
        <v>763</v>
      </c>
      <c r="D45" s="30">
        <v>748</v>
      </c>
      <c r="E45" s="30">
        <v>847</v>
      </c>
      <c r="F45" s="31"/>
      <c r="G45" s="31"/>
      <c r="H45" s="147">
        <v>41.967</v>
      </c>
      <c r="I45" s="147">
        <v>37.4</v>
      </c>
      <c r="J45" s="147">
        <v>42.35</v>
      </c>
      <c r="K45" s="32"/>
    </row>
    <row r="46" spans="1:11" s="33" customFormat="1" ht="11.25" customHeight="1">
      <c r="A46" s="35" t="s">
        <v>35</v>
      </c>
      <c r="B46" s="29"/>
      <c r="C46" s="30">
        <v>578</v>
      </c>
      <c r="D46" s="30">
        <v>503</v>
      </c>
      <c r="E46" s="30">
        <v>555</v>
      </c>
      <c r="F46" s="31"/>
      <c r="G46" s="31"/>
      <c r="H46" s="147">
        <v>29.028</v>
      </c>
      <c r="I46" s="147">
        <v>27.058</v>
      </c>
      <c r="J46" s="147">
        <v>29.97</v>
      </c>
      <c r="K46" s="32"/>
    </row>
    <row r="47" spans="1:11" s="33" customFormat="1" ht="11.25" customHeight="1">
      <c r="A47" s="35" t="s">
        <v>36</v>
      </c>
      <c r="B47" s="29"/>
      <c r="C47" s="30">
        <v>953</v>
      </c>
      <c r="D47" s="30">
        <v>976</v>
      </c>
      <c r="E47" s="30">
        <v>1094</v>
      </c>
      <c r="F47" s="31"/>
      <c r="G47" s="31"/>
      <c r="H47" s="147">
        <v>26.568</v>
      </c>
      <c r="I47" s="147">
        <v>21.754</v>
      </c>
      <c r="J47" s="147">
        <v>24.633</v>
      </c>
      <c r="K47" s="32"/>
    </row>
    <row r="48" spans="1:11" s="33" customFormat="1" ht="11.25" customHeight="1">
      <c r="A48" s="35" t="s">
        <v>37</v>
      </c>
      <c r="B48" s="29"/>
      <c r="C48" s="30">
        <v>25444</v>
      </c>
      <c r="D48" s="30">
        <v>24785</v>
      </c>
      <c r="E48" s="30">
        <v>25661</v>
      </c>
      <c r="F48" s="31"/>
      <c r="G48" s="31"/>
      <c r="H48" s="147">
        <v>779.308</v>
      </c>
      <c r="I48" s="147">
        <v>116.064</v>
      </c>
      <c r="J48" s="147">
        <v>632.239</v>
      </c>
      <c r="K48" s="32"/>
    </row>
    <row r="49" spans="1:11" s="33" customFormat="1" ht="11.25" customHeight="1">
      <c r="A49" s="35" t="s">
        <v>38</v>
      </c>
      <c r="B49" s="29"/>
      <c r="C49" s="30">
        <v>14837</v>
      </c>
      <c r="D49" s="30">
        <v>15156</v>
      </c>
      <c r="E49" s="30">
        <v>16051</v>
      </c>
      <c r="F49" s="31"/>
      <c r="G49" s="31"/>
      <c r="H49" s="147">
        <v>417.339</v>
      </c>
      <c r="I49" s="147">
        <v>243.984</v>
      </c>
      <c r="J49" s="147">
        <v>328.555</v>
      </c>
      <c r="K49" s="32"/>
    </row>
    <row r="50" spans="1:11" s="42" customFormat="1" ht="11.25" customHeight="1">
      <c r="A50" s="43" t="s">
        <v>39</v>
      </c>
      <c r="B50" s="37"/>
      <c r="C50" s="38">
        <v>100705</v>
      </c>
      <c r="D50" s="38">
        <v>99154</v>
      </c>
      <c r="E50" s="38">
        <v>102247</v>
      </c>
      <c r="F50" s="39">
        <v>103.11939003973617</v>
      </c>
      <c r="G50" s="40"/>
      <c r="H50" s="148">
        <v>3073.802</v>
      </c>
      <c r="I50" s="149">
        <v>1358.032</v>
      </c>
      <c r="J50" s="149">
        <v>2533.061</v>
      </c>
      <c r="K50" s="41">
        <v>186.52439706869941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1408</v>
      </c>
      <c r="D52" s="38">
        <v>1408</v>
      </c>
      <c r="E52" s="38">
        <v>1408</v>
      </c>
      <c r="F52" s="39">
        <v>100</v>
      </c>
      <c r="G52" s="40"/>
      <c r="H52" s="148">
        <v>77.44</v>
      </c>
      <c r="I52" s="149">
        <v>77.44</v>
      </c>
      <c r="J52" s="149">
        <v>77.44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6565</v>
      </c>
      <c r="D54" s="30">
        <v>6626</v>
      </c>
      <c r="E54" s="30">
        <v>6228</v>
      </c>
      <c r="F54" s="31"/>
      <c r="G54" s="31"/>
      <c r="H54" s="147">
        <v>466.115</v>
      </c>
      <c r="I54" s="147">
        <v>463.82</v>
      </c>
      <c r="J54" s="147">
        <v>423.504</v>
      </c>
      <c r="K54" s="32"/>
    </row>
    <row r="55" spans="1:11" s="33" customFormat="1" ht="11.25" customHeight="1">
      <c r="A55" s="35" t="s">
        <v>42</v>
      </c>
      <c r="B55" s="29"/>
      <c r="C55" s="30">
        <v>1920</v>
      </c>
      <c r="D55" s="30">
        <v>1802</v>
      </c>
      <c r="E55" s="30">
        <v>1800</v>
      </c>
      <c r="F55" s="31"/>
      <c r="G55" s="31"/>
      <c r="H55" s="147">
        <v>105.6</v>
      </c>
      <c r="I55" s="147">
        <v>96.16</v>
      </c>
      <c r="J55" s="147">
        <v>96.16</v>
      </c>
      <c r="K55" s="32"/>
    </row>
    <row r="56" spans="1:11" s="33" customFormat="1" ht="11.25" customHeight="1">
      <c r="A56" s="35" t="s">
        <v>43</v>
      </c>
      <c r="B56" s="29"/>
      <c r="C56" s="30">
        <v>454</v>
      </c>
      <c r="D56" s="30">
        <v>455</v>
      </c>
      <c r="E56" s="30">
        <v>840</v>
      </c>
      <c r="F56" s="31"/>
      <c r="G56" s="31"/>
      <c r="H56" s="147">
        <v>23.703</v>
      </c>
      <c r="I56" s="147">
        <v>22</v>
      </c>
      <c r="J56" s="147">
        <v>31.375</v>
      </c>
      <c r="K56" s="32"/>
    </row>
    <row r="57" spans="1:11" s="33" customFormat="1" ht="11.25" customHeight="1">
      <c r="A57" s="35" t="s">
        <v>44</v>
      </c>
      <c r="B57" s="29"/>
      <c r="C57" s="30">
        <v>789</v>
      </c>
      <c r="D57" s="30">
        <v>962</v>
      </c>
      <c r="E57" s="30">
        <v>903</v>
      </c>
      <c r="F57" s="31"/>
      <c r="G57" s="31"/>
      <c r="H57" s="147">
        <v>27.01</v>
      </c>
      <c r="I57" s="147">
        <v>48.1</v>
      </c>
      <c r="J57" s="147">
        <v>45.15</v>
      </c>
      <c r="K57" s="32"/>
    </row>
    <row r="58" spans="1:11" s="33" customFormat="1" ht="11.25" customHeight="1">
      <c r="A58" s="35" t="s">
        <v>45</v>
      </c>
      <c r="B58" s="29"/>
      <c r="C58" s="30">
        <v>6658</v>
      </c>
      <c r="D58" s="30">
        <v>6356</v>
      </c>
      <c r="E58" s="30">
        <v>6569</v>
      </c>
      <c r="F58" s="31"/>
      <c r="G58" s="31"/>
      <c r="H58" s="147">
        <v>403.952</v>
      </c>
      <c r="I58" s="147">
        <v>404.467</v>
      </c>
      <c r="J58" s="147">
        <v>436.039</v>
      </c>
      <c r="K58" s="32"/>
    </row>
    <row r="59" spans="1:11" s="42" customFormat="1" ht="11.25" customHeight="1">
      <c r="A59" s="36" t="s">
        <v>46</v>
      </c>
      <c r="B59" s="37"/>
      <c r="C59" s="38">
        <v>16386</v>
      </c>
      <c r="D59" s="38">
        <v>16201</v>
      </c>
      <c r="E59" s="38">
        <v>16340</v>
      </c>
      <c r="F59" s="39">
        <v>100.85797173014012</v>
      </c>
      <c r="G59" s="40"/>
      <c r="H59" s="148">
        <v>1026.38</v>
      </c>
      <c r="I59" s="149">
        <v>1034.547</v>
      </c>
      <c r="J59" s="149">
        <v>1032.228</v>
      </c>
      <c r="K59" s="41">
        <v>99.77584392009257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1412</v>
      </c>
      <c r="D61" s="30">
        <v>1200</v>
      </c>
      <c r="E61" s="30">
        <v>1309</v>
      </c>
      <c r="F61" s="31"/>
      <c r="G61" s="31"/>
      <c r="H61" s="147">
        <v>91.485</v>
      </c>
      <c r="I61" s="147">
        <v>66</v>
      </c>
      <c r="J61" s="147">
        <v>72</v>
      </c>
      <c r="K61" s="32"/>
    </row>
    <row r="62" spans="1:11" s="33" customFormat="1" ht="11.25" customHeight="1">
      <c r="A62" s="35" t="s">
        <v>48</v>
      </c>
      <c r="B62" s="29"/>
      <c r="C62" s="30">
        <v>266</v>
      </c>
      <c r="D62" s="30">
        <v>281</v>
      </c>
      <c r="E62" s="30">
        <v>281</v>
      </c>
      <c r="F62" s="31"/>
      <c r="G62" s="31"/>
      <c r="H62" s="147">
        <v>6.904</v>
      </c>
      <c r="I62" s="147">
        <v>5.827</v>
      </c>
      <c r="J62" s="147">
        <v>6.237</v>
      </c>
      <c r="K62" s="32"/>
    </row>
    <row r="63" spans="1:11" s="33" customFormat="1" ht="11.25" customHeight="1">
      <c r="A63" s="35" t="s">
        <v>49</v>
      </c>
      <c r="B63" s="29"/>
      <c r="C63" s="30">
        <v>359</v>
      </c>
      <c r="D63" s="30">
        <v>287</v>
      </c>
      <c r="E63" s="30">
        <v>289</v>
      </c>
      <c r="F63" s="31"/>
      <c r="G63" s="31"/>
      <c r="H63" s="147">
        <v>3.216</v>
      </c>
      <c r="I63" s="147">
        <v>3.753</v>
      </c>
      <c r="J63" s="147">
        <v>3.852</v>
      </c>
      <c r="K63" s="32"/>
    </row>
    <row r="64" spans="1:11" s="42" customFormat="1" ht="11.25" customHeight="1">
      <c r="A64" s="36" t="s">
        <v>50</v>
      </c>
      <c r="B64" s="37"/>
      <c r="C64" s="38">
        <v>2037</v>
      </c>
      <c r="D64" s="38">
        <v>1768</v>
      </c>
      <c r="E64" s="38">
        <v>1879</v>
      </c>
      <c r="F64" s="39">
        <f>IF(D64&gt;0,100*E64/D64,0)</f>
        <v>106.27828054298642</v>
      </c>
      <c r="G64" s="40"/>
      <c r="H64" s="148">
        <v>101.60499999999999</v>
      </c>
      <c r="I64" s="149">
        <v>75.58</v>
      </c>
      <c r="J64" s="149">
        <v>82.089</v>
      </c>
      <c r="K64" s="41">
        <v>108.61206668430802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456</v>
      </c>
      <c r="D66" s="38">
        <v>456</v>
      </c>
      <c r="E66" s="38">
        <v>450</v>
      </c>
      <c r="F66" s="39">
        <v>98.6842105263158</v>
      </c>
      <c r="G66" s="40"/>
      <c r="H66" s="148">
        <v>31.806</v>
      </c>
      <c r="I66" s="149">
        <v>29.7</v>
      </c>
      <c r="J66" s="149">
        <v>31.5</v>
      </c>
      <c r="K66" s="41">
        <v>106.06060606060606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2429</v>
      </c>
      <c r="D68" s="30">
        <v>2340</v>
      </c>
      <c r="E68" s="30">
        <v>2400</v>
      </c>
      <c r="F68" s="31"/>
      <c r="G68" s="31"/>
      <c r="H68" s="147">
        <v>103.233</v>
      </c>
      <c r="I68" s="147">
        <v>103</v>
      </c>
      <c r="J68" s="147">
        <v>135</v>
      </c>
      <c r="K68" s="32"/>
    </row>
    <row r="69" spans="1:11" s="33" customFormat="1" ht="11.25" customHeight="1">
      <c r="A69" s="35" t="s">
        <v>53</v>
      </c>
      <c r="B69" s="29"/>
      <c r="C69" s="30">
        <v>347</v>
      </c>
      <c r="D69" s="30">
        <v>330</v>
      </c>
      <c r="E69" s="30">
        <v>300</v>
      </c>
      <c r="F69" s="31"/>
      <c r="G69" s="31"/>
      <c r="H69" s="147">
        <v>13.273</v>
      </c>
      <c r="I69" s="147">
        <v>13</v>
      </c>
      <c r="J69" s="147">
        <v>18</v>
      </c>
      <c r="K69" s="32"/>
    </row>
    <row r="70" spans="1:11" s="42" customFormat="1" ht="11.25" customHeight="1">
      <c r="A70" s="36" t="s">
        <v>54</v>
      </c>
      <c r="B70" s="37"/>
      <c r="C70" s="38">
        <v>2776</v>
      </c>
      <c r="D70" s="38">
        <v>2670</v>
      </c>
      <c r="E70" s="38">
        <v>2700</v>
      </c>
      <c r="F70" s="39">
        <v>101.12359550561797</v>
      </c>
      <c r="G70" s="40"/>
      <c r="H70" s="148">
        <v>116.506</v>
      </c>
      <c r="I70" s="149">
        <v>116</v>
      </c>
      <c r="J70" s="149">
        <v>153</v>
      </c>
      <c r="K70" s="41">
        <v>131.89655172413794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89</v>
      </c>
      <c r="D72" s="30">
        <v>89</v>
      </c>
      <c r="E72" s="30">
        <v>88</v>
      </c>
      <c r="F72" s="31"/>
      <c r="G72" s="31"/>
      <c r="H72" s="147">
        <v>4.58</v>
      </c>
      <c r="I72" s="147">
        <v>4.58</v>
      </c>
      <c r="J72" s="147">
        <v>4.544</v>
      </c>
      <c r="K72" s="32"/>
    </row>
    <row r="73" spans="1:11" s="33" customFormat="1" ht="11.25" customHeight="1">
      <c r="A73" s="35" t="s">
        <v>56</v>
      </c>
      <c r="B73" s="29"/>
      <c r="C73" s="30">
        <v>1717</v>
      </c>
      <c r="D73" s="30">
        <v>1800</v>
      </c>
      <c r="E73" s="30">
        <v>1808</v>
      </c>
      <c r="F73" s="31"/>
      <c r="G73" s="31"/>
      <c r="H73" s="147">
        <v>66.96</v>
      </c>
      <c r="I73" s="147">
        <v>77.265</v>
      </c>
      <c r="J73" s="147">
        <v>77.3</v>
      </c>
      <c r="K73" s="32"/>
    </row>
    <row r="74" spans="1:11" s="33" customFormat="1" ht="11.25" customHeight="1">
      <c r="A74" s="35" t="s">
        <v>57</v>
      </c>
      <c r="B74" s="29"/>
      <c r="C74" s="30">
        <v>972</v>
      </c>
      <c r="D74" s="30">
        <v>975</v>
      </c>
      <c r="E74" s="30">
        <v>1061</v>
      </c>
      <c r="F74" s="31"/>
      <c r="G74" s="31"/>
      <c r="H74" s="147">
        <v>61.92</v>
      </c>
      <c r="I74" s="147">
        <v>58.5</v>
      </c>
      <c r="J74" s="147">
        <v>63.6</v>
      </c>
      <c r="K74" s="32"/>
    </row>
    <row r="75" spans="1:11" s="33" customFormat="1" ht="11.25" customHeight="1">
      <c r="A75" s="35" t="s">
        <v>58</v>
      </c>
      <c r="B75" s="29"/>
      <c r="C75" s="30">
        <v>2472</v>
      </c>
      <c r="D75" s="30">
        <v>2465</v>
      </c>
      <c r="E75" s="30">
        <v>2433</v>
      </c>
      <c r="F75" s="31"/>
      <c r="G75" s="31"/>
      <c r="H75" s="147">
        <v>161.143</v>
      </c>
      <c r="I75" s="147">
        <v>160.541</v>
      </c>
      <c r="J75" s="147">
        <v>144.666</v>
      </c>
      <c r="K75" s="32"/>
    </row>
    <row r="76" spans="1:11" s="33" customFormat="1" ht="11.25" customHeight="1">
      <c r="A76" s="35" t="s">
        <v>59</v>
      </c>
      <c r="B76" s="29"/>
      <c r="C76" s="30">
        <v>177</v>
      </c>
      <c r="D76" s="30">
        <v>61</v>
      </c>
      <c r="E76" s="30">
        <v>61</v>
      </c>
      <c r="F76" s="31"/>
      <c r="G76" s="31"/>
      <c r="H76" s="147">
        <v>1.838</v>
      </c>
      <c r="I76" s="147">
        <v>0.837</v>
      </c>
      <c r="J76" s="147">
        <v>0.842</v>
      </c>
      <c r="K76" s="32"/>
    </row>
    <row r="77" spans="1:11" s="33" customFormat="1" ht="11.25" customHeight="1">
      <c r="A77" s="35" t="s">
        <v>60</v>
      </c>
      <c r="B77" s="29"/>
      <c r="C77" s="30">
        <v>836</v>
      </c>
      <c r="D77" s="30">
        <v>766</v>
      </c>
      <c r="E77" s="30">
        <v>816</v>
      </c>
      <c r="F77" s="31"/>
      <c r="G77" s="31"/>
      <c r="H77" s="147">
        <v>36.498</v>
      </c>
      <c r="I77" s="147">
        <v>34.47</v>
      </c>
      <c r="J77" s="147">
        <v>36.72</v>
      </c>
      <c r="K77" s="32"/>
    </row>
    <row r="78" spans="1:11" s="33" customFormat="1" ht="11.25" customHeight="1">
      <c r="A78" s="35" t="s">
        <v>61</v>
      </c>
      <c r="B78" s="29"/>
      <c r="C78" s="30">
        <v>432</v>
      </c>
      <c r="D78" s="30">
        <v>430</v>
      </c>
      <c r="E78" s="30">
        <v>365</v>
      </c>
      <c r="F78" s="31"/>
      <c r="G78" s="31"/>
      <c r="H78" s="147">
        <v>11.54</v>
      </c>
      <c r="I78" s="147">
        <v>11.524</v>
      </c>
      <c r="J78" s="147">
        <v>10</v>
      </c>
      <c r="K78" s="32"/>
    </row>
    <row r="79" spans="1:11" s="33" customFormat="1" ht="11.25" customHeight="1">
      <c r="A79" s="35" t="s">
        <v>62</v>
      </c>
      <c r="B79" s="29"/>
      <c r="C79" s="30">
        <v>4539</v>
      </c>
      <c r="D79" s="30">
        <v>3899.61</v>
      </c>
      <c r="E79" s="30">
        <v>4538</v>
      </c>
      <c r="F79" s="31"/>
      <c r="G79" s="31"/>
      <c r="H79" s="147">
        <v>75.327</v>
      </c>
      <c r="I79" s="147">
        <v>133.521</v>
      </c>
      <c r="J79" s="147">
        <v>68.832</v>
      </c>
      <c r="K79" s="32"/>
    </row>
    <row r="80" spans="1:11" s="42" customFormat="1" ht="11.25" customHeight="1">
      <c r="A80" s="43" t="s">
        <v>63</v>
      </c>
      <c r="B80" s="37"/>
      <c r="C80" s="38">
        <v>11234</v>
      </c>
      <c r="D80" s="38">
        <v>10485.61</v>
      </c>
      <c r="E80" s="38">
        <v>11170</v>
      </c>
      <c r="F80" s="39">
        <v>106.52694502275023</v>
      </c>
      <c r="G80" s="40"/>
      <c r="H80" s="148">
        <v>419.806</v>
      </c>
      <c r="I80" s="149">
        <v>481.23799999999994</v>
      </c>
      <c r="J80" s="149">
        <v>406.504</v>
      </c>
      <c r="K80" s="41">
        <v>84.47046991301603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61</v>
      </c>
      <c r="D82" s="30">
        <v>61</v>
      </c>
      <c r="E82" s="30">
        <v>71</v>
      </c>
      <c r="F82" s="31"/>
      <c r="G82" s="31"/>
      <c r="H82" s="147">
        <v>2.464</v>
      </c>
      <c r="I82" s="147">
        <v>2.467</v>
      </c>
      <c r="J82" s="147">
        <v>2.875</v>
      </c>
      <c r="K82" s="32"/>
    </row>
    <row r="83" spans="1:11" s="33" customFormat="1" ht="11.25" customHeight="1">
      <c r="A83" s="35" t="s">
        <v>65</v>
      </c>
      <c r="B83" s="29"/>
      <c r="C83" s="30">
        <v>27</v>
      </c>
      <c r="D83" s="30">
        <v>27</v>
      </c>
      <c r="E83" s="30">
        <v>24</v>
      </c>
      <c r="F83" s="31"/>
      <c r="G83" s="31"/>
      <c r="H83" s="147">
        <v>0.916</v>
      </c>
      <c r="I83" s="147">
        <v>0.91</v>
      </c>
      <c r="J83" s="147">
        <v>0.83</v>
      </c>
      <c r="K83" s="32"/>
    </row>
    <row r="84" spans="1:11" s="42" customFormat="1" ht="11.25" customHeight="1">
      <c r="A84" s="36" t="s">
        <v>66</v>
      </c>
      <c r="B84" s="37"/>
      <c r="C84" s="38">
        <v>88</v>
      </c>
      <c r="D84" s="38">
        <v>88</v>
      </c>
      <c r="E84" s="38">
        <v>95</v>
      </c>
      <c r="F84" s="39">
        <v>107.95454545454545</v>
      </c>
      <c r="G84" s="40"/>
      <c r="H84" s="148">
        <v>3.38</v>
      </c>
      <c r="I84" s="149">
        <v>3.3770000000000002</v>
      </c>
      <c r="J84" s="149">
        <v>3.705</v>
      </c>
      <c r="K84" s="41">
        <v>109.71276280722535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270874</v>
      </c>
      <c r="D87" s="53">
        <v>266347.61</v>
      </c>
      <c r="E87" s="53">
        <v>261015</v>
      </c>
      <c r="F87" s="54">
        <f>IF(D87&gt;0,100*E87/D87,0)</f>
        <v>97.99787578345456</v>
      </c>
      <c r="G87" s="40"/>
      <c r="H87" s="152">
        <v>11143.962</v>
      </c>
      <c r="I87" s="153">
        <v>9490.293</v>
      </c>
      <c r="J87" s="153">
        <v>9711.165</v>
      </c>
      <c r="K87" s="54">
        <f>IF(I87&gt;0,100*J87/I87,0)</f>
        <v>102.3273464791867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585</v>
      </c>
      <c r="E9" s="30">
        <v>710</v>
      </c>
      <c r="F9" s="31"/>
      <c r="G9" s="31"/>
      <c r="H9" s="147"/>
      <c r="I9" s="147">
        <v>8.775</v>
      </c>
      <c r="J9" s="147">
        <v>7.05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340</v>
      </c>
      <c r="E10" s="30">
        <v>606</v>
      </c>
      <c r="F10" s="31"/>
      <c r="G10" s="31"/>
      <c r="H10" s="147"/>
      <c r="I10" s="147">
        <v>4.964</v>
      </c>
      <c r="J10" s="147">
        <v>3.066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50</v>
      </c>
      <c r="E11" s="30">
        <v>56</v>
      </c>
      <c r="F11" s="31"/>
      <c r="G11" s="31"/>
      <c r="H11" s="147"/>
      <c r="I11" s="147">
        <v>0.73</v>
      </c>
      <c r="J11" s="147">
        <v>0.613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28</v>
      </c>
      <c r="E12" s="30">
        <v>102</v>
      </c>
      <c r="F12" s="31"/>
      <c r="G12" s="31"/>
      <c r="H12" s="147"/>
      <c r="I12" s="147">
        <v>0.21</v>
      </c>
      <c r="J12" s="147">
        <v>0.945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1003</v>
      </c>
      <c r="E13" s="38">
        <v>1474</v>
      </c>
      <c r="F13" s="39">
        <v>146.95912263210369</v>
      </c>
      <c r="G13" s="40"/>
      <c r="H13" s="148"/>
      <c r="I13" s="149">
        <v>14.679000000000002</v>
      </c>
      <c r="J13" s="149">
        <v>11.674</v>
      </c>
      <c r="K13" s="41">
        <v>79.52857824102458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87</v>
      </c>
      <c r="D17" s="38">
        <v>87</v>
      </c>
      <c r="E17" s="38">
        <v>125</v>
      </c>
      <c r="F17" s="39">
        <v>143.67816091954023</v>
      </c>
      <c r="G17" s="40"/>
      <c r="H17" s="148">
        <v>1.044</v>
      </c>
      <c r="I17" s="149">
        <v>3.324</v>
      </c>
      <c r="J17" s="149">
        <v>4.775</v>
      </c>
      <c r="K17" s="41">
        <v>143.6522262334537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585</v>
      </c>
      <c r="D19" s="30">
        <v>776</v>
      </c>
      <c r="E19" s="30">
        <v>776</v>
      </c>
      <c r="F19" s="31"/>
      <c r="G19" s="31"/>
      <c r="H19" s="147">
        <v>13.291</v>
      </c>
      <c r="I19" s="147">
        <v>17.072</v>
      </c>
      <c r="J19" s="147">
        <v>22.77</v>
      </c>
      <c r="K19" s="32"/>
    </row>
    <row r="20" spans="1:11" s="33" customFormat="1" ht="11.25" customHeight="1">
      <c r="A20" s="35" t="s">
        <v>15</v>
      </c>
      <c r="B20" s="29"/>
      <c r="C20" s="30">
        <v>40</v>
      </c>
      <c r="D20" s="30">
        <v>40</v>
      </c>
      <c r="E20" s="30">
        <v>38</v>
      </c>
      <c r="F20" s="31"/>
      <c r="G20" s="31"/>
      <c r="H20" s="147">
        <v>1.025</v>
      </c>
      <c r="I20" s="147">
        <v>1.025</v>
      </c>
      <c r="J20" s="147">
        <v>0.96</v>
      </c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25</v>
      </c>
      <c r="F21" s="31"/>
      <c r="G21" s="31"/>
      <c r="H21" s="147">
        <v>0.625</v>
      </c>
      <c r="I21" s="147">
        <v>0.625</v>
      </c>
      <c r="J21" s="147">
        <v>0.625</v>
      </c>
      <c r="K21" s="32"/>
    </row>
    <row r="22" spans="1:11" s="42" customFormat="1" ht="11.25" customHeight="1">
      <c r="A22" s="36" t="s">
        <v>17</v>
      </c>
      <c r="B22" s="37"/>
      <c r="C22" s="38">
        <v>650</v>
      </c>
      <c r="D22" s="38">
        <v>841</v>
      </c>
      <c r="E22" s="38">
        <v>839</v>
      </c>
      <c r="F22" s="39">
        <f>IF(D22&gt;0,100*E22/D22,0)</f>
        <v>99.76218787158145</v>
      </c>
      <c r="G22" s="40"/>
      <c r="H22" s="148">
        <v>14.941</v>
      </c>
      <c r="I22" s="149">
        <v>18.721999999999998</v>
      </c>
      <c r="J22" s="149">
        <v>24.355</v>
      </c>
      <c r="K22" s="41">
        <v>130.08759747890184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4468</v>
      </c>
      <c r="D24" s="38">
        <v>4603</v>
      </c>
      <c r="E24" s="38">
        <v>5329</v>
      </c>
      <c r="F24" s="39">
        <v>115.7723223984358</v>
      </c>
      <c r="G24" s="40"/>
      <c r="H24" s="148">
        <v>79.38</v>
      </c>
      <c r="I24" s="149">
        <v>80.337</v>
      </c>
      <c r="J24" s="149">
        <v>91.613</v>
      </c>
      <c r="K24" s="41">
        <v>114.03587388127511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240</v>
      </c>
      <c r="D26" s="38">
        <v>220</v>
      </c>
      <c r="E26" s="38">
        <v>300</v>
      </c>
      <c r="F26" s="39">
        <v>136.36363636363637</v>
      </c>
      <c r="G26" s="40"/>
      <c r="H26" s="148">
        <v>4.126</v>
      </c>
      <c r="I26" s="149">
        <v>3</v>
      </c>
      <c r="J26" s="149">
        <v>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1496</v>
      </c>
      <c r="E28" s="30">
        <v>2275</v>
      </c>
      <c r="F28" s="31"/>
      <c r="G28" s="31"/>
      <c r="H28" s="147"/>
      <c r="I28" s="147">
        <v>20.052</v>
      </c>
      <c r="J28" s="147">
        <v>32.592</v>
      </c>
      <c r="K28" s="32"/>
    </row>
    <row r="29" spans="1:11" s="33" customFormat="1" ht="11.25" customHeight="1">
      <c r="A29" s="35" t="s">
        <v>21</v>
      </c>
      <c r="B29" s="29"/>
      <c r="C29" s="30">
        <v>372</v>
      </c>
      <c r="D29" s="30">
        <v>569</v>
      </c>
      <c r="E29" s="30">
        <v>627</v>
      </c>
      <c r="F29" s="31"/>
      <c r="G29" s="31"/>
      <c r="H29" s="147">
        <v>8.147</v>
      </c>
      <c r="I29" s="147">
        <v>5.843</v>
      </c>
      <c r="J29" s="147">
        <v>6.686</v>
      </c>
      <c r="K29" s="32"/>
    </row>
    <row r="30" spans="1:11" s="33" customFormat="1" ht="11.25" customHeight="1">
      <c r="A30" s="35" t="s">
        <v>22</v>
      </c>
      <c r="B30" s="29"/>
      <c r="C30" s="30"/>
      <c r="D30" s="30">
        <v>445</v>
      </c>
      <c r="E30" s="30">
        <v>400</v>
      </c>
      <c r="F30" s="31"/>
      <c r="G30" s="31"/>
      <c r="H30" s="147"/>
      <c r="I30" s="147">
        <v>13.35</v>
      </c>
      <c r="J30" s="147">
        <v>9.66</v>
      </c>
      <c r="K30" s="32"/>
    </row>
    <row r="31" spans="1:11" s="42" customFormat="1" ht="11.25" customHeight="1">
      <c r="A31" s="43" t="s">
        <v>23</v>
      </c>
      <c r="B31" s="37"/>
      <c r="C31" s="38">
        <v>372</v>
      </c>
      <c r="D31" s="38">
        <v>2510</v>
      </c>
      <c r="E31" s="38">
        <v>3302</v>
      </c>
      <c r="F31" s="39">
        <v>131.55378486055776</v>
      </c>
      <c r="G31" s="40"/>
      <c r="H31" s="148">
        <v>8.147</v>
      </c>
      <c r="I31" s="149">
        <v>39.245</v>
      </c>
      <c r="J31" s="149">
        <v>48.938</v>
      </c>
      <c r="K31" s="41">
        <v>124.69868773092115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15</v>
      </c>
      <c r="D33" s="30">
        <v>15</v>
      </c>
      <c r="E33" s="30">
        <v>15</v>
      </c>
      <c r="F33" s="31"/>
      <c r="G33" s="31"/>
      <c r="H33" s="147">
        <v>0.118</v>
      </c>
      <c r="I33" s="147">
        <v>0.1</v>
      </c>
      <c r="J33" s="147">
        <v>0.177</v>
      </c>
      <c r="K33" s="32"/>
    </row>
    <row r="34" spans="1:11" s="33" customFormat="1" ht="11.25" customHeight="1">
      <c r="A34" s="35" t="s">
        <v>25</v>
      </c>
      <c r="B34" s="29"/>
      <c r="C34" s="30">
        <v>39</v>
      </c>
      <c r="D34" s="30">
        <v>30</v>
      </c>
      <c r="E34" s="30">
        <v>80</v>
      </c>
      <c r="F34" s="31"/>
      <c r="G34" s="31"/>
      <c r="H34" s="147">
        <v>1.095</v>
      </c>
      <c r="I34" s="147">
        <v>0.8</v>
      </c>
      <c r="J34" s="147">
        <v>1.5</v>
      </c>
      <c r="K34" s="32"/>
    </row>
    <row r="35" spans="1:11" s="33" customFormat="1" ht="11.25" customHeight="1">
      <c r="A35" s="35" t="s">
        <v>26</v>
      </c>
      <c r="B35" s="29"/>
      <c r="C35" s="30">
        <v>91</v>
      </c>
      <c r="D35" s="30">
        <v>100</v>
      </c>
      <c r="E35" s="30">
        <v>70</v>
      </c>
      <c r="F35" s="31"/>
      <c r="G35" s="31"/>
      <c r="H35" s="147">
        <v>1.65</v>
      </c>
      <c r="I35" s="147">
        <v>2.1</v>
      </c>
      <c r="J35" s="147">
        <v>1</v>
      </c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>
        <v>2</v>
      </c>
      <c r="F36" s="31"/>
      <c r="G36" s="31"/>
      <c r="H36" s="147">
        <v>0.024</v>
      </c>
      <c r="I36" s="147">
        <v>0.02</v>
      </c>
      <c r="J36" s="147">
        <v>0.024</v>
      </c>
      <c r="K36" s="32"/>
    </row>
    <row r="37" spans="1:11" s="42" customFormat="1" ht="11.25" customHeight="1">
      <c r="A37" s="36" t="s">
        <v>28</v>
      </c>
      <c r="B37" s="37"/>
      <c r="C37" s="38">
        <v>146</v>
      </c>
      <c r="D37" s="38">
        <v>146</v>
      </c>
      <c r="E37" s="38">
        <v>167</v>
      </c>
      <c r="F37" s="39">
        <f>IF(D37&gt;0,100*E37/D37,0)</f>
        <v>114.38356164383562</v>
      </c>
      <c r="G37" s="40"/>
      <c r="H37" s="148">
        <v>2.887</v>
      </c>
      <c r="I37" s="149">
        <v>3.02</v>
      </c>
      <c r="J37" s="149">
        <v>2.701</v>
      </c>
      <c r="K37" s="41">
        <v>89.43708609271523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118</v>
      </c>
      <c r="D39" s="38">
        <v>129</v>
      </c>
      <c r="E39" s="38">
        <v>125</v>
      </c>
      <c r="F39" s="39">
        <v>96.89922480620154</v>
      </c>
      <c r="G39" s="40"/>
      <c r="H39" s="148">
        <v>1.062</v>
      </c>
      <c r="I39" s="149">
        <v>1.6</v>
      </c>
      <c r="J39" s="149">
        <v>1.1</v>
      </c>
      <c r="K39" s="41">
        <v>68.75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4530</v>
      </c>
      <c r="D41" s="30">
        <v>5455</v>
      </c>
      <c r="E41" s="30">
        <v>5512</v>
      </c>
      <c r="F41" s="31"/>
      <c r="G41" s="31"/>
      <c r="H41" s="147">
        <v>53.774</v>
      </c>
      <c r="I41" s="147">
        <v>28.585</v>
      </c>
      <c r="J41" s="147">
        <v>63.249</v>
      </c>
      <c r="K41" s="32"/>
    </row>
    <row r="42" spans="1:11" s="33" customFormat="1" ht="11.25" customHeight="1">
      <c r="A42" s="35" t="s">
        <v>31</v>
      </c>
      <c r="B42" s="29"/>
      <c r="C42" s="30">
        <v>9633</v>
      </c>
      <c r="D42" s="30">
        <v>7685</v>
      </c>
      <c r="E42" s="30">
        <v>11521</v>
      </c>
      <c r="F42" s="31"/>
      <c r="G42" s="31"/>
      <c r="H42" s="147">
        <v>193.419</v>
      </c>
      <c r="I42" s="147">
        <v>62.537</v>
      </c>
      <c r="J42" s="147">
        <v>92.371</v>
      </c>
      <c r="K42" s="32"/>
    </row>
    <row r="43" spans="1:11" s="33" customFormat="1" ht="11.25" customHeight="1">
      <c r="A43" s="35" t="s">
        <v>32</v>
      </c>
      <c r="B43" s="29"/>
      <c r="C43" s="30">
        <v>7800</v>
      </c>
      <c r="D43" s="30">
        <v>11050</v>
      </c>
      <c r="E43" s="30">
        <v>13054</v>
      </c>
      <c r="F43" s="31"/>
      <c r="G43" s="31"/>
      <c r="H43" s="147">
        <v>136.4</v>
      </c>
      <c r="I43" s="147">
        <v>41.723</v>
      </c>
      <c r="J43" s="147">
        <v>144.986</v>
      </c>
      <c r="K43" s="32"/>
    </row>
    <row r="44" spans="1:11" s="33" customFormat="1" ht="11.25" customHeight="1">
      <c r="A44" s="35" t="s">
        <v>33</v>
      </c>
      <c r="B44" s="29"/>
      <c r="C44" s="30">
        <v>21826</v>
      </c>
      <c r="D44" s="30">
        <v>12707</v>
      </c>
      <c r="E44" s="30">
        <v>23885</v>
      </c>
      <c r="F44" s="31"/>
      <c r="G44" s="31"/>
      <c r="H44" s="147">
        <v>393.012</v>
      </c>
      <c r="I44" s="147">
        <v>28.35</v>
      </c>
      <c r="J44" s="147">
        <v>429.93</v>
      </c>
      <c r="K44" s="32"/>
    </row>
    <row r="45" spans="1:11" s="33" customFormat="1" ht="11.25" customHeight="1">
      <c r="A45" s="35" t="s">
        <v>34</v>
      </c>
      <c r="B45" s="29"/>
      <c r="C45" s="30">
        <v>5002</v>
      </c>
      <c r="D45" s="30">
        <v>5897</v>
      </c>
      <c r="E45" s="30">
        <v>6798</v>
      </c>
      <c r="F45" s="31"/>
      <c r="G45" s="31"/>
      <c r="H45" s="147">
        <v>73.031</v>
      </c>
      <c r="I45" s="147">
        <v>23.588</v>
      </c>
      <c r="J45" s="147">
        <v>34.217</v>
      </c>
      <c r="K45" s="32"/>
    </row>
    <row r="46" spans="1:11" s="33" customFormat="1" ht="11.25" customHeight="1">
      <c r="A46" s="35" t="s">
        <v>35</v>
      </c>
      <c r="B46" s="29"/>
      <c r="C46" s="30">
        <v>798</v>
      </c>
      <c r="D46" s="30">
        <v>1181</v>
      </c>
      <c r="E46" s="30">
        <v>2376</v>
      </c>
      <c r="F46" s="31"/>
      <c r="G46" s="31"/>
      <c r="H46" s="147">
        <v>12.977</v>
      </c>
      <c r="I46" s="147">
        <v>5.924</v>
      </c>
      <c r="J46" s="147">
        <v>36.795</v>
      </c>
      <c r="K46" s="32"/>
    </row>
    <row r="47" spans="1:11" s="33" customFormat="1" ht="11.25" customHeight="1">
      <c r="A47" s="35" t="s">
        <v>36</v>
      </c>
      <c r="B47" s="29"/>
      <c r="C47" s="30">
        <v>2249</v>
      </c>
      <c r="D47" s="30">
        <v>333</v>
      </c>
      <c r="E47" s="30">
        <v>1910</v>
      </c>
      <c r="F47" s="31"/>
      <c r="G47" s="31"/>
      <c r="H47" s="147">
        <v>30.57</v>
      </c>
      <c r="I47" s="147">
        <v>1.416</v>
      </c>
      <c r="J47" s="147">
        <v>23.64</v>
      </c>
      <c r="K47" s="32"/>
    </row>
    <row r="48" spans="1:11" s="33" customFormat="1" ht="11.25" customHeight="1">
      <c r="A48" s="35" t="s">
        <v>37</v>
      </c>
      <c r="B48" s="29"/>
      <c r="C48" s="30">
        <v>17718</v>
      </c>
      <c r="D48" s="30">
        <v>12207</v>
      </c>
      <c r="E48" s="30">
        <v>2540</v>
      </c>
      <c r="F48" s="31"/>
      <c r="G48" s="31"/>
      <c r="H48" s="147">
        <v>304.027</v>
      </c>
      <c r="I48" s="147">
        <v>10.334</v>
      </c>
      <c r="J48" s="147">
        <v>30.48</v>
      </c>
      <c r="K48" s="32"/>
    </row>
    <row r="49" spans="1:11" s="33" customFormat="1" ht="11.25" customHeight="1">
      <c r="A49" s="35" t="s">
        <v>38</v>
      </c>
      <c r="B49" s="29"/>
      <c r="C49" s="30">
        <v>13689</v>
      </c>
      <c r="D49" s="30">
        <v>15207</v>
      </c>
      <c r="E49" s="30">
        <v>15030</v>
      </c>
      <c r="F49" s="31"/>
      <c r="G49" s="31"/>
      <c r="H49" s="147">
        <v>78.341</v>
      </c>
      <c r="I49" s="147">
        <v>25.212</v>
      </c>
      <c r="J49" s="147">
        <v>81.31</v>
      </c>
      <c r="K49" s="32"/>
    </row>
    <row r="50" spans="1:11" s="42" customFormat="1" ht="11.25" customHeight="1">
      <c r="A50" s="43" t="s">
        <v>39</v>
      </c>
      <c r="B50" s="37"/>
      <c r="C50" s="38">
        <v>83245</v>
      </c>
      <c r="D50" s="38">
        <v>71722</v>
      </c>
      <c r="E50" s="38">
        <v>82626</v>
      </c>
      <c r="F50" s="39">
        <v>115.20314547837484</v>
      </c>
      <c r="G50" s="40"/>
      <c r="H50" s="148">
        <v>1275.551</v>
      </c>
      <c r="I50" s="149">
        <v>227.66899999999998</v>
      </c>
      <c r="J50" s="149">
        <v>936.9780000000001</v>
      </c>
      <c r="K50" s="41">
        <v>411.55273664837995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344</v>
      </c>
      <c r="D52" s="38">
        <v>344</v>
      </c>
      <c r="E52" s="38">
        <v>344</v>
      </c>
      <c r="F52" s="39">
        <v>100</v>
      </c>
      <c r="G52" s="40"/>
      <c r="H52" s="148">
        <v>3.299</v>
      </c>
      <c r="I52" s="149">
        <v>3.299</v>
      </c>
      <c r="J52" s="149">
        <v>3.299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287</v>
      </c>
      <c r="D54" s="30">
        <v>340</v>
      </c>
      <c r="E54" s="30">
        <v>293</v>
      </c>
      <c r="F54" s="31"/>
      <c r="G54" s="31"/>
      <c r="H54" s="147">
        <v>2.355</v>
      </c>
      <c r="I54" s="147">
        <v>2.3</v>
      </c>
      <c r="J54" s="147">
        <v>1.815</v>
      </c>
      <c r="K54" s="32"/>
    </row>
    <row r="55" spans="1:11" s="33" customFormat="1" ht="11.25" customHeight="1">
      <c r="A55" s="35" t="s">
        <v>42</v>
      </c>
      <c r="B55" s="29"/>
      <c r="C55" s="30">
        <v>1620</v>
      </c>
      <c r="D55" s="30">
        <v>4702</v>
      </c>
      <c r="E55" s="30">
        <v>4702</v>
      </c>
      <c r="F55" s="31"/>
      <c r="G55" s="31"/>
      <c r="H55" s="147">
        <v>12.962</v>
      </c>
      <c r="I55" s="147">
        <v>48.52</v>
      </c>
      <c r="J55" s="147">
        <v>48.52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1248</v>
      </c>
      <c r="E56" s="30">
        <v>285</v>
      </c>
      <c r="F56" s="31"/>
      <c r="G56" s="31"/>
      <c r="H56" s="147"/>
      <c r="I56" s="147">
        <v>7.02</v>
      </c>
      <c r="J56" s="147">
        <v>2.884</v>
      </c>
      <c r="K56" s="32"/>
    </row>
    <row r="57" spans="1:11" s="33" customFormat="1" ht="11.25" customHeight="1">
      <c r="A57" s="35" t="s">
        <v>44</v>
      </c>
      <c r="B57" s="29"/>
      <c r="C57" s="30">
        <v>434</v>
      </c>
      <c r="D57" s="30"/>
      <c r="E57" s="30"/>
      <c r="F57" s="31"/>
      <c r="G57" s="31"/>
      <c r="H57" s="147">
        <v>7.812</v>
      </c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4548</v>
      </c>
      <c r="D58" s="30">
        <v>5507</v>
      </c>
      <c r="E58" s="30">
        <v>5623</v>
      </c>
      <c r="F58" s="31"/>
      <c r="G58" s="31"/>
      <c r="H58" s="147">
        <v>62.784</v>
      </c>
      <c r="I58" s="147">
        <v>57.571</v>
      </c>
      <c r="J58" s="147">
        <v>81.79</v>
      </c>
      <c r="K58" s="32"/>
    </row>
    <row r="59" spans="1:11" s="42" customFormat="1" ht="11.25" customHeight="1">
      <c r="A59" s="36" t="s">
        <v>46</v>
      </c>
      <c r="B59" s="37"/>
      <c r="C59" s="38">
        <v>6889</v>
      </c>
      <c r="D59" s="38">
        <v>11797</v>
      </c>
      <c r="E59" s="38">
        <v>10903</v>
      </c>
      <c r="F59" s="39">
        <v>92.42180215308977</v>
      </c>
      <c r="G59" s="40"/>
      <c r="H59" s="148">
        <v>85.913</v>
      </c>
      <c r="I59" s="149">
        <v>115.411</v>
      </c>
      <c r="J59" s="149">
        <v>135.00900000000001</v>
      </c>
      <c r="K59" s="41">
        <v>116.98105033315716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18</v>
      </c>
      <c r="D61" s="30">
        <v>16</v>
      </c>
      <c r="E61" s="30"/>
      <c r="F61" s="31"/>
      <c r="G61" s="31"/>
      <c r="H61" s="147">
        <v>0.321</v>
      </c>
      <c r="I61" s="147">
        <v>0.144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85</v>
      </c>
      <c r="D62" s="30">
        <v>60</v>
      </c>
      <c r="E62" s="30">
        <v>50</v>
      </c>
      <c r="F62" s="31"/>
      <c r="G62" s="31"/>
      <c r="H62" s="147">
        <v>0.358</v>
      </c>
      <c r="I62" s="147">
        <v>0.318</v>
      </c>
      <c r="J62" s="147">
        <v>0.321</v>
      </c>
      <c r="K62" s="32"/>
    </row>
    <row r="63" spans="1:11" s="33" customFormat="1" ht="11.25" customHeight="1">
      <c r="A63" s="35" t="s">
        <v>49</v>
      </c>
      <c r="B63" s="29"/>
      <c r="C63" s="30">
        <v>62</v>
      </c>
      <c r="D63" s="30">
        <v>47</v>
      </c>
      <c r="E63" s="30">
        <v>47</v>
      </c>
      <c r="F63" s="31"/>
      <c r="G63" s="31"/>
      <c r="H63" s="147">
        <v>0.112</v>
      </c>
      <c r="I63" s="147">
        <v>0.034</v>
      </c>
      <c r="J63" s="147">
        <v>0.221</v>
      </c>
      <c r="K63" s="32"/>
    </row>
    <row r="64" spans="1:11" s="42" customFormat="1" ht="11.25" customHeight="1">
      <c r="A64" s="36" t="s">
        <v>50</v>
      </c>
      <c r="B64" s="37"/>
      <c r="C64" s="38">
        <v>165</v>
      </c>
      <c r="D64" s="38">
        <v>123</v>
      </c>
      <c r="E64" s="38">
        <v>97</v>
      </c>
      <c r="F64" s="39">
        <v>78.86178861788618</v>
      </c>
      <c r="G64" s="40"/>
      <c r="H64" s="148">
        <v>0.791</v>
      </c>
      <c r="I64" s="149">
        <v>0.496</v>
      </c>
      <c r="J64" s="149">
        <v>0.542</v>
      </c>
      <c r="K64" s="41">
        <v>109.2741935483871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158</v>
      </c>
      <c r="D66" s="38">
        <v>158</v>
      </c>
      <c r="E66" s="38">
        <v>148</v>
      </c>
      <c r="F66" s="39">
        <v>93.67088607594937</v>
      </c>
      <c r="G66" s="40"/>
      <c r="H66" s="148">
        <v>0.714</v>
      </c>
      <c r="I66" s="149">
        <v>0.735</v>
      </c>
      <c r="J66" s="149">
        <v>1.95</v>
      </c>
      <c r="K66" s="41">
        <v>265.3061224489796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12182</v>
      </c>
      <c r="D68" s="30">
        <v>14700</v>
      </c>
      <c r="E68" s="30">
        <v>13500</v>
      </c>
      <c r="F68" s="31"/>
      <c r="G68" s="31"/>
      <c r="H68" s="147">
        <v>196.739</v>
      </c>
      <c r="I68" s="147">
        <v>235</v>
      </c>
      <c r="J68" s="147">
        <v>175</v>
      </c>
      <c r="K68" s="32"/>
    </row>
    <row r="69" spans="1:11" s="33" customFormat="1" ht="11.25" customHeight="1">
      <c r="A69" s="35" t="s">
        <v>53</v>
      </c>
      <c r="B69" s="29"/>
      <c r="C69" s="30">
        <v>3472</v>
      </c>
      <c r="D69" s="30">
        <v>4100</v>
      </c>
      <c r="E69" s="30">
        <v>4000</v>
      </c>
      <c r="F69" s="31"/>
      <c r="G69" s="31"/>
      <c r="H69" s="147">
        <v>36.109</v>
      </c>
      <c r="I69" s="147">
        <v>40</v>
      </c>
      <c r="J69" s="147">
        <v>50</v>
      </c>
      <c r="K69" s="32"/>
    </row>
    <row r="70" spans="1:11" s="42" customFormat="1" ht="11.25" customHeight="1">
      <c r="A70" s="36" t="s">
        <v>54</v>
      </c>
      <c r="B70" s="37"/>
      <c r="C70" s="38">
        <v>15654</v>
      </c>
      <c r="D70" s="38">
        <v>18800</v>
      </c>
      <c r="E70" s="38">
        <v>17500</v>
      </c>
      <c r="F70" s="39">
        <v>93.08510638297872</v>
      </c>
      <c r="G70" s="40"/>
      <c r="H70" s="148">
        <v>232.848</v>
      </c>
      <c r="I70" s="149">
        <v>275</v>
      </c>
      <c r="J70" s="149">
        <v>225</v>
      </c>
      <c r="K70" s="41">
        <v>81.81818181818181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50</v>
      </c>
      <c r="E72" s="30">
        <v>22</v>
      </c>
      <c r="F72" s="31"/>
      <c r="G72" s="31"/>
      <c r="H72" s="147">
        <v>0.036</v>
      </c>
      <c r="I72" s="147">
        <v>0.36</v>
      </c>
      <c r="J72" s="147">
        <v>0.072</v>
      </c>
      <c r="K72" s="32"/>
    </row>
    <row r="73" spans="1:11" s="33" customFormat="1" ht="11.25" customHeight="1">
      <c r="A73" s="35" t="s">
        <v>56</v>
      </c>
      <c r="B73" s="29"/>
      <c r="C73" s="30">
        <v>10</v>
      </c>
      <c r="D73" s="30">
        <v>11</v>
      </c>
      <c r="E73" s="30">
        <v>11</v>
      </c>
      <c r="F73" s="31"/>
      <c r="G73" s="31"/>
      <c r="H73" s="147">
        <v>0.038</v>
      </c>
      <c r="I73" s="147">
        <v>0.061</v>
      </c>
      <c r="J73" s="147">
        <v>0.061</v>
      </c>
      <c r="K73" s="32"/>
    </row>
    <row r="74" spans="1:11" s="33" customFormat="1" ht="11.25" customHeight="1">
      <c r="A74" s="35" t="s">
        <v>57</v>
      </c>
      <c r="B74" s="29"/>
      <c r="C74" s="30">
        <v>492</v>
      </c>
      <c r="D74" s="30">
        <v>495</v>
      </c>
      <c r="E74" s="30">
        <v>490</v>
      </c>
      <c r="F74" s="31"/>
      <c r="G74" s="31"/>
      <c r="H74" s="147">
        <v>7.77</v>
      </c>
      <c r="I74" s="147">
        <v>12.375</v>
      </c>
      <c r="J74" s="147">
        <v>12.25</v>
      </c>
      <c r="K74" s="32"/>
    </row>
    <row r="75" spans="1:11" s="33" customFormat="1" ht="11.25" customHeight="1">
      <c r="A75" s="35" t="s">
        <v>58</v>
      </c>
      <c r="B75" s="29"/>
      <c r="C75" s="30">
        <v>387</v>
      </c>
      <c r="D75" s="30">
        <v>387</v>
      </c>
      <c r="E75" s="30">
        <v>290</v>
      </c>
      <c r="F75" s="31"/>
      <c r="G75" s="31"/>
      <c r="H75" s="147">
        <v>3.621</v>
      </c>
      <c r="I75" s="147">
        <v>3.13</v>
      </c>
      <c r="J75" s="147">
        <v>2.871</v>
      </c>
      <c r="K75" s="32"/>
    </row>
    <row r="76" spans="1:11" s="33" customFormat="1" ht="11.25" customHeight="1">
      <c r="A76" s="35" t="s">
        <v>59</v>
      </c>
      <c r="B76" s="29"/>
      <c r="C76" s="30">
        <v>324</v>
      </c>
      <c r="D76" s="30">
        <v>225</v>
      </c>
      <c r="E76" s="30">
        <v>250</v>
      </c>
      <c r="F76" s="31"/>
      <c r="G76" s="31"/>
      <c r="H76" s="147">
        <v>3.318</v>
      </c>
      <c r="I76" s="147">
        <v>2.115</v>
      </c>
      <c r="J76" s="147">
        <v>3.12</v>
      </c>
      <c r="K76" s="32"/>
    </row>
    <row r="77" spans="1:11" s="33" customFormat="1" ht="11.25" customHeight="1">
      <c r="A77" s="35" t="s">
        <v>60</v>
      </c>
      <c r="B77" s="29"/>
      <c r="C77" s="30">
        <v>314</v>
      </c>
      <c r="D77" s="30">
        <v>271</v>
      </c>
      <c r="E77" s="30">
        <v>265</v>
      </c>
      <c r="F77" s="31"/>
      <c r="G77" s="31"/>
      <c r="H77" s="147">
        <v>2.993</v>
      </c>
      <c r="I77" s="147">
        <v>1.689</v>
      </c>
      <c r="J77" s="147">
        <v>1.65</v>
      </c>
      <c r="K77" s="32"/>
    </row>
    <row r="78" spans="1:11" s="33" customFormat="1" ht="11.25" customHeight="1">
      <c r="A78" s="35" t="s">
        <v>61</v>
      </c>
      <c r="B78" s="29"/>
      <c r="C78" s="30">
        <v>759</v>
      </c>
      <c r="D78" s="30">
        <v>760</v>
      </c>
      <c r="E78" s="30">
        <v>1750</v>
      </c>
      <c r="F78" s="31"/>
      <c r="G78" s="31"/>
      <c r="H78" s="147">
        <v>4.059</v>
      </c>
      <c r="I78" s="147">
        <v>4.06</v>
      </c>
      <c r="J78" s="147">
        <v>9.8</v>
      </c>
      <c r="K78" s="32"/>
    </row>
    <row r="79" spans="1:11" s="33" customFormat="1" ht="11.25" customHeight="1">
      <c r="A79" s="35" t="s">
        <v>62</v>
      </c>
      <c r="B79" s="29"/>
      <c r="C79" s="30">
        <v>1869</v>
      </c>
      <c r="D79" s="30">
        <v>1995.51</v>
      </c>
      <c r="E79" s="30">
        <v>1869</v>
      </c>
      <c r="F79" s="31"/>
      <c r="G79" s="31"/>
      <c r="H79" s="147">
        <v>8.1</v>
      </c>
      <c r="I79" s="147">
        <v>16.281</v>
      </c>
      <c r="J79" s="147">
        <v>16.281</v>
      </c>
      <c r="K79" s="32"/>
    </row>
    <row r="80" spans="1:11" s="42" customFormat="1" ht="11.25" customHeight="1">
      <c r="A80" s="43" t="s">
        <v>63</v>
      </c>
      <c r="B80" s="37"/>
      <c r="C80" s="38">
        <v>4205</v>
      </c>
      <c r="D80" s="38">
        <v>4194.51</v>
      </c>
      <c r="E80" s="38">
        <v>4947</v>
      </c>
      <c r="F80" s="39">
        <v>117.93987855554045</v>
      </c>
      <c r="G80" s="40"/>
      <c r="H80" s="148">
        <v>29.935000000000002</v>
      </c>
      <c r="I80" s="149">
        <v>40.071</v>
      </c>
      <c r="J80" s="149">
        <v>46.105</v>
      </c>
      <c r="K80" s="41">
        <v>115.05827156796687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>
        <v>55</v>
      </c>
      <c r="D83" s="30">
        <v>55</v>
      </c>
      <c r="E83" s="30">
        <v>55</v>
      </c>
      <c r="F83" s="31"/>
      <c r="G83" s="31"/>
      <c r="H83" s="147">
        <v>0.216</v>
      </c>
      <c r="I83" s="147">
        <v>0.206</v>
      </c>
      <c r="J83" s="147">
        <v>0.2</v>
      </c>
      <c r="K83" s="32"/>
    </row>
    <row r="84" spans="1:11" s="42" customFormat="1" ht="11.25" customHeight="1">
      <c r="A84" s="36" t="s">
        <v>66</v>
      </c>
      <c r="B84" s="37"/>
      <c r="C84" s="38">
        <v>55</v>
      </c>
      <c r="D84" s="38">
        <v>55</v>
      </c>
      <c r="E84" s="38">
        <v>55</v>
      </c>
      <c r="F84" s="39">
        <v>100</v>
      </c>
      <c r="G84" s="40"/>
      <c r="H84" s="148">
        <v>0.216</v>
      </c>
      <c r="I84" s="149">
        <v>0.206</v>
      </c>
      <c r="J84" s="149">
        <v>0.2</v>
      </c>
      <c r="K84" s="41">
        <v>97.0873786407767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116796</v>
      </c>
      <c r="D87" s="53">
        <v>116732.51</v>
      </c>
      <c r="E87" s="53">
        <v>128281</v>
      </c>
      <c r="F87" s="54">
        <f>IF(D87&gt;0,100*E87/D87,0)</f>
        <v>109.89312231870967</v>
      </c>
      <c r="G87" s="40"/>
      <c r="H87" s="152">
        <v>1740.8539999999996</v>
      </c>
      <c r="I87" s="153">
        <v>826.8140000000001</v>
      </c>
      <c r="J87" s="153">
        <v>1537.239</v>
      </c>
      <c r="K87" s="54">
        <f>IF(I87&gt;0,100*J87/I87,0)</f>
        <v>185.92319433391305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/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7">
        <v>0.003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48">
        <v>0.003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1462</v>
      </c>
      <c r="D24" s="38">
        <v>1461</v>
      </c>
      <c r="E24" s="38"/>
      <c r="F24" s="39"/>
      <c r="G24" s="40"/>
      <c r="H24" s="148">
        <v>4.618</v>
      </c>
      <c r="I24" s="149">
        <v>5.993</v>
      </c>
      <c r="J24" s="149">
        <v>6.715</v>
      </c>
      <c r="K24" s="41">
        <v>112.04738862005672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75</v>
      </c>
      <c r="D26" s="38">
        <v>60</v>
      </c>
      <c r="E26" s="38"/>
      <c r="F26" s="39"/>
      <c r="G26" s="40"/>
      <c r="H26" s="148">
        <v>0.262</v>
      </c>
      <c r="I26" s="149">
        <v>0.28</v>
      </c>
      <c r="J26" s="149">
        <v>0.31</v>
      </c>
      <c r="K26" s="41">
        <v>110.71428571428571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4</v>
      </c>
      <c r="E28" s="30"/>
      <c r="F28" s="31"/>
      <c r="G28" s="31"/>
      <c r="H28" s="147">
        <v>0.016</v>
      </c>
      <c r="I28" s="147">
        <v>0.017</v>
      </c>
      <c r="J28" s="147">
        <v>0.016</v>
      </c>
      <c r="K28" s="32"/>
    </row>
    <row r="29" spans="1:11" s="33" customFormat="1" ht="11.25" customHeight="1">
      <c r="A29" s="35" t="s">
        <v>21</v>
      </c>
      <c r="B29" s="29"/>
      <c r="C29" s="30">
        <v>14</v>
      </c>
      <c r="D29" s="30">
        <v>14</v>
      </c>
      <c r="E29" s="30"/>
      <c r="F29" s="31"/>
      <c r="G29" s="31"/>
      <c r="H29" s="147">
        <v>0.044</v>
      </c>
      <c r="I29" s="147">
        <v>0.032</v>
      </c>
      <c r="J29" s="147">
        <v>0.046</v>
      </c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53</v>
      </c>
      <c r="E30" s="30"/>
      <c r="F30" s="31"/>
      <c r="G30" s="31"/>
      <c r="H30" s="147">
        <v>0.208</v>
      </c>
      <c r="I30" s="147">
        <v>0.312</v>
      </c>
      <c r="J30" s="147">
        <v>0.245</v>
      </c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>
        <v>71</v>
      </c>
      <c r="E31" s="38"/>
      <c r="F31" s="39"/>
      <c r="G31" s="40"/>
      <c r="H31" s="148">
        <v>0.268</v>
      </c>
      <c r="I31" s="149">
        <v>0.361</v>
      </c>
      <c r="J31" s="149">
        <v>0.307</v>
      </c>
      <c r="K31" s="41">
        <v>85.0415512465374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</v>
      </c>
      <c r="D33" s="30">
        <v>2</v>
      </c>
      <c r="E33" s="30"/>
      <c r="F33" s="31"/>
      <c r="G33" s="31"/>
      <c r="H33" s="147">
        <v>0.013</v>
      </c>
      <c r="I33" s="147">
        <v>0.013</v>
      </c>
      <c r="J33" s="147">
        <v>0.013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/>
      <c r="E36" s="30"/>
      <c r="F36" s="31"/>
      <c r="G36" s="31"/>
      <c r="H36" s="147">
        <v>0.006</v>
      </c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2</v>
      </c>
      <c r="E37" s="38"/>
      <c r="F37" s="39"/>
      <c r="G37" s="40"/>
      <c r="H37" s="148">
        <v>0.019</v>
      </c>
      <c r="I37" s="149">
        <v>0.013</v>
      </c>
      <c r="J37" s="149">
        <v>0.013</v>
      </c>
      <c r="K37" s="41">
        <v>100.00000000000001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>
        <v>0.01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>
        <v>9</v>
      </c>
      <c r="E41" s="30"/>
      <c r="F41" s="31"/>
      <c r="G41" s="31"/>
      <c r="H41" s="147">
        <v>0.053</v>
      </c>
      <c r="I41" s="147">
        <v>0.05</v>
      </c>
      <c r="J41" s="147">
        <v>0.086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47">
        <v>0.013</v>
      </c>
      <c r="I43" s="147">
        <v>0.013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3</v>
      </c>
      <c r="E46" s="30"/>
      <c r="F46" s="31"/>
      <c r="G46" s="31"/>
      <c r="H46" s="147">
        <v>0.04</v>
      </c>
      <c r="I46" s="147">
        <v>0.03</v>
      </c>
      <c r="J46" s="147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55</v>
      </c>
      <c r="D48" s="30">
        <v>55</v>
      </c>
      <c r="E48" s="30"/>
      <c r="F48" s="31"/>
      <c r="G48" s="31"/>
      <c r="H48" s="147">
        <v>0.193</v>
      </c>
      <c r="I48" s="147">
        <v>0.275</v>
      </c>
      <c r="J48" s="147">
        <v>0.22</v>
      </c>
      <c r="K48" s="32"/>
    </row>
    <row r="49" spans="1:11" s="33" customFormat="1" ht="11.25" customHeight="1">
      <c r="A49" s="35" t="s">
        <v>38</v>
      </c>
      <c r="B49" s="29"/>
      <c r="C49" s="30">
        <v>29</v>
      </c>
      <c r="D49" s="30">
        <v>32</v>
      </c>
      <c r="E49" s="30"/>
      <c r="F49" s="31"/>
      <c r="G49" s="31"/>
      <c r="H49" s="147">
        <v>0.059</v>
      </c>
      <c r="I49" s="147">
        <v>0.067</v>
      </c>
      <c r="J49" s="147">
        <v>0.06</v>
      </c>
      <c r="K49" s="32"/>
    </row>
    <row r="50" spans="1:11" s="42" customFormat="1" ht="11.25" customHeight="1">
      <c r="A50" s="43" t="s">
        <v>39</v>
      </c>
      <c r="B50" s="37"/>
      <c r="C50" s="38">
        <v>100</v>
      </c>
      <c r="D50" s="38">
        <v>101</v>
      </c>
      <c r="E50" s="38"/>
      <c r="F50" s="39"/>
      <c r="G50" s="40"/>
      <c r="H50" s="148">
        <v>0.35800000000000004</v>
      </c>
      <c r="I50" s="149">
        <v>0.435</v>
      </c>
      <c r="J50" s="149">
        <v>0.39599999999999996</v>
      </c>
      <c r="K50" s="41">
        <v>91.03448275862068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65</v>
      </c>
      <c r="D52" s="38">
        <v>65</v>
      </c>
      <c r="E52" s="38"/>
      <c r="F52" s="39"/>
      <c r="G52" s="40"/>
      <c r="H52" s="148">
        <v>0.479</v>
      </c>
      <c r="I52" s="149">
        <v>0.479</v>
      </c>
      <c r="J52" s="149">
        <v>0.479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>
        <v>0.104</v>
      </c>
      <c r="K54" s="32"/>
    </row>
    <row r="55" spans="1:11" s="33" customFormat="1" ht="11.25" customHeight="1">
      <c r="A55" s="35" t="s">
        <v>42</v>
      </c>
      <c r="B55" s="29"/>
      <c r="C55" s="30">
        <v>64</v>
      </c>
      <c r="D55" s="30">
        <v>81</v>
      </c>
      <c r="E55" s="30"/>
      <c r="F55" s="31"/>
      <c r="G55" s="31"/>
      <c r="H55" s="147">
        <v>0.32</v>
      </c>
      <c r="I55" s="147">
        <v>0.405</v>
      </c>
      <c r="J55" s="147">
        <v>0.405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12</v>
      </c>
      <c r="E56" s="30"/>
      <c r="F56" s="31"/>
      <c r="G56" s="31"/>
      <c r="H56" s="147"/>
      <c r="I56" s="147">
        <v>0.06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846</v>
      </c>
      <c r="D57" s="30">
        <v>979</v>
      </c>
      <c r="E57" s="30"/>
      <c r="F57" s="31"/>
      <c r="G57" s="31"/>
      <c r="H57" s="147">
        <v>5.22</v>
      </c>
      <c r="I57" s="147">
        <v>6.121</v>
      </c>
      <c r="J57" s="147">
        <v>5.134</v>
      </c>
      <c r="K57" s="32"/>
    </row>
    <row r="58" spans="1:11" s="33" customFormat="1" ht="11.25" customHeight="1">
      <c r="A58" s="35" t="s">
        <v>45</v>
      </c>
      <c r="B58" s="29"/>
      <c r="C58" s="30">
        <v>60</v>
      </c>
      <c r="D58" s="30">
        <v>60</v>
      </c>
      <c r="E58" s="30"/>
      <c r="F58" s="31"/>
      <c r="G58" s="31"/>
      <c r="H58" s="147">
        <v>0.348</v>
      </c>
      <c r="I58" s="147">
        <v>0.375</v>
      </c>
      <c r="J58" s="147">
        <v>0.255</v>
      </c>
      <c r="K58" s="32"/>
    </row>
    <row r="59" spans="1:11" s="42" customFormat="1" ht="11.25" customHeight="1">
      <c r="A59" s="36" t="s">
        <v>46</v>
      </c>
      <c r="B59" s="37"/>
      <c r="C59" s="38">
        <v>970</v>
      </c>
      <c r="D59" s="38">
        <v>1132</v>
      </c>
      <c r="E59" s="38"/>
      <c r="F59" s="39"/>
      <c r="G59" s="40"/>
      <c r="H59" s="148">
        <v>5.888</v>
      </c>
      <c r="I59" s="149">
        <v>6.961</v>
      </c>
      <c r="J59" s="149">
        <v>5.898000000000001</v>
      </c>
      <c r="K59" s="41">
        <v>84.7292055739118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12</v>
      </c>
      <c r="D61" s="30">
        <v>12</v>
      </c>
      <c r="E61" s="30"/>
      <c r="F61" s="31"/>
      <c r="G61" s="31"/>
      <c r="H61" s="147">
        <v>0.06</v>
      </c>
      <c r="I61" s="147"/>
      <c r="J61" s="147">
        <v>0.06</v>
      </c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/>
      <c r="F62" s="31"/>
      <c r="G62" s="31"/>
      <c r="H62" s="147">
        <v>0.006</v>
      </c>
      <c r="I62" s="147">
        <v>0.006</v>
      </c>
      <c r="J62" s="147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14</v>
      </c>
      <c r="D64" s="38">
        <v>14</v>
      </c>
      <c r="E64" s="38"/>
      <c r="F64" s="39"/>
      <c r="G64" s="40"/>
      <c r="H64" s="148">
        <v>0.066</v>
      </c>
      <c r="I64" s="149">
        <v>0.006</v>
      </c>
      <c r="J64" s="149">
        <v>0.066</v>
      </c>
      <c r="K64" s="41">
        <v>1100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</v>
      </c>
      <c r="D66" s="38">
        <v>6</v>
      </c>
      <c r="E66" s="38"/>
      <c r="F66" s="39"/>
      <c r="G66" s="40"/>
      <c r="H66" s="148">
        <v>0.034</v>
      </c>
      <c r="I66" s="149">
        <v>0.024</v>
      </c>
      <c r="J66" s="149">
        <v>0.066</v>
      </c>
      <c r="K66" s="41">
        <v>275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414</v>
      </c>
      <c r="D68" s="30">
        <v>437</v>
      </c>
      <c r="E68" s="30"/>
      <c r="F68" s="31"/>
      <c r="G68" s="31"/>
      <c r="H68" s="147">
        <v>2.815</v>
      </c>
      <c r="I68" s="147">
        <v>2.4</v>
      </c>
      <c r="J68" s="147">
        <v>3</v>
      </c>
      <c r="K68" s="32"/>
    </row>
    <row r="69" spans="1:11" s="33" customFormat="1" ht="11.25" customHeight="1">
      <c r="A69" s="35" t="s">
        <v>53</v>
      </c>
      <c r="B69" s="29"/>
      <c r="C69" s="30">
        <v>350</v>
      </c>
      <c r="D69" s="30">
        <v>453</v>
      </c>
      <c r="E69" s="30"/>
      <c r="F69" s="31"/>
      <c r="G69" s="31"/>
      <c r="H69" s="147">
        <v>2.1</v>
      </c>
      <c r="I69" s="147">
        <v>2.5</v>
      </c>
      <c r="J69" s="147">
        <v>3.2</v>
      </c>
      <c r="K69" s="32"/>
    </row>
    <row r="70" spans="1:11" s="42" customFormat="1" ht="11.25" customHeight="1">
      <c r="A70" s="36" t="s">
        <v>54</v>
      </c>
      <c r="B70" s="37"/>
      <c r="C70" s="38">
        <v>764</v>
      </c>
      <c r="D70" s="38">
        <v>890</v>
      </c>
      <c r="E70" s="38"/>
      <c r="F70" s="39"/>
      <c r="G70" s="40"/>
      <c r="H70" s="148">
        <v>4.915</v>
      </c>
      <c r="I70" s="149">
        <v>4.9</v>
      </c>
      <c r="J70" s="149">
        <v>6.2</v>
      </c>
      <c r="K70" s="41">
        <v>126.53061224489795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48</v>
      </c>
      <c r="D72" s="30">
        <v>50</v>
      </c>
      <c r="E72" s="30"/>
      <c r="F72" s="31"/>
      <c r="G72" s="31"/>
      <c r="H72" s="147">
        <v>0.32</v>
      </c>
      <c r="I72" s="147">
        <v>0.327</v>
      </c>
      <c r="J72" s="147">
        <v>0.327</v>
      </c>
      <c r="K72" s="32"/>
    </row>
    <row r="73" spans="1:11" s="33" customFormat="1" ht="11.25" customHeight="1">
      <c r="A73" s="35" t="s">
        <v>56</v>
      </c>
      <c r="B73" s="29"/>
      <c r="C73" s="30">
        <v>332</v>
      </c>
      <c r="D73" s="30">
        <v>240</v>
      </c>
      <c r="E73" s="30"/>
      <c r="F73" s="31"/>
      <c r="G73" s="31"/>
      <c r="H73" s="147">
        <v>1.813</v>
      </c>
      <c r="I73" s="147">
        <v>0.971</v>
      </c>
      <c r="J73" s="147">
        <v>0.971</v>
      </c>
      <c r="K73" s="32"/>
    </row>
    <row r="74" spans="1:11" s="33" customFormat="1" ht="11.25" customHeight="1">
      <c r="A74" s="35" t="s">
        <v>57</v>
      </c>
      <c r="B74" s="29"/>
      <c r="C74" s="30">
        <v>282</v>
      </c>
      <c r="D74" s="30">
        <v>285</v>
      </c>
      <c r="E74" s="30"/>
      <c r="F74" s="31"/>
      <c r="G74" s="31"/>
      <c r="H74" s="147">
        <v>1.237</v>
      </c>
      <c r="I74" s="147">
        <v>1.785</v>
      </c>
      <c r="J74" s="147">
        <v>1.373</v>
      </c>
      <c r="K74" s="32"/>
    </row>
    <row r="75" spans="1:11" s="33" customFormat="1" ht="11.25" customHeight="1">
      <c r="A75" s="35" t="s">
        <v>58</v>
      </c>
      <c r="B75" s="29"/>
      <c r="C75" s="30">
        <v>6446</v>
      </c>
      <c r="D75" s="30">
        <v>6446</v>
      </c>
      <c r="E75" s="30"/>
      <c r="F75" s="31"/>
      <c r="G75" s="31"/>
      <c r="H75" s="147">
        <v>33.088</v>
      </c>
      <c r="I75" s="147">
        <v>33.088</v>
      </c>
      <c r="J75" s="147">
        <v>32.505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41</v>
      </c>
      <c r="E76" s="30"/>
      <c r="F76" s="31"/>
      <c r="G76" s="31"/>
      <c r="H76" s="147">
        <v>0.053</v>
      </c>
      <c r="I76" s="147">
        <v>0.072</v>
      </c>
      <c r="J76" s="147">
        <v>0.072</v>
      </c>
      <c r="K76" s="32"/>
    </row>
    <row r="77" spans="1:11" s="33" customFormat="1" ht="11.25" customHeight="1">
      <c r="A77" s="35" t="s">
        <v>60</v>
      </c>
      <c r="B77" s="29"/>
      <c r="C77" s="30">
        <v>552</v>
      </c>
      <c r="D77" s="30">
        <v>575</v>
      </c>
      <c r="E77" s="30"/>
      <c r="F77" s="31"/>
      <c r="G77" s="31"/>
      <c r="H77" s="147">
        <v>1.332</v>
      </c>
      <c r="I77" s="147">
        <v>3.152</v>
      </c>
      <c r="J77" s="147">
        <v>2.081</v>
      </c>
      <c r="K77" s="32"/>
    </row>
    <row r="78" spans="1:11" s="33" customFormat="1" ht="11.25" customHeight="1">
      <c r="A78" s="35" t="s">
        <v>61</v>
      </c>
      <c r="B78" s="29"/>
      <c r="C78" s="30">
        <v>670</v>
      </c>
      <c r="D78" s="30">
        <v>700</v>
      </c>
      <c r="E78" s="30"/>
      <c r="F78" s="31"/>
      <c r="G78" s="31"/>
      <c r="H78" s="147">
        <v>2.355</v>
      </c>
      <c r="I78" s="147">
        <v>4.45</v>
      </c>
      <c r="J78" s="147">
        <v>5.474</v>
      </c>
      <c r="K78" s="32"/>
    </row>
    <row r="79" spans="1:11" s="33" customFormat="1" ht="11.25" customHeight="1">
      <c r="A79" s="35" t="s">
        <v>62</v>
      </c>
      <c r="B79" s="29"/>
      <c r="C79" s="30">
        <v>720</v>
      </c>
      <c r="D79" s="30">
        <v>720.8</v>
      </c>
      <c r="E79" s="30"/>
      <c r="F79" s="31"/>
      <c r="G79" s="31"/>
      <c r="H79" s="147">
        <v>2.761</v>
      </c>
      <c r="I79" s="147">
        <v>3.507411386927677</v>
      </c>
      <c r="J79" s="147">
        <v>4.182</v>
      </c>
      <c r="K79" s="32"/>
    </row>
    <row r="80" spans="1:11" s="42" customFormat="1" ht="11.25" customHeight="1">
      <c r="A80" s="43" t="s">
        <v>63</v>
      </c>
      <c r="B80" s="37"/>
      <c r="C80" s="38">
        <v>9060</v>
      </c>
      <c r="D80" s="38">
        <v>9057.8</v>
      </c>
      <c r="E80" s="38"/>
      <c r="F80" s="39"/>
      <c r="G80" s="40"/>
      <c r="H80" s="148">
        <v>42.958999999999996</v>
      </c>
      <c r="I80" s="149">
        <v>47.352411386927685</v>
      </c>
      <c r="J80" s="149">
        <v>46.985000000000014</v>
      </c>
      <c r="K80" s="41">
        <v>99.22409149573089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12589</v>
      </c>
      <c r="D87" s="53">
        <v>12859.8</v>
      </c>
      <c r="E87" s="53"/>
      <c r="F87" s="54"/>
      <c r="G87" s="40"/>
      <c r="H87" s="152">
        <v>59.869</v>
      </c>
      <c r="I87" s="153">
        <v>66.80441138692768</v>
      </c>
      <c r="J87" s="153">
        <v>67.44500000000002</v>
      </c>
      <c r="K87" s="54">
        <f>IF(I87&gt;0,100*J87/I87,0)</f>
        <v>100.95890166498448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248</v>
      </c>
      <c r="D9" s="30">
        <v>269</v>
      </c>
      <c r="E9" s="30">
        <v>260</v>
      </c>
      <c r="F9" s="31"/>
      <c r="G9" s="31"/>
      <c r="H9" s="147">
        <v>7.72</v>
      </c>
      <c r="I9" s="147">
        <v>8.5</v>
      </c>
      <c r="J9" s="147">
        <v>7.194</v>
      </c>
      <c r="K9" s="32"/>
    </row>
    <row r="10" spans="1:11" s="33" customFormat="1" ht="11.25" customHeight="1">
      <c r="A10" s="35" t="s">
        <v>8</v>
      </c>
      <c r="B10" s="29"/>
      <c r="C10" s="30">
        <v>138</v>
      </c>
      <c r="D10" s="30">
        <v>142</v>
      </c>
      <c r="E10" s="30">
        <v>142</v>
      </c>
      <c r="F10" s="31"/>
      <c r="G10" s="31"/>
      <c r="H10" s="147">
        <v>3.854</v>
      </c>
      <c r="I10" s="147">
        <v>4.31</v>
      </c>
      <c r="J10" s="147">
        <v>4.42</v>
      </c>
      <c r="K10" s="32"/>
    </row>
    <row r="11" spans="1:11" s="33" customFormat="1" ht="11.25" customHeight="1">
      <c r="A11" s="28" t="s">
        <v>9</v>
      </c>
      <c r="B11" s="29"/>
      <c r="C11" s="30">
        <v>151</v>
      </c>
      <c r="D11" s="30">
        <v>115</v>
      </c>
      <c r="E11" s="30">
        <v>130</v>
      </c>
      <c r="F11" s="31"/>
      <c r="G11" s="31"/>
      <c r="H11" s="147">
        <v>3.785</v>
      </c>
      <c r="I11" s="147">
        <v>3.956</v>
      </c>
      <c r="J11" s="147">
        <v>3.656</v>
      </c>
      <c r="K11" s="32"/>
    </row>
    <row r="12" spans="1:11" s="33" customFormat="1" ht="11.25" customHeight="1">
      <c r="A12" s="35" t="s">
        <v>10</v>
      </c>
      <c r="B12" s="29"/>
      <c r="C12" s="30">
        <v>278</v>
      </c>
      <c r="D12" s="30">
        <v>269</v>
      </c>
      <c r="E12" s="30">
        <v>329</v>
      </c>
      <c r="F12" s="31"/>
      <c r="G12" s="31"/>
      <c r="H12" s="147">
        <v>6.792</v>
      </c>
      <c r="I12" s="147">
        <v>8.785</v>
      </c>
      <c r="J12" s="147">
        <v>10.742</v>
      </c>
      <c r="K12" s="32"/>
    </row>
    <row r="13" spans="1:11" s="42" customFormat="1" ht="11.25" customHeight="1">
      <c r="A13" s="36" t="s">
        <v>11</v>
      </c>
      <c r="B13" s="37"/>
      <c r="C13" s="38">
        <v>815</v>
      </c>
      <c r="D13" s="38">
        <v>795</v>
      </c>
      <c r="E13" s="38">
        <v>861</v>
      </c>
      <c r="F13" s="39">
        <v>108.30188679245283</v>
      </c>
      <c r="G13" s="40"/>
      <c r="H13" s="148">
        <v>22.151</v>
      </c>
      <c r="I13" s="149">
        <v>25.551</v>
      </c>
      <c r="J13" s="149">
        <v>26.012</v>
      </c>
      <c r="K13" s="41">
        <v>101.80423466791906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83</v>
      </c>
      <c r="D15" s="38">
        <v>83</v>
      </c>
      <c r="E15" s="38">
        <v>70</v>
      </c>
      <c r="F15" s="39">
        <v>84.33734939759036</v>
      </c>
      <c r="G15" s="40"/>
      <c r="H15" s="148">
        <v>1.795</v>
      </c>
      <c r="I15" s="149">
        <v>1.442</v>
      </c>
      <c r="J15" s="149">
        <v>1.442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2</v>
      </c>
      <c r="E17" s="38">
        <v>5</v>
      </c>
      <c r="F17" s="39">
        <v>250</v>
      </c>
      <c r="G17" s="40"/>
      <c r="H17" s="148">
        <v>0.16</v>
      </c>
      <c r="I17" s="149">
        <v>0.11</v>
      </c>
      <c r="J17" s="149">
        <v>0.275</v>
      </c>
      <c r="K17" s="41">
        <v>250.00000000000003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47">
        <v>3.014</v>
      </c>
      <c r="I19" s="147">
        <v>2.756</v>
      </c>
      <c r="J19" s="147">
        <v>2.756</v>
      </c>
      <c r="K19" s="32"/>
    </row>
    <row r="20" spans="1:11" s="33" customFormat="1" ht="11.25" customHeight="1">
      <c r="A20" s="35" t="s">
        <v>15</v>
      </c>
      <c r="B20" s="29"/>
      <c r="C20" s="30">
        <v>125</v>
      </c>
      <c r="D20" s="30">
        <v>125</v>
      </c>
      <c r="E20" s="30">
        <v>125</v>
      </c>
      <c r="F20" s="31"/>
      <c r="G20" s="31"/>
      <c r="H20" s="147">
        <v>3.523</v>
      </c>
      <c r="I20" s="147">
        <v>3.25</v>
      </c>
      <c r="J20" s="147">
        <v>3.25</v>
      </c>
      <c r="K20" s="32"/>
    </row>
    <row r="21" spans="1:11" s="33" customFormat="1" ht="11.25" customHeight="1">
      <c r="A21" s="35" t="s">
        <v>16</v>
      </c>
      <c r="B21" s="29"/>
      <c r="C21" s="30">
        <v>185</v>
      </c>
      <c r="D21" s="30">
        <v>185</v>
      </c>
      <c r="E21" s="30">
        <v>166</v>
      </c>
      <c r="F21" s="31"/>
      <c r="G21" s="31"/>
      <c r="H21" s="147">
        <v>4.502</v>
      </c>
      <c r="I21" s="147">
        <v>4.44</v>
      </c>
      <c r="J21" s="147">
        <v>3.984</v>
      </c>
      <c r="K21" s="32"/>
    </row>
    <row r="22" spans="1:11" s="42" customFormat="1" ht="11.25" customHeight="1">
      <c r="A22" s="36" t="s">
        <v>17</v>
      </c>
      <c r="B22" s="37"/>
      <c r="C22" s="38">
        <v>416</v>
      </c>
      <c r="D22" s="38">
        <v>416</v>
      </c>
      <c r="E22" s="38">
        <v>397</v>
      </c>
      <c r="F22" s="39">
        <v>95.4326923076923</v>
      </c>
      <c r="G22" s="40"/>
      <c r="H22" s="148">
        <v>11.039</v>
      </c>
      <c r="I22" s="149">
        <v>10.446000000000002</v>
      </c>
      <c r="J22" s="149">
        <v>9.99</v>
      </c>
      <c r="K22" s="41">
        <v>95.63469270534175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677</v>
      </c>
      <c r="D24" s="38">
        <v>509</v>
      </c>
      <c r="E24" s="38">
        <v>509</v>
      </c>
      <c r="F24" s="39">
        <v>100</v>
      </c>
      <c r="G24" s="40"/>
      <c r="H24" s="148">
        <v>15.851</v>
      </c>
      <c r="I24" s="149">
        <v>10.622</v>
      </c>
      <c r="J24" s="149">
        <v>10.622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110</v>
      </c>
      <c r="D26" s="38">
        <v>100</v>
      </c>
      <c r="E26" s="38">
        <v>105</v>
      </c>
      <c r="F26" s="39">
        <v>105</v>
      </c>
      <c r="G26" s="40"/>
      <c r="H26" s="148">
        <v>2.7</v>
      </c>
      <c r="I26" s="149">
        <v>2.6</v>
      </c>
      <c r="J26" s="149">
        <v>2.6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4</v>
      </c>
      <c r="E28" s="30">
        <v>2</v>
      </c>
      <c r="F28" s="31"/>
      <c r="G28" s="31"/>
      <c r="H28" s="147">
        <v>0.035</v>
      </c>
      <c r="I28" s="147">
        <v>0.12</v>
      </c>
      <c r="J28" s="147">
        <v>0.06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19</v>
      </c>
      <c r="D30" s="30">
        <v>9</v>
      </c>
      <c r="E30" s="30">
        <v>14</v>
      </c>
      <c r="F30" s="31"/>
      <c r="G30" s="31"/>
      <c r="H30" s="147">
        <v>0.665</v>
      </c>
      <c r="I30" s="147">
        <v>0.226</v>
      </c>
      <c r="J30" s="147">
        <v>0.42</v>
      </c>
      <c r="K30" s="32"/>
    </row>
    <row r="31" spans="1:11" s="42" customFormat="1" ht="11.25" customHeight="1">
      <c r="A31" s="43" t="s">
        <v>23</v>
      </c>
      <c r="B31" s="37"/>
      <c r="C31" s="38">
        <v>20</v>
      </c>
      <c r="D31" s="38">
        <v>13</v>
      </c>
      <c r="E31" s="38">
        <v>16</v>
      </c>
      <c r="F31" s="39">
        <v>123.07692307692308</v>
      </c>
      <c r="G31" s="40"/>
      <c r="H31" s="148">
        <v>0.7000000000000001</v>
      </c>
      <c r="I31" s="149">
        <v>0.346</v>
      </c>
      <c r="J31" s="149">
        <v>0.48</v>
      </c>
      <c r="K31" s="41">
        <v>138.72832369942196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343</v>
      </c>
      <c r="D33" s="30">
        <v>300</v>
      </c>
      <c r="E33" s="30">
        <v>300</v>
      </c>
      <c r="F33" s="31"/>
      <c r="G33" s="31"/>
      <c r="H33" s="147">
        <v>9.01</v>
      </c>
      <c r="I33" s="147">
        <v>7.8</v>
      </c>
      <c r="J33" s="147">
        <v>8.18</v>
      </c>
      <c r="K33" s="32"/>
    </row>
    <row r="34" spans="1:11" s="33" customFormat="1" ht="11.25" customHeight="1">
      <c r="A34" s="35" t="s">
        <v>25</v>
      </c>
      <c r="B34" s="29"/>
      <c r="C34" s="30">
        <v>168</v>
      </c>
      <c r="D34" s="30">
        <v>150</v>
      </c>
      <c r="E34" s="30">
        <v>150</v>
      </c>
      <c r="F34" s="31"/>
      <c r="G34" s="31"/>
      <c r="H34" s="147">
        <v>4.03</v>
      </c>
      <c r="I34" s="147">
        <v>4.05</v>
      </c>
      <c r="J34" s="147">
        <v>3.75</v>
      </c>
      <c r="K34" s="32"/>
    </row>
    <row r="35" spans="1:11" s="33" customFormat="1" ht="11.25" customHeight="1">
      <c r="A35" s="35" t="s">
        <v>26</v>
      </c>
      <c r="B35" s="29"/>
      <c r="C35" s="30">
        <v>118</v>
      </c>
      <c r="D35" s="30">
        <v>150</v>
      </c>
      <c r="E35" s="30">
        <v>120</v>
      </c>
      <c r="F35" s="31"/>
      <c r="G35" s="31"/>
      <c r="H35" s="147">
        <v>3.143</v>
      </c>
      <c r="I35" s="147">
        <v>4</v>
      </c>
      <c r="J35" s="147">
        <v>3</v>
      </c>
      <c r="K35" s="32"/>
    </row>
    <row r="36" spans="1:11" s="33" customFormat="1" ht="11.25" customHeight="1">
      <c r="A36" s="35" t="s">
        <v>27</v>
      </c>
      <c r="B36" s="29"/>
      <c r="C36" s="30">
        <v>333</v>
      </c>
      <c r="D36" s="30">
        <v>305</v>
      </c>
      <c r="E36" s="30">
        <v>323</v>
      </c>
      <c r="F36" s="31"/>
      <c r="G36" s="31"/>
      <c r="H36" s="147">
        <v>8.292</v>
      </c>
      <c r="I36" s="147">
        <v>7.625</v>
      </c>
      <c r="J36" s="147">
        <v>8.065</v>
      </c>
      <c r="K36" s="32"/>
    </row>
    <row r="37" spans="1:11" s="42" customFormat="1" ht="11.25" customHeight="1">
      <c r="A37" s="36" t="s">
        <v>28</v>
      </c>
      <c r="B37" s="37"/>
      <c r="C37" s="38">
        <v>962</v>
      </c>
      <c r="D37" s="38">
        <v>905</v>
      </c>
      <c r="E37" s="38">
        <v>893</v>
      </c>
      <c r="F37" s="39">
        <v>98.67403314917127</v>
      </c>
      <c r="G37" s="40"/>
      <c r="H37" s="148">
        <v>24.475</v>
      </c>
      <c r="I37" s="149">
        <v>23.475</v>
      </c>
      <c r="J37" s="149">
        <v>22.994999999999997</v>
      </c>
      <c r="K37" s="41">
        <v>97.95527156549518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166</v>
      </c>
      <c r="D39" s="38">
        <v>160</v>
      </c>
      <c r="E39" s="38">
        <v>120</v>
      </c>
      <c r="F39" s="39">
        <v>75</v>
      </c>
      <c r="G39" s="40"/>
      <c r="H39" s="148">
        <v>4.949</v>
      </c>
      <c r="I39" s="149">
        <v>2.4</v>
      </c>
      <c r="J39" s="149">
        <v>3.4</v>
      </c>
      <c r="K39" s="41">
        <v>141.66666666666669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>
        <v>8</v>
      </c>
      <c r="E41" s="30">
        <v>7</v>
      </c>
      <c r="F41" s="31"/>
      <c r="G41" s="31"/>
      <c r="H41" s="147">
        <v>0.275</v>
      </c>
      <c r="I41" s="147">
        <v>0.224</v>
      </c>
      <c r="J41" s="147">
        <v>0.203</v>
      </c>
      <c r="K41" s="32"/>
    </row>
    <row r="42" spans="1:11" s="33" customFormat="1" ht="11.25" customHeight="1">
      <c r="A42" s="35" t="s">
        <v>31</v>
      </c>
      <c r="B42" s="29"/>
      <c r="C42" s="30">
        <v>75</v>
      </c>
      <c r="D42" s="30">
        <v>55</v>
      </c>
      <c r="E42" s="30">
        <v>42</v>
      </c>
      <c r="F42" s="31"/>
      <c r="G42" s="31"/>
      <c r="H42" s="147">
        <v>2.25</v>
      </c>
      <c r="I42" s="147">
        <v>1.65</v>
      </c>
      <c r="J42" s="147">
        <v>1.26</v>
      </c>
      <c r="K42" s="32"/>
    </row>
    <row r="43" spans="1:11" s="33" customFormat="1" ht="11.25" customHeight="1">
      <c r="A43" s="35" t="s">
        <v>32</v>
      </c>
      <c r="B43" s="29"/>
      <c r="C43" s="30">
        <v>47</v>
      </c>
      <c r="D43" s="30">
        <v>46</v>
      </c>
      <c r="E43" s="30">
        <v>50</v>
      </c>
      <c r="F43" s="31"/>
      <c r="G43" s="31"/>
      <c r="H43" s="147">
        <v>1.316</v>
      </c>
      <c r="I43" s="147">
        <v>1.288</v>
      </c>
      <c r="J43" s="147">
        <v>1.3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4</v>
      </c>
      <c r="E44" s="30">
        <v>4</v>
      </c>
      <c r="F44" s="31"/>
      <c r="G44" s="31"/>
      <c r="H44" s="147">
        <v>0.2</v>
      </c>
      <c r="I44" s="147">
        <v>0.18</v>
      </c>
      <c r="J44" s="147">
        <v>0.22</v>
      </c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32</v>
      </c>
      <c r="E45" s="30">
        <v>28</v>
      </c>
      <c r="F45" s="31"/>
      <c r="G45" s="31"/>
      <c r="H45" s="147">
        <v>1.024</v>
      </c>
      <c r="I45" s="147">
        <v>1.024</v>
      </c>
      <c r="J45" s="147">
        <v>0.84</v>
      </c>
      <c r="K45" s="32"/>
    </row>
    <row r="46" spans="1:11" s="33" customFormat="1" ht="11.25" customHeight="1">
      <c r="A46" s="35" t="s">
        <v>35</v>
      </c>
      <c r="B46" s="29"/>
      <c r="C46" s="30">
        <v>78</v>
      </c>
      <c r="D46" s="30">
        <v>68</v>
      </c>
      <c r="E46" s="30">
        <v>68</v>
      </c>
      <c r="F46" s="31"/>
      <c r="G46" s="31"/>
      <c r="H46" s="147">
        <v>3.12</v>
      </c>
      <c r="I46" s="147">
        <v>2.584</v>
      </c>
      <c r="J46" s="147">
        <v>2.584</v>
      </c>
      <c r="K46" s="32"/>
    </row>
    <row r="47" spans="1:11" s="33" customFormat="1" ht="11.25" customHeight="1">
      <c r="A47" s="35" t="s">
        <v>36</v>
      </c>
      <c r="B47" s="29"/>
      <c r="C47" s="30">
        <v>153</v>
      </c>
      <c r="D47" s="30">
        <v>160</v>
      </c>
      <c r="E47" s="30">
        <v>168</v>
      </c>
      <c r="F47" s="31"/>
      <c r="G47" s="31"/>
      <c r="H47" s="147">
        <v>4.693</v>
      </c>
      <c r="I47" s="147">
        <v>4.8</v>
      </c>
      <c r="J47" s="147">
        <v>5.04</v>
      </c>
      <c r="K47" s="32"/>
    </row>
    <row r="48" spans="1:11" s="33" customFormat="1" ht="11.25" customHeight="1">
      <c r="A48" s="35" t="s">
        <v>37</v>
      </c>
      <c r="B48" s="29"/>
      <c r="C48" s="30">
        <v>40</v>
      </c>
      <c r="D48" s="30">
        <v>40</v>
      </c>
      <c r="E48" s="30">
        <v>40</v>
      </c>
      <c r="F48" s="31"/>
      <c r="G48" s="31"/>
      <c r="H48" s="147">
        <v>1.4</v>
      </c>
      <c r="I48" s="147">
        <v>1.2</v>
      </c>
      <c r="J48" s="147">
        <v>1.4</v>
      </c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1</v>
      </c>
      <c r="E49" s="30">
        <v>1</v>
      </c>
      <c r="F49" s="31"/>
      <c r="G49" s="31"/>
      <c r="H49" s="147">
        <v>0.108</v>
      </c>
      <c r="I49" s="147">
        <v>0.036</v>
      </c>
      <c r="J49" s="147">
        <v>0.036</v>
      </c>
      <c r="K49" s="32"/>
    </row>
    <row r="50" spans="1:11" s="42" customFormat="1" ht="11.25" customHeight="1">
      <c r="A50" s="43" t="s">
        <v>39</v>
      </c>
      <c r="B50" s="37"/>
      <c r="C50" s="38">
        <v>442</v>
      </c>
      <c r="D50" s="38">
        <v>414</v>
      </c>
      <c r="E50" s="38">
        <v>408</v>
      </c>
      <c r="F50" s="39">
        <v>98.55072463768116</v>
      </c>
      <c r="G50" s="40"/>
      <c r="H50" s="148">
        <v>14.386000000000001</v>
      </c>
      <c r="I50" s="149">
        <v>12.985999999999999</v>
      </c>
      <c r="J50" s="149">
        <v>12.883</v>
      </c>
      <c r="K50" s="41">
        <v>99.2068381333744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48">
        <v>0.741</v>
      </c>
      <c r="I52" s="149">
        <v>0.741</v>
      </c>
      <c r="J52" s="149">
        <v>0.741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1522</v>
      </c>
      <c r="D54" s="30">
        <v>1650</v>
      </c>
      <c r="E54" s="30">
        <v>1341</v>
      </c>
      <c r="F54" s="31"/>
      <c r="G54" s="31"/>
      <c r="H54" s="147">
        <v>68.49</v>
      </c>
      <c r="I54" s="147">
        <v>74.25</v>
      </c>
      <c r="J54" s="147">
        <v>61.686</v>
      </c>
      <c r="K54" s="32"/>
    </row>
    <row r="55" spans="1:11" s="33" customFormat="1" ht="11.25" customHeight="1">
      <c r="A55" s="35" t="s">
        <v>42</v>
      </c>
      <c r="B55" s="29"/>
      <c r="C55" s="30"/>
      <c r="D55" s="30">
        <v>3</v>
      </c>
      <c r="E55" s="30"/>
      <c r="F55" s="31"/>
      <c r="G55" s="31"/>
      <c r="H55" s="147"/>
      <c r="I55" s="147">
        <v>0.075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20</v>
      </c>
      <c r="D56" s="30"/>
      <c r="E56" s="30">
        <v>23</v>
      </c>
      <c r="F56" s="31"/>
      <c r="G56" s="31"/>
      <c r="H56" s="147">
        <v>0.29</v>
      </c>
      <c r="I56" s="147"/>
      <c r="J56" s="147">
        <v>0.19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1</v>
      </c>
      <c r="F57" s="31"/>
      <c r="G57" s="31"/>
      <c r="H57" s="147"/>
      <c r="I57" s="147"/>
      <c r="J57" s="147">
        <v>0.01</v>
      </c>
      <c r="K57" s="32"/>
    </row>
    <row r="58" spans="1:11" s="33" customFormat="1" ht="11.25" customHeight="1">
      <c r="A58" s="35" t="s">
        <v>45</v>
      </c>
      <c r="B58" s="29"/>
      <c r="C58" s="30">
        <v>26</v>
      </c>
      <c r="D58" s="30">
        <v>22</v>
      </c>
      <c r="E58" s="30">
        <v>15</v>
      </c>
      <c r="F58" s="31"/>
      <c r="G58" s="31"/>
      <c r="H58" s="147">
        <v>0.585</v>
      </c>
      <c r="I58" s="147">
        <v>0.462</v>
      </c>
      <c r="J58" s="147">
        <v>0.36</v>
      </c>
      <c r="K58" s="32"/>
    </row>
    <row r="59" spans="1:11" s="42" customFormat="1" ht="11.25" customHeight="1">
      <c r="A59" s="36" t="s">
        <v>46</v>
      </c>
      <c r="B59" s="37"/>
      <c r="C59" s="38">
        <v>1568</v>
      </c>
      <c r="D59" s="38">
        <v>1675</v>
      </c>
      <c r="E59" s="38">
        <v>1380</v>
      </c>
      <c r="F59" s="39">
        <v>82.38805970149254</v>
      </c>
      <c r="G59" s="40"/>
      <c r="H59" s="148">
        <v>69.365</v>
      </c>
      <c r="I59" s="149">
        <v>74.787</v>
      </c>
      <c r="J59" s="149">
        <v>62.245999999999995</v>
      </c>
      <c r="K59" s="41">
        <v>83.23104282829902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1033</v>
      </c>
      <c r="D61" s="30">
        <v>935</v>
      </c>
      <c r="E61" s="30">
        <v>950</v>
      </c>
      <c r="F61" s="31"/>
      <c r="G61" s="31"/>
      <c r="H61" s="147">
        <v>31.378</v>
      </c>
      <c r="I61" s="147">
        <v>33.13</v>
      </c>
      <c r="J61" s="147">
        <v>28.5</v>
      </c>
      <c r="K61" s="32"/>
    </row>
    <row r="62" spans="1:11" s="33" customFormat="1" ht="11.25" customHeight="1">
      <c r="A62" s="35" t="s">
        <v>48</v>
      </c>
      <c r="B62" s="29"/>
      <c r="C62" s="30">
        <v>631</v>
      </c>
      <c r="D62" s="30">
        <v>454</v>
      </c>
      <c r="E62" s="30">
        <v>392</v>
      </c>
      <c r="F62" s="31"/>
      <c r="G62" s="31"/>
      <c r="H62" s="147">
        <v>14.429</v>
      </c>
      <c r="I62" s="147">
        <v>10.145</v>
      </c>
      <c r="J62" s="147">
        <v>8.76</v>
      </c>
      <c r="K62" s="32"/>
    </row>
    <row r="63" spans="1:11" s="33" customFormat="1" ht="11.25" customHeight="1">
      <c r="A63" s="35" t="s">
        <v>49</v>
      </c>
      <c r="B63" s="29"/>
      <c r="C63" s="30">
        <v>438</v>
      </c>
      <c r="D63" s="30">
        <v>438</v>
      </c>
      <c r="E63" s="30">
        <v>438</v>
      </c>
      <c r="F63" s="31"/>
      <c r="G63" s="31"/>
      <c r="H63" s="147">
        <v>12.592</v>
      </c>
      <c r="I63" s="147">
        <v>21.055</v>
      </c>
      <c r="J63" s="147">
        <v>19.71</v>
      </c>
      <c r="K63" s="32"/>
    </row>
    <row r="64" spans="1:11" s="42" customFormat="1" ht="11.25" customHeight="1">
      <c r="A64" s="36" t="s">
        <v>50</v>
      </c>
      <c r="B64" s="37"/>
      <c r="C64" s="38">
        <v>2102</v>
      </c>
      <c r="D64" s="38">
        <v>1827</v>
      </c>
      <c r="E64" s="38">
        <v>1780</v>
      </c>
      <c r="F64" s="39">
        <v>97.42747673782156</v>
      </c>
      <c r="G64" s="40"/>
      <c r="H64" s="148">
        <v>58.399</v>
      </c>
      <c r="I64" s="149">
        <v>64.33000000000001</v>
      </c>
      <c r="J64" s="149">
        <v>56.97</v>
      </c>
      <c r="K64" s="41">
        <v>88.55899269392195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15637</v>
      </c>
      <c r="D66" s="38">
        <v>13597</v>
      </c>
      <c r="E66" s="38">
        <v>15632</v>
      </c>
      <c r="F66" s="39">
        <v>114.96653673604472</v>
      </c>
      <c r="G66" s="40"/>
      <c r="H66" s="148">
        <v>392.779</v>
      </c>
      <c r="I66" s="149">
        <v>352.755</v>
      </c>
      <c r="J66" s="149">
        <v>379</v>
      </c>
      <c r="K66" s="41">
        <v>107.44000793752038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3</v>
      </c>
      <c r="D68" s="30">
        <v>7</v>
      </c>
      <c r="E68" s="30"/>
      <c r="F68" s="31"/>
      <c r="G68" s="31"/>
      <c r="H68" s="147">
        <v>0.075</v>
      </c>
      <c r="I68" s="147">
        <v>0.2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</v>
      </c>
      <c r="D69" s="30">
        <v>3</v>
      </c>
      <c r="E69" s="30"/>
      <c r="F69" s="31"/>
      <c r="G69" s="31"/>
      <c r="H69" s="147">
        <v>0.05</v>
      </c>
      <c r="I69" s="147">
        <v>0.075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>
        <v>10</v>
      </c>
      <c r="E70" s="38"/>
      <c r="F70" s="39"/>
      <c r="G70" s="40"/>
      <c r="H70" s="148">
        <v>0.125</v>
      </c>
      <c r="I70" s="149">
        <v>0.275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7263</v>
      </c>
      <c r="D72" s="30">
        <v>7191</v>
      </c>
      <c r="E72" s="30">
        <v>5914</v>
      </c>
      <c r="F72" s="31"/>
      <c r="G72" s="31"/>
      <c r="H72" s="147">
        <v>160.741</v>
      </c>
      <c r="I72" s="147">
        <v>158.298</v>
      </c>
      <c r="J72" s="147">
        <v>130.271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87</v>
      </c>
      <c r="F73" s="31"/>
      <c r="G73" s="31"/>
      <c r="H73" s="147">
        <v>3.085</v>
      </c>
      <c r="I73" s="147">
        <v>2.08</v>
      </c>
      <c r="J73" s="147">
        <v>2.08</v>
      </c>
      <c r="K73" s="32"/>
    </row>
    <row r="74" spans="1:11" s="33" customFormat="1" ht="11.25" customHeight="1">
      <c r="A74" s="35" t="s">
        <v>57</v>
      </c>
      <c r="B74" s="29"/>
      <c r="C74" s="30">
        <v>235</v>
      </c>
      <c r="D74" s="30">
        <v>235</v>
      </c>
      <c r="E74" s="30">
        <v>220</v>
      </c>
      <c r="F74" s="31"/>
      <c r="G74" s="31"/>
      <c r="H74" s="147">
        <v>5.875</v>
      </c>
      <c r="I74" s="147">
        <v>5.875</v>
      </c>
      <c r="J74" s="147">
        <v>5.5</v>
      </c>
      <c r="K74" s="32"/>
    </row>
    <row r="75" spans="1:11" s="33" customFormat="1" ht="11.25" customHeight="1">
      <c r="A75" s="35" t="s">
        <v>58</v>
      </c>
      <c r="B75" s="29"/>
      <c r="C75" s="30">
        <v>3959</v>
      </c>
      <c r="D75" s="30">
        <v>3959</v>
      </c>
      <c r="E75" s="30">
        <v>3158</v>
      </c>
      <c r="F75" s="31"/>
      <c r="G75" s="31"/>
      <c r="H75" s="147">
        <v>113.293</v>
      </c>
      <c r="I75" s="147">
        <v>113.293</v>
      </c>
      <c r="J75" s="147">
        <v>95.806</v>
      </c>
      <c r="K75" s="32"/>
    </row>
    <row r="76" spans="1:11" s="33" customFormat="1" ht="11.25" customHeight="1">
      <c r="A76" s="35" t="s">
        <v>59</v>
      </c>
      <c r="B76" s="29"/>
      <c r="C76" s="30">
        <v>135</v>
      </c>
      <c r="D76" s="30">
        <v>235</v>
      </c>
      <c r="E76" s="30">
        <v>235</v>
      </c>
      <c r="F76" s="31"/>
      <c r="G76" s="31"/>
      <c r="H76" s="147">
        <v>2.43</v>
      </c>
      <c r="I76" s="147">
        <v>5.199</v>
      </c>
      <c r="J76" s="147">
        <v>5.199</v>
      </c>
      <c r="K76" s="32"/>
    </row>
    <row r="77" spans="1:11" s="33" customFormat="1" ht="11.25" customHeight="1">
      <c r="A77" s="35" t="s">
        <v>60</v>
      </c>
      <c r="B77" s="29"/>
      <c r="C77" s="30">
        <v>44</v>
      </c>
      <c r="D77" s="30">
        <v>9</v>
      </c>
      <c r="E77" s="30">
        <v>41</v>
      </c>
      <c r="F77" s="31"/>
      <c r="G77" s="31"/>
      <c r="H77" s="147">
        <v>1.021</v>
      </c>
      <c r="I77" s="147">
        <v>0.209</v>
      </c>
      <c r="J77" s="147">
        <v>0.943</v>
      </c>
      <c r="K77" s="32"/>
    </row>
    <row r="78" spans="1:11" s="33" customFormat="1" ht="11.25" customHeight="1">
      <c r="A78" s="35" t="s">
        <v>61</v>
      </c>
      <c r="B78" s="29"/>
      <c r="C78" s="30">
        <v>229</v>
      </c>
      <c r="D78" s="30">
        <v>230</v>
      </c>
      <c r="E78" s="30">
        <v>225</v>
      </c>
      <c r="F78" s="31"/>
      <c r="G78" s="31"/>
      <c r="H78" s="147">
        <v>5.906</v>
      </c>
      <c r="I78" s="147">
        <v>5.906</v>
      </c>
      <c r="J78" s="147">
        <v>5.818</v>
      </c>
      <c r="K78" s="32"/>
    </row>
    <row r="79" spans="1:11" s="33" customFormat="1" ht="11.25" customHeight="1">
      <c r="A79" s="35" t="s">
        <v>62</v>
      </c>
      <c r="B79" s="29"/>
      <c r="C79" s="30">
        <v>102</v>
      </c>
      <c r="D79" s="30">
        <v>102.38</v>
      </c>
      <c r="E79" s="30">
        <v>102</v>
      </c>
      <c r="F79" s="31"/>
      <c r="G79" s="31"/>
      <c r="H79" s="147">
        <v>3.637</v>
      </c>
      <c r="I79" s="147">
        <v>2.048</v>
      </c>
      <c r="J79" s="147">
        <v>2.048</v>
      </c>
      <c r="K79" s="32"/>
    </row>
    <row r="80" spans="1:11" s="42" customFormat="1" ht="11.25" customHeight="1">
      <c r="A80" s="43" t="s">
        <v>63</v>
      </c>
      <c r="B80" s="37"/>
      <c r="C80" s="38">
        <v>12047</v>
      </c>
      <c r="D80" s="38">
        <v>12041.38</v>
      </c>
      <c r="E80" s="38">
        <v>9982</v>
      </c>
      <c r="F80" s="39">
        <v>82.89747520633017</v>
      </c>
      <c r="G80" s="40"/>
      <c r="H80" s="148">
        <v>295.98800000000006</v>
      </c>
      <c r="I80" s="149">
        <v>292.9080000000001</v>
      </c>
      <c r="J80" s="149">
        <v>247.66500000000002</v>
      </c>
      <c r="K80" s="41">
        <v>84.5538530869761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239</v>
      </c>
      <c r="D82" s="30">
        <v>239</v>
      </c>
      <c r="E82" s="30">
        <v>222</v>
      </c>
      <c r="F82" s="31"/>
      <c r="G82" s="31"/>
      <c r="H82" s="147">
        <v>7.954</v>
      </c>
      <c r="I82" s="147">
        <v>7.954</v>
      </c>
      <c r="J82" s="147">
        <v>1.462</v>
      </c>
      <c r="K82" s="32"/>
    </row>
    <row r="83" spans="1:11" s="33" customFormat="1" ht="11.25" customHeight="1">
      <c r="A83" s="35" t="s">
        <v>65</v>
      </c>
      <c r="B83" s="29"/>
      <c r="C83" s="30">
        <v>319</v>
      </c>
      <c r="D83" s="30">
        <v>319</v>
      </c>
      <c r="E83" s="30">
        <v>330</v>
      </c>
      <c r="F83" s="31"/>
      <c r="G83" s="31"/>
      <c r="H83" s="147">
        <v>6.387</v>
      </c>
      <c r="I83" s="147">
        <v>6</v>
      </c>
      <c r="J83" s="147">
        <v>6</v>
      </c>
      <c r="K83" s="32"/>
    </row>
    <row r="84" spans="1:11" s="42" customFormat="1" ht="11.25" customHeight="1">
      <c r="A84" s="36" t="s">
        <v>66</v>
      </c>
      <c r="B84" s="37"/>
      <c r="C84" s="38">
        <v>558</v>
      </c>
      <c r="D84" s="38">
        <v>558</v>
      </c>
      <c r="E84" s="38">
        <v>552</v>
      </c>
      <c r="F84" s="39">
        <v>98.9247311827957</v>
      </c>
      <c r="G84" s="40"/>
      <c r="H84" s="148">
        <v>14.341</v>
      </c>
      <c r="I84" s="149">
        <v>13.954</v>
      </c>
      <c r="J84" s="149">
        <v>7.462</v>
      </c>
      <c r="K84" s="41">
        <v>53.475705890784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35646</v>
      </c>
      <c r="D87" s="53">
        <v>33135.38</v>
      </c>
      <c r="E87" s="53">
        <v>32740</v>
      </c>
      <c r="F87" s="54">
        <f>IF(D87&gt;0,100*E87/D87,0)</f>
        <v>98.80677390752724</v>
      </c>
      <c r="G87" s="40"/>
      <c r="H87" s="152">
        <v>929.9440000000001</v>
      </c>
      <c r="I87" s="153">
        <v>889.7280000000001</v>
      </c>
      <c r="J87" s="153">
        <v>844.7829999999999</v>
      </c>
      <c r="K87" s="54">
        <f>IF(I87&gt;0,100*J87/I87,0)</f>
        <v>94.94845615738741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2</v>
      </c>
      <c r="E26" s="38">
        <v>2</v>
      </c>
      <c r="F26" s="39">
        <v>100</v>
      </c>
      <c r="G26" s="40"/>
      <c r="H26" s="148">
        <v>0.034</v>
      </c>
      <c r="I26" s="149">
        <v>0.03</v>
      </c>
      <c r="J26" s="149">
        <v>0.03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/>
      <c r="F28" s="31"/>
      <c r="G28" s="31"/>
      <c r="H28" s="147">
        <v>0.039</v>
      </c>
      <c r="I28" s="147">
        <v>0.035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>
        <v>1</v>
      </c>
      <c r="F29" s="31"/>
      <c r="G29" s="31"/>
      <c r="H29" s="147"/>
      <c r="I29" s="147">
        <v>0.02</v>
      </c>
      <c r="J29" s="147">
        <v>0.02</v>
      </c>
      <c r="K29" s="32"/>
    </row>
    <row r="30" spans="1:11" s="33" customFormat="1" ht="11.25" customHeight="1">
      <c r="A30" s="35" t="s">
        <v>22</v>
      </c>
      <c r="B30" s="29"/>
      <c r="C30" s="30">
        <v>18</v>
      </c>
      <c r="D30" s="30">
        <v>14</v>
      </c>
      <c r="E30" s="30">
        <v>15</v>
      </c>
      <c r="F30" s="31"/>
      <c r="G30" s="31"/>
      <c r="H30" s="147">
        <v>0.488</v>
      </c>
      <c r="I30" s="147">
        <v>0.56</v>
      </c>
      <c r="J30" s="147">
        <v>0.044</v>
      </c>
      <c r="K30" s="32"/>
    </row>
    <row r="31" spans="1:11" s="42" customFormat="1" ht="11.25" customHeight="1">
      <c r="A31" s="43" t="s">
        <v>23</v>
      </c>
      <c r="B31" s="37"/>
      <c r="C31" s="38">
        <v>19</v>
      </c>
      <c r="D31" s="38">
        <v>16</v>
      </c>
      <c r="E31" s="38">
        <v>16</v>
      </c>
      <c r="F31" s="39">
        <v>100</v>
      </c>
      <c r="G31" s="40"/>
      <c r="H31" s="148">
        <v>0.527</v>
      </c>
      <c r="I31" s="149">
        <v>0.6150000000000001</v>
      </c>
      <c r="J31" s="149">
        <v>0.064</v>
      </c>
      <c r="K31" s="41">
        <v>10.406504065040648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25</v>
      </c>
      <c r="D33" s="30">
        <v>25</v>
      </c>
      <c r="E33" s="30">
        <v>20</v>
      </c>
      <c r="F33" s="31"/>
      <c r="G33" s="31"/>
      <c r="H33" s="147">
        <v>0.774</v>
      </c>
      <c r="I33" s="147">
        <v>0.75</v>
      </c>
      <c r="J33" s="147">
        <v>0.64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13</v>
      </c>
      <c r="F34" s="31"/>
      <c r="G34" s="31"/>
      <c r="H34" s="147">
        <v>0.42</v>
      </c>
      <c r="I34" s="147">
        <v>0.42</v>
      </c>
      <c r="J34" s="147">
        <v>0.39</v>
      </c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35</v>
      </c>
      <c r="E35" s="30">
        <v>15</v>
      </c>
      <c r="F35" s="31"/>
      <c r="G35" s="31"/>
      <c r="H35" s="147">
        <v>0.881</v>
      </c>
      <c r="I35" s="147">
        <v>0.84</v>
      </c>
      <c r="J35" s="147">
        <v>0.3</v>
      </c>
      <c r="K35" s="32"/>
    </row>
    <row r="36" spans="1:11" s="33" customFormat="1" ht="11.25" customHeight="1">
      <c r="A36" s="35" t="s">
        <v>27</v>
      </c>
      <c r="B36" s="29"/>
      <c r="C36" s="30">
        <v>178</v>
      </c>
      <c r="D36" s="30">
        <v>175</v>
      </c>
      <c r="E36" s="30">
        <v>227</v>
      </c>
      <c r="F36" s="31"/>
      <c r="G36" s="31"/>
      <c r="H36" s="147">
        <v>5.34</v>
      </c>
      <c r="I36" s="147">
        <v>5.25</v>
      </c>
      <c r="J36" s="147">
        <v>6.81</v>
      </c>
      <c r="K36" s="32"/>
    </row>
    <row r="37" spans="1:11" s="42" customFormat="1" ht="11.25" customHeight="1">
      <c r="A37" s="36" t="s">
        <v>28</v>
      </c>
      <c r="B37" s="37"/>
      <c r="C37" s="38">
        <v>254</v>
      </c>
      <c r="D37" s="38">
        <v>249</v>
      </c>
      <c r="E37" s="38">
        <v>275</v>
      </c>
      <c r="F37" s="39">
        <v>110.4417670682731</v>
      </c>
      <c r="G37" s="40"/>
      <c r="H37" s="148">
        <v>7.415</v>
      </c>
      <c r="I37" s="149">
        <v>7.26</v>
      </c>
      <c r="J37" s="149">
        <v>8.14</v>
      </c>
      <c r="K37" s="41">
        <v>112.12121212121212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357</v>
      </c>
      <c r="D39" s="38">
        <v>340</v>
      </c>
      <c r="E39" s="38">
        <v>300</v>
      </c>
      <c r="F39" s="39">
        <v>88.23529411764706</v>
      </c>
      <c r="G39" s="40"/>
      <c r="H39" s="148">
        <v>12.384</v>
      </c>
      <c r="I39" s="149">
        <v>12.3</v>
      </c>
      <c r="J39" s="149">
        <v>10.14</v>
      </c>
      <c r="K39" s="41">
        <v>82.4390243902439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26</v>
      </c>
      <c r="D41" s="30">
        <v>26</v>
      </c>
      <c r="E41" s="30">
        <v>23</v>
      </c>
      <c r="F41" s="31"/>
      <c r="G41" s="31"/>
      <c r="H41" s="147">
        <v>0.35</v>
      </c>
      <c r="I41" s="147">
        <v>0.305</v>
      </c>
      <c r="J41" s="147">
        <v>0.319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/>
      <c r="F43" s="31"/>
      <c r="G43" s="31"/>
      <c r="H43" s="147">
        <v>0.036</v>
      </c>
      <c r="I43" s="147">
        <v>0.036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9</v>
      </c>
      <c r="D45" s="30">
        <v>6</v>
      </c>
      <c r="E45" s="30">
        <v>4</v>
      </c>
      <c r="F45" s="31"/>
      <c r="G45" s="31"/>
      <c r="H45" s="147">
        <v>0.234</v>
      </c>
      <c r="I45" s="147">
        <v>0.15</v>
      </c>
      <c r="J45" s="147">
        <v>0.096</v>
      </c>
      <c r="K45" s="32"/>
    </row>
    <row r="46" spans="1:11" s="33" customFormat="1" ht="11.25" customHeight="1">
      <c r="A46" s="35" t="s">
        <v>35</v>
      </c>
      <c r="B46" s="29"/>
      <c r="C46" s="30">
        <v>14</v>
      </c>
      <c r="D46" s="30">
        <v>12</v>
      </c>
      <c r="E46" s="30">
        <v>10</v>
      </c>
      <c r="F46" s="31"/>
      <c r="G46" s="31"/>
      <c r="H46" s="147">
        <v>0.42</v>
      </c>
      <c r="I46" s="147">
        <v>0.36</v>
      </c>
      <c r="J46" s="147">
        <v>0.28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47">
        <v>0.061</v>
      </c>
      <c r="I48" s="147">
        <v>0.061</v>
      </c>
      <c r="J48" s="147">
        <v>0.061</v>
      </c>
      <c r="K48" s="32"/>
    </row>
    <row r="49" spans="1:11" s="33" customFormat="1" ht="11.25" customHeight="1">
      <c r="A49" s="35" t="s">
        <v>38</v>
      </c>
      <c r="B49" s="29"/>
      <c r="C49" s="30">
        <v>4</v>
      </c>
      <c r="D49" s="30">
        <v>3</v>
      </c>
      <c r="E49" s="30">
        <v>5</v>
      </c>
      <c r="F49" s="31"/>
      <c r="G49" s="31"/>
      <c r="H49" s="147">
        <v>0.085</v>
      </c>
      <c r="I49" s="147">
        <v>0.045</v>
      </c>
      <c r="J49" s="147">
        <v>0.1</v>
      </c>
      <c r="K49" s="32"/>
    </row>
    <row r="50" spans="1:11" s="42" customFormat="1" ht="11.25" customHeight="1">
      <c r="A50" s="43" t="s">
        <v>39</v>
      </c>
      <c r="B50" s="37"/>
      <c r="C50" s="38">
        <v>55</v>
      </c>
      <c r="D50" s="38">
        <v>49</v>
      </c>
      <c r="E50" s="38">
        <v>43</v>
      </c>
      <c r="F50" s="39">
        <v>87.75510204081633</v>
      </c>
      <c r="G50" s="40"/>
      <c r="H50" s="148">
        <v>1.186</v>
      </c>
      <c r="I50" s="149">
        <v>0.957</v>
      </c>
      <c r="J50" s="149">
        <v>0.856</v>
      </c>
      <c r="K50" s="41">
        <v>89.44618599791013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48">
        <v>1.11</v>
      </c>
      <c r="I52" s="149">
        <v>1.11</v>
      </c>
      <c r="J52" s="149">
        <v>1.11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102</v>
      </c>
      <c r="D54" s="30">
        <v>125</v>
      </c>
      <c r="E54" s="30">
        <v>46</v>
      </c>
      <c r="F54" s="31"/>
      <c r="G54" s="31"/>
      <c r="H54" s="147">
        <v>4.284</v>
      </c>
      <c r="I54" s="147">
        <v>5.125</v>
      </c>
      <c r="J54" s="147">
        <v>2.07</v>
      </c>
      <c r="K54" s="32"/>
    </row>
    <row r="55" spans="1:11" s="33" customFormat="1" ht="11.25" customHeight="1">
      <c r="A55" s="35" t="s">
        <v>42</v>
      </c>
      <c r="B55" s="29"/>
      <c r="C55" s="30">
        <v>2150</v>
      </c>
      <c r="D55" s="30">
        <v>2515</v>
      </c>
      <c r="E55" s="30">
        <v>2600</v>
      </c>
      <c r="F55" s="31"/>
      <c r="G55" s="31"/>
      <c r="H55" s="147">
        <v>86</v>
      </c>
      <c r="I55" s="147">
        <v>100.6</v>
      </c>
      <c r="J55" s="147">
        <v>104</v>
      </c>
      <c r="K55" s="32"/>
    </row>
    <row r="56" spans="1:11" s="33" customFormat="1" ht="11.25" customHeight="1">
      <c r="A56" s="35" t="s">
        <v>43</v>
      </c>
      <c r="B56" s="29"/>
      <c r="C56" s="30">
        <v>15</v>
      </c>
      <c r="D56" s="30"/>
      <c r="E56" s="30">
        <v>8</v>
      </c>
      <c r="F56" s="31"/>
      <c r="G56" s="31"/>
      <c r="H56" s="147">
        <v>0.6</v>
      </c>
      <c r="I56" s="147"/>
      <c r="J56" s="147">
        <v>0.227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4</v>
      </c>
      <c r="E57" s="30">
        <v>3</v>
      </c>
      <c r="F57" s="31"/>
      <c r="G57" s="31"/>
      <c r="H57" s="147">
        <v>0.015</v>
      </c>
      <c r="I57" s="147"/>
      <c r="J57" s="147">
        <v>0.06</v>
      </c>
      <c r="K57" s="32"/>
    </row>
    <row r="58" spans="1:11" s="33" customFormat="1" ht="11.25" customHeight="1">
      <c r="A58" s="35" t="s">
        <v>45</v>
      </c>
      <c r="B58" s="29"/>
      <c r="C58" s="30">
        <v>453</v>
      </c>
      <c r="D58" s="30">
        <v>314</v>
      </c>
      <c r="E58" s="30">
        <v>314</v>
      </c>
      <c r="F58" s="31"/>
      <c r="G58" s="31"/>
      <c r="H58" s="147">
        <v>17.915</v>
      </c>
      <c r="I58" s="147">
        <v>7.756</v>
      </c>
      <c r="J58" s="147">
        <v>6.59</v>
      </c>
      <c r="K58" s="32"/>
    </row>
    <row r="59" spans="1:11" s="42" customFormat="1" ht="11.25" customHeight="1">
      <c r="A59" s="36" t="s">
        <v>46</v>
      </c>
      <c r="B59" s="37"/>
      <c r="C59" s="38">
        <v>2721</v>
      </c>
      <c r="D59" s="38">
        <v>2958</v>
      </c>
      <c r="E59" s="38">
        <v>2971</v>
      </c>
      <c r="F59" s="39">
        <v>100.4394861392833</v>
      </c>
      <c r="G59" s="40"/>
      <c r="H59" s="148">
        <v>108.814</v>
      </c>
      <c r="I59" s="149">
        <v>113.481</v>
      </c>
      <c r="J59" s="149">
        <v>112.947</v>
      </c>
      <c r="K59" s="41">
        <v>99.52943664578213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225</v>
      </c>
      <c r="D61" s="30">
        <v>275</v>
      </c>
      <c r="E61" s="30">
        <v>275</v>
      </c>
      <c r="F61" s="31"/>
      <c r="G61" s="31"/>
      <c r="H61" s="147">
        <v>11.813</v>
      </c>
      <c r="I61" s="147">
        <v>15.125</v>
      </c>
      <c r="J61" s="147">
        <v>15.125</v>
      </c>
      <c r="K61" s="32"/>
    </row>
    <row r="62" spans="1:11" s="33" customFormat="1" ht="11.25" customHeight="1">
      <c r="A62" s="35" t="s">
        <v>48</v>
      </c>
      <c r="B62" s="29"/>
      <c r="C62" s="30">
        <v>501</v>
      </c>
      <c r="D62" s="30">
        <v>497</v>
      </c>
      <c r="E62" s="30">
        <v>497</v>
      </c>
      <c r="F62" s="31"/>
      <c r="G62" s="31"/>
      <c r="H62" s="147">
        <v>13.971</v>
      </c>
      <c r="I62" s="147">
        <v>12.144</v>
      </c>
      <c r="J62" s="147">
        <v>13.02</v>
      </c>
      <c r="K62" s="32"/>
    </row>
    <row r="63" spans="1:11" s="33" customFormat="1" ht="11.25" customHeight="1">
      <c r="A63" s="35" t="s">
        <v>49</v>
      </c>
      <c r="B63" s="29"/>
      <c r="C63" s="30">
        <v>1011</v>
      </c>
      <c r="D63" s="30">
        <v>956</v>
      </c>
      <c r="E63" s="30">
        <v>817</v>
      </c>
      <c r="F63" s="31"/>
      <c r="G63" s="31"/>
      <c r="H63" s="147">
        <v>50.499</v>
      </c>
      <c r="I63" s="147">
        <v>48.182</v>
      </c>
      <c r="J63" s="147">
        <v>44.118</v>
      </c>
      <c r="K63" s="32"/>
    </row>
    <row r="64" spans="1:11" s="42" customFormat="1" ht="11.25" customHeight="1">
      <c r="A64" s="36" t="s">
        <v>50</v>
      </c>
      <c r="B64" s="37"/>
      <c r="C64" s="38">
        <v>1737</v>
      </c>
      <c r="D64" s="38">
        <v>1728</v>
      </c>
      <c r="E64" s="38">
        <v>1589</v>
      </c>
      <c r="F64" s="39">
        <v>91.95601851851852</v>
      </c>
      <c r="G64" s="40"/>
      <c r="H64" s="148">
        <v>76.283</v>
      </c>
      <c r="I64" s="149">
        <v>75.451</v>
      </c>
      <c r="J64" s="149">
        <v>72.263</v>
      </c>
      <c r="K64" s="41">
        <v>95.77474122278036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2572</v>
      </c>
      <c r="D66" s="38">
        <v>2930</v>
      </c>
      <c r="E66" s="38">
        <v>2648</v>
      </c>
      <c r="F66" s="39">
        <v>90.37542662116041</v>
      </c>
      <c r="G66" s="40"/>
      <c r="H66" s="148">
        <v>210.039</v>
      </c>
      <c r="I66" s="149">
        <v>221.789</v>
      </c>
      <c r="J66" s="149">
        <v>189</v>
      </c>
      <c r="K66" s="41">
        <v>85.21612884317979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205</v>
      </c>
      <c r="D68" s="30">
        <v>200</v>
      </c>
      <c r="E68" s="30">
        <v>200</v>
      </c>
      <c r="F68" s="31"/>
      <c r="G68" s="31"/>
      <c r="H68" s="147">
        <v>7.705</v>
      </c>
      <c r="I68" s="147">
        <v>8</v>
      </c>
      <c r="J68" s="147">
        <v>9</v>
      </c>
      <c r="K68" s="32"/>
    </row>
    <row r="69" spans="1:11" s="33" customFormat="1" ht="11.25" customHeight="1">
      <c r="A69" s="35" t="s">
        <v>53</v>
      </c>
      <c r="B69" s="29"/>
      <c r="C69" s="30">
        <v>90</v>
      </c>
      <c r="D69" s="30">
        <v>90</v>
      </c>
      <c r="E69" s="30">
        <v>80</v>
      </c>
      <c r="F69" s="31"/>
      <c r="G69" s="31"/>
      <c r="H69" s="147">
        <v>3.786</v>
      </c>
      <c r="I69" s="147">
        <v>4</v>
      </c>
      <c r="J69" s="147">
        <v>3.5</v>
      </c>
      <c r="K69" s="32"/>
    </row>
    <row r="70" spans="1:11" s="42" customFormat="1" ht="11.25" customHeight="1">
      <c r="A70" s="36" t="s">
        <v>54</v>
      </c>
      <c r="B70" s="37"/>
      <c r="C70" s="38">
        <v>295</v>
      </c>
      <c r="D70" s="38">
        <v>290</v>
      </c>
      <c r="E70" s="38">
        <v>280</v>
      </c>
      <c r="F70" s="39">
        <v>96.55172413793103</v>
      </c>
      <c r="G70" s="40"/>
      <c r="H70" s="148">
        <v>11.491</v>
      </c>
      <c r="I70" s="149">
        <v>12</v>
      </c>
      <c r="J70" s="149">
        <v>12.5</v>
      </c>
      <c r="K70" s="41">
        <v>104.16666666666667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8590</v>
      </c>
      <c r="D72" s="30">
        <v>8940</v>
      </c>
      <c r="E72" s="30">
        <v>9212</v>
      </c>
      <c r="F72" s="31"/>
      <c r="G72" s="31"/>
      <c r="H72" s="147">
        <v>532.288</v>
      </c>
      <c r="I72" s="147">
        <v>558.223</v>
      </c>
      <c r="J72" s="147">
        <v>574.655</v>
      </c>
      <c r="K72" s="32"/>
    </row>
    <row r="73" spans="1:11" s="33" customFormat="1" ht="11.25" customHeight="1">
      <c r="A73" s="35" t="s">
        <v>56</v>
      </c>
      <c r="B73" s="29"/>
      <c r="C73" s="30">
        <v>163</v>
      </c>
      <c r="D73" s="30">
        <v>160</v>
      </c>
      <c r="E73" s="30">
        <v>167</v>
      </c>
      <c r="F73" s="31"/>
      <c r="G73" s="31"/>
      <c r="H73" s="147">
        <v>6.248</v>
      </c>
      <c r="I73" s="147">
        <v>6.4</v>
      </c>
      <c r="J73" s="147">
        <v>6.4</v>
      </c>
      <c r="K73" s="32"/>
    </row>
    <row r="74" spans="1:11" s="33" customFormat="1" ht="11.25" customHeight="1">
      <c r="A74" s="35" t="s">
        <v>57</v>
      </c>
      <c r="B74" s="29"/>
      <c r="C74" s="30">
        <v>389</v>
      </c>
      <c r="D74" s="30">
        <v>390</v>
      </c>
      <c r="E74" s="30">
        <v>429</v>
      </c>
      <c r="F74" s="31"/>
      <c r="G74" s="31"/>
      <c r="H74" s="147">
        <v>10.799</v>
      </c>
      <c r="I74" s="147">
        <v>11.7</v>
      </c>
      <c r="J74" s="147">
        <v>13.6</v>
      </c>
      <c r="K74" s="32"/>
    </row>
    <row r="75" spans="1:11" s="33" customFormat="1" ht="11.25" customHeight="1">
      <c r="A75" s="35" t="s">
        <v>58</v>
      </c>
      <c r="B75" s="29"/>
      <c r="C75" s="30">
        <v>448</v>
      </c>
      <c r="D75" s="30">
        <v>448</v>
      </c>
      <c r="E75" s="30">
        <v>358</v>
      </c>
      <c r="F75" s="31"/>
      <c r="G75" s="31"/>
      <c r="H75" s="147">
        <v>20.486</v>
      </c>
      <c r="I75" s="147">
        <v>20.486</v>
      </c>
      <c r="J75" s="147">
        <v>16.92</v>
      </c>
      <c r="K75" s="32"/>
    </row>
    <row r="76" spans="1:11" s="33" customFormat="1" ht="11.25" customHeight="1">
      <c r="A76" s="35" t="s">
        <v>59</v>
      </c>
      <c r="B76" s="29"/>
      <c r="C76" s="30">
        <v>200</v>
      </c>
      <c r="D76" s="30">
        <v>190</v>
      </c>
      <c r="E76" s="30">
        <v>190</v>
      </c>
      <c r="F76" s="31"/>
      <c r="G76" s="31"/>
      <c r="H76" s="147">
        <v>6.4</v>
      </c>
      <c r="I76" s="147">
        <v>6.514</v>
      </c>
      <c r="J76" s="147">
        <v>6.4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17</v>
      </c>
      <c r="E77" s="30">
        <v>46</v>
      </c>
      <c r="F77" s="31"/>
      <c r="G77" s="31"/>
      <c r="H77" s="147">
        <v>1.365</v>
      </c>
      <c r="I77" s="147">
        <v>0.425</v>
      </c>
      <c r="J77" s="147">
        <v>1.03</v>
      </c>
      <c r="K77" s="32"/>
    </row>
    <row r="78" spans="1:11" s="33" customFormat="1" ht="11.25" customHeight="1">
      <c r="A78" s="35" t="s">
        <v>61</v>
      </c>
      <c r="B78" s="29"/>
      <c r="C78" s="30">
        <v>105</v>
      </c>
      <c r="D78" s="30">
        <v>100</v>
      </c>
      <c r="E78" s="30">
        <v>108</v>
      </c>
      <c r="F78" s="31"/>
      <c r="G78" s="31"/>
      <c r="H78" s="147">
        <v>4.1</v>
      </c>
      <c r="I78" s="147">
        <v>3.9</v>
      </c>
      <c r="J78" s="147">
        <v>4.161</v>
      </c>
      <c r="K78" s="32"/>
    </row>
    <row r="79" spans="1:11" s="33" customFormat="1" ht="11.25" customHeight="1">
      <c r="A79" s="35" t="s">
        <v>62</v>
      </c>
      <c r="B79" s="29"/>
      <c r="C79" s="30">
        <v>874</v>
      </c>
      <c r="D79" s="30">
        <v>888.95</v>
      </c>
      <c r="E79" s="30">
        <v>874</v>
      </c>
      <c r="F79" s="31"/>
      <c r="G79" s="31"/>
      <c r="H79" s="147">
        <v>70.877</v>
      </c>
      <c r="I79" s="147">
        <v>52.074</v>
      </c>
      <c r="J79" s="147">
        <v>51</v>
      </c>
      <c r="K79" s="32"/>
    </row>
    <row r="80" spans="1:11" s="42" customFormat="1" ht="11.25" customHeight="1">
      <c r="A80" s="43" t="s">
        <v>63</v>
      </c>
      <c r="B80" s="37"/>
      <c r="C80" s="38">
        <v>10826</v>
      </c>
      <c r="D80" s="38">
        <v>11133.95</v>
      </c>
      <c r="E80" s="38">
        <v>11384</v>
      </c>
      <c r="F80" s="39">
        <v>102.24583368885256</v>
      </c>
      <c r="G80" s="40"/>
      <c r="H80" s="148">
        <v>652.563</v>
      </c>
      <c r="I80" s="149">
        <v>659.7219999999999</v>
      </c>
      <c r="J80" s="149">
        <v>674.1659999999998</v>
      </c>
      <c r="K80" s="41">
        <v>102.18940705327394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213</v>
      </c>
      <c r="D82" s="30">
        <v>213</v>
      </c>
      <c r="E82" s="30">
        <v>233</v>
      </c>
      <c r="F82" s="31"/>
      <c r="G82" s="31"/>
      <c r="H82" s="147">
        <v>7.679</v>
      </c>
      <c r="I82" s="147">
        <v>7.679</v>
      </c>
      <c r="J82" s="147">
        <v>8.466</v>
      </c>
      <c r="K82" s="32"/>
    </row>
    <row r="83" spans="1:11" s="33" customFormat="1" ht="11.25" customHeight="1">
      <c r="A83" s="35" t="s">
        <v>65</v>
      </c>
      <c r="B83" s="29"/>
      <c r="C83" s="30">
        <v>75</v>
      </c>
      <c r="D83" s="30">
        <v>75</v>
      </c>
      <c r="E83" s="30">
        <v>98</v>
      </c>
      <c r="F83" s="31"/>
      <c r="G83" s="31"/>
      <c r="H83" s="147">
        <v>2.55</v>
      </c>
      <c r="I83" s="147">
        <v>2.544</v>
      </c>
      <c r="J83" s="147">
        <v>3.4</v>
      </c>
      <c r="K83" s="32"/>
    </row>
    <row r="84" spans="1:11" s="42" customFormat="1" ht="11.25" customHeight="1">
      <c r="A84" s="36" t="s">
        <v>66</v>
      </c>
      <c r="B84" s="37"/>
      <c r="C84" s="38">
        <v>288</v>
      </c>
      <c r="D84" s="38">
        <v>288</v>
      </c>
      <c r="E84" s="38">
        <v>331</v>
      </c>
      <c r="F84" s="39">
        <v>114.93055555555556</v>
      </c>
      <c r="G84" s="40"/>
      <c r="H84" s="148">
        <v>10.229</v>
      </c>
      <c r="I84" s="149">
        <v>10.223</v>
      </c>
      <c r="J84" s="149">
        <v>11.866</v>
      </c>
      <c r="K84" s="41">
        <v>116.07160324757898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19156</v>
      </c>
      <c r="D87" s="53">
        <v>20013.95</v>
      </c>
      <c r="E87" s="53">
        <v>19869</v>
      </c>
      <c r="F87" s="54">
        <f>IF(D87&gt;0,100*E87/D87,0)</f>
        <v>99.27575516077536</v>
      </c>
      <c r="G87" s="40"/>
      <c r="H87" s="152">
        <v>1092.075</v>
      </c>
      <c r="I87" s="153">
        <v>1114.9379999999996</v>
      </c>
      <c r="J87" s="153">
        <v>1093.0819999999999</v>
      </c>
      <c r="K87" s="54">
        <f>IF(I87&gt;0,100*J87/I87,0)</f>
        <v>98.03971162522043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102" zoomScaleSheetLayoutView="10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124</v>
      </c>
      <c r="D9" s="30">
        <v>8</v>
      </c>
      <c r="E9" s="30">
        <v>8</v>
      </c>
      <c r="F9" s="31"/>
      <c r="G9" s="31"/>
      <c r="H9" s="147">
        <v>1.294</v>
      </c>
      <c r="I9" s="147">
        <v>0.565</v>
      </c>
      <c r="J9" s="147">
        <v>0.565</v>
      </c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4</v>
      </c>
      <c r="E10" s="30">
        <v>4</v>
      </c>
      <c r="F10" s="31"/>
      <c r="G10" s="31"/>
      <c r="H10" s="147">
        <v>0.32</v>
      </c>
      <c r="I10" s="147">
        <v>0.32</v>
      </c>
      <c r="J10" s="147">
        <v>0.32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47">
        <v>0.339</v>
      </c>
      <c r="I11" s="147">
        <v>0.351</v>
      </c>
      <c r="J11" s="147">
        <v>0.352</v>
      </c>
      <c r="K11" s="32"/>
    </row>
    <row r="12" spans="1:11" s="33" customFormat="1" ht="11.25" customHeight="1">
      <c r="A12" s="35" t="s">
        <v>10</v>
      </c>
      <c r="B12" s="29"/>
      <c r="C12" s="30">
        <v>16</v>
      </c>
      <c r="D12" s="30">
        <v>10</v>
      </c>
      <c r="E12" s="30">
        <v>10</v>
      </c>
      <c r="F12" s="31"/>
      <c r="G12" s="31"/>
      <c r="H12" s="147">
        <v>1.398</v>
      </c>
      <c r="I12" s="147">
        <v>0.924</v>
      </c>
      <c r="J12" s="147">
        <v>0.925</v>
      </c>
      <c r="K12" s="32"/>
    </row>
    <row r="13" spans="1:11" s="42" customFormat="1" ht="11.25" customHeight="1">
      <c r="A13" s="36" t="s">
        <v>11</v>
      </c>
      <c r="B13" s="37"/>
      <c r="C13" s="38">
        <v>148</v>
      </c>
      <c r="D13" s="38">
        <v>26</v>
      </c>
      <c r="E13" s="38">
        <v>26</v>
      </c>
      <c r="F13" s="39">
        <v>100</v>
      </c>
      <c r="G13" s="40"/>
      <c r="H13" s="148">
        <v>3.351</v>
      </c>
      <c r="I13" s="149">
        <v>2.16</v>
      </c>
      <c r="J13" s="149">
        <v>2.162</v>
      </c>
      <c r="K13" s="41">
        <v>100.09259259259258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10</v>
      </c>
      <c r="F17" s="39">
        <v>1000</v>
      </c>
      <c r="G17" s="40"/>
      <c r="H17" s="148"/>
      <c r="I17" s="149">
        <v>0.035</v>
      </c>
      <c r="J17" s="149">
        <v>0.35</v>
      </c>
      <c r="K17" s="41">
        <v>999.9999999999999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7">
        <v>0.05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>
        <v>5</v>
      </c>
      <c r="E20" s="30"/>
      <c r="F20" s="31"/>
      <c r="G20" s="31"/>
      <c r="H20" s="147">
        <v>0.283</v>
      </c>
      <c r="I20" s="147">
        <v>0.283</v>
      </c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>
        <v>5</v>
      </c>
      <c r="E22" s="38"/>
      <c r="F22" s="39"/>
      <c r="G22" s="40"/>
      <c r="H22" s="148">
        <v>0.33299999999999996</v>
      </c>
      <c r="I22" s="149">
        <v>0.283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47"/>
      <c r="I28" s="147"/>
      <c r="J28" s="147">
        <v>0.15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47"/>
      <c r="I29" s="147">
        <v>0.11</v>
      </c>
      <c r="J29" s="147">
        <v>0.17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3</v>
      </c>
      <c r="F31" s="39">
        <v>150</v>
      </c>
      <c r="G31" s="40"/>
      <c r="H31" s="148"/>
      <c r="I31" s="149">
        <v>0.11</v>
      </c>
      <c r="J31" s="149">
        <v>0.32</v>
      </c>
      <c r="K31" s="41">
        <v>290.90909090909093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7">
        <v>1.6</v>
      </c>
      <c r="I33" s="147">
        <v>1.6</v>
      </c>
      <c r="J33" s="147">
        <v>1.6</v>
      </c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25</v>
      </c>
      <c r="E34" s="30">
        <v>25</v>
      </c>
      <c r="F34" s="31"/>
      <c r="G34" s="31"/>
      <c r="H34" s="147">
        <v>0.938</v>
      </c>
      <c r="I34" s="147">
        <v>0.8</v>
      </c>
      <c r="J34" s="147">
        <v>0.75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23</v>
      </c>
      <c r="D36" s="30">
        <v>8</v>
      </c>
      <c r="E36" s="30">
        <v>8</v>
      </c>
      <c r="F36" s="31"/>
      <c r="G36" s="31"/>
      <c r="H36" s="147">
        <v>0.829</v>
      </c>
      <c r="I36" s="147">
        <v>0.28</v>
      </c>
      <c r="J36" s="147">
        <v>0.334</v>
      </c>
      <c r="K36" s="32"/>
    </row>
    <row r="37" spans="1:11" s="42" customFormat="1" ht="11.25" customHeight="1">
      <c r="A37" s="36" t="s">
        <v>28</v>
      </c>
      <c r="B37" s="37"/>
      <c r="C37" s="38">
        <v>81</v>
      </c>
      <c r="D37" s="38">
        <v>63</v>
      </c>
      <c r="E37" s="38">
        <v>63</v>
      </c>
      <c r="F37" s="39">
        <v>100</v>
      </c>
      <c r="G37" s="40"/>
      <c r="H37" s="148">
        <v>3.367</v>
      </c>
      <c r="I37" s="149">
        <v>2.6800000000000006</v>
      </c>
      <c r="J37" s="149">
        <v>2.684</v>
      </c>
      <c r="K37" s="41">
        <v>100.14925373134328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74</v>
      </c>
      <c r="D39" s="38">
        <v>74</v>
      </c>
      <c r="E39" s="38">
        <v>85</v>
      </c>
      <c r="F39" s="39">
        <v>114.86486486486487</v>
      </c>
      <c r="G39" s="40"/>
      <c r="H39" s="148">
        <v>2.757</v>
      </c>
      <c r="I39" s="149">
        <v>2.75</v>
      </c>
      <c r="J39" s="149">
        <v>2.4</v>
      </c>
      <c r="K39" s="41">
        <v>87.27272727272727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8">
        <v>0.093</v>
      </c>
      <c r="I52" s="149">
        <v>0.093</v>
      </c>
      <c r="J52" s="149">
        <v>0.093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>
        <v>140</v>
      </c>
      <c r="E61" s="30">
        <v>140</v>
      </c>
      <c r="F61" s="31"/>
      <c r="G61" s="31"/>
      <c r="H61" s="147">
        <v>12.07</v>
      </c>
      <c r="I61" s="147">
        <v>12.6</v>
      </c>
      <c r="J61" s="147">
        <v>12.6</v>
      </c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90</v>
      </c>
      <c r="E62" s="30">
        <v>85</v>
      </c>
      <c r="F62" s="31"/>
      <c r="G62" s="31"/>
      <c r="H62" s="147">
        <v>1.882</v>
      </c>
      <c r="I62" s="147">
        <v>2.832</v>
      </c>
      <c r="J62" s="147">
        <v>2.628</v>
      </c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47">
        <v>1.197</v>
      </c>
      <c r="I63" s="147">
        <v>0.798</v>
      </c>
      <c r="J63" s="147">
        <v>0.665</v>
      </c>
      <c r="K63" s="32"/>
    </row>
    <row r="64" spans="1:11" s="42" customFormat="1" ht="11.25" customHeight="1">
      <c r="A64" s="36" t="s">
        <v>50</v>
      </c>
      <c r="B64" s="37"/>
      <c r="C64" s="38">
        <v>221</v>
      </c>
      <c r="D64" s="38">
        <v>249</v>
      </c>
      <c r="E64" s="38">
        <v>244</v>
      </c>
      <c r="F64" s="39">
        <v>97.99196787148594</v>
      </c>
      <c r="G64" s="40"/>
      <c r="H64" s="148">
        <v>15.149000000000001</v>
      </c>
      <c r="I64" s="149">
        <v>16.229999999999997</v>
      </c>
      <c r="J64" s="149">
        <v>15.893</v>
      </c>
      <c r="K64" s="41">
        <v>97.92359827479979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921</v>
      </c>
      <c r="E66" s="38">
        <v>825</v>
      </c>
      <c r="F66" s="39">
        <v>89.57654723127035</v>
      </c>
      <c r="G66" s="40"/>
      <c r="H66" s="148">
        <v>111.441</v>
      </c>
      <c r="I66" s="149">
        <v>123.832</v>
      </c>
      <c r="J66" s="149">
        <v>98.125</v>
      </c>
      <c r="K66" s="41">
        <v>79.24042250791395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7440</v>
      </c>
      <c r="D72" s="30">
        <v>7450</v>
      </c>
      <c r="E72" s="30">
        <v>7200</v>
      </c>
      <c r="F72" s="31"/>
      <c r="G72" s="31"/>
      <c r="H72" s="147">
        <v>753.24</v>
      </c>
      <c r="I72" s="147">
        <v>643.758</v>
      </c>
      <c r="J72" s="147">
        <v>620.506</v>
      </c>
      <c r="K72" s="32"/>
    </row>
    <row r="73" spans="1:11" s="33" customFormat="1" ht="11.25" customHeight="1">
      <c r="A73" s="35" t="s">
        <v>56</v>
      </c>
      <c r="B73" s="29"/>
      <c r="C73" s="30">
        <v>385</v>
      </c>
      <c r="D73" s="30">
        <v>385</v>
      </c>
      <c r="E73" s="30">
        <v>373</v>
      </c>
      <c r="F73" s="31"/>
      <c r="G73" s="31"/>
      <c r="H73" s="147">
        <v>11.925</v>
      </c>
      <c r="I73" s="147">
        <v>11.925</v>
      </c>
      <c r="J73" s="147">
        <v>11.555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1382</v>
      </c>
      <c r="D75" s="30">
        <v>1382</v>
      </c>
      <c r="E75" s="30">
        <v>1381</v>
      </c>
      <c r="F75" s="31"/>
      <c r="G75" s="31"/>
      <c r="H75" s="147">
        <v>140.979</v>
      </c>
      <c r="I75" s="147">
        <v>140.979</v>
      </c>
      <c r="J75" s="147">
        <v>140.922</v>
      </c>
      <c r="K75" s="32"/>
    </row>
    <row r="76" spans="1:11" s="33" customFormat="1" ht="11.25" customHeight="1">
      <c r="A76" s="35" t="s">
        <v>59</v>
      </c>
      <c r="B76" s="29"/>
      <c r="C76" s="30">
        <v>17</v>
      </c>
      <c r="D76" s="30">
        <v>10</v>
      </c>
      <c r="E76" s="30">
        <v>10</v>
      </c>
      <c r="F76" s="31"/>
      <c r="G76" s="31"/>
      <c r="H76" s="147">
        <v>0.595</v>
      </c>
      <c r="I76" s="147">
        <v>0.3</v>
      </c>
      <c r="J76" s="147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>
        <v>371</v>
      </c>
      <c r="D78" s="30">
        <v>370</v>
      </c>
      <c r="E78" s="30">
        <v>350</v>
      </c>
      <c r="F78" s="31"/>
      <c r="G78" s="31"/>
      <c r="H78" s="147">
        <v>24.488</v>
      </c>
      <c r="I78" s="147">
        <v>25.9</v>
      </c>
      <c r="J78" s="147">
        <v>19.25</v>
      </c>
      <c r="K78" s="32"/>
    </row>
    <row r="79" spans="1:11" s="33" customFormat="1" ht="11.25" customHeight="1">
      <c r="A79" s="35" t="s">
        <v>62</v>
      </c>
      <c r="B79" s="29"/>
      <c r="C79" s="30">
        <v>45</v>
      </c>
      <c r="D79" s="30">
        <v>42</v>
      </c>
      <c r="E79" s="30">
        <v>10</v>
      </c>
      <c r="F79" s="31"/>
      <c r="G79" s="31"/>
      <c r="H79" s="147">
        <v>67.391</v>
      </c>
      <c r="I79" s="147">
        <v>3.559</v>
      </c>
      <c r="J79" s="147">
        <v>0.996</v>
      </c>
      <c r="K79" s="32"/>
    </row>
    <row r="80" spans="1:11" s="42" customFormat="1" ht="11.25" customHeight="1">
      <c r="A80" s="43" t="s">
        <v>63</v>
      </c>
      <c r="B80" s="37"/>
      <c r="C80" s="38">
        <v>9640</v>
      </c>
      <c r="D80" s="38">
        <v>9639</v>
      </c>
      <c r="E80" s="38">
        <v>9324</v>
      </c>
      <c r="F80" s="39">
        <v>96.73202614379085</v>
      </c>
      <c r="G80" s="40"/>
      <c r="H80" s="148">
        <v>998.618</v>
      </c>
      <c r="I80" s="149">
        <v>826.4209999999999</v>
      </c>
      <c r="J80" s="149">
        <v>793.5289999999999</v>
      </c>
      <c r="K80" s="41">
        <v>96.0199462501558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315</v>
      </c>
      <c r="F82" s="31"/>
      <c r="G82" s="31"/>
      <c r="H82" s="147">
        <v>33.395</v>
      </c>
      <c r="I82" s="147">
        <v>33.395</v>
      </c>
      <c r="J82" s="147">
        <v>29.666</v>
      </c>
      <c r="K82" s="32"/>
    </row>
    <row r="83" spans="1:11" s="33" customFormat="1" ht="11.25" customHeight="1">
      <c r="A83" s="35" t="s">
        <v>65</v>
      </c>
      <c r="B83" s="29"/>
      <c r="C83" s="30">
        <v>78</v>
      </c>
      <c r="D83" s="30">
        <v>93</v>
      </c>
      <c r="E83" s="30">
        <v>92</v>
      </c>
      <c r="F83" s="31"/>
      <c r="G83" s="31"/>
      <c r="H83" s="147">
        <v>5.942</v>
      </c>
      <c r="I83" s="147">
        <v>7.331</v>
      </c>
      <c r="J83" s="147">
        <v>5.685</v>
      </c>
      <c r="K83" s="32"/>
    </row>
    <row r="84" spans="1:11" s="42" customFormat="1" ht="11.25" customHeight="1">
      <c r="A84" s="36" t="s">
        <v>66</v>
      </c>
      <c r="B84" s="37"/>
      <c r="C84" s="38">
        <v>387</v>
      </c>
      <c r="D84" s="38">
        <v>402</v>
      </c>
      <c r="E84" s="38">
        <v>407</v>
      </c>
      <c r="F84" s="39">
        <v>101.24378109452736</v>
      </c>
      <c r="G84" s="40"/>
      <c r="H84" s="148">
        <v>39.337</v>
      </c>
      <c r="I84" s="149">
        <v>40.726000000000006</v>
      </c>
      <c r="J84" s="149">
        <v>35.351</v>
      </c>
      <c r="K84" s="41">
        <v>86.80204292098412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11479</v>
      </c>
      <c r="D87" s="53">
        <v>11383</v>
      </c>
      <c r="E87" s="53">
        <v>10988</v>
      </c>
      <c r="F87" s="54">
        <f>IF(D87&gt;0,100*E87/D87,0)</f>
        <v>96.52991302819994</v>
      </c>
      <c r="G87" s="40"/>
      <c r="H87" s="152">
        <v>1174.4460000000001</v>
      </c>
      <c r="I87" s="153">
        <v>1015.3199999999999</v>
      </c>
      <c r="J87" s="153">
        <v>950.9069999999999</v>
      </c>
      <c r="K87" s="54">
        <f>IF(I87&gt;0,100*J87/I87,0)</f>
        <v>93.65589173856519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</v>
      </c>
      <c r="D9" s="30">
        <v>7</v>
      </c>
      <c r="E9" s="30">
        <v>7</v>
      </c>
      <c r="F9" s="31"/>
      <c r="G9" s="31"/>
      <c r="H9" s="147">
        <v>0.534</v>
      </c>
      <c r="I9" s="147">
        <v>0.257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47">
        <v>0.159</v>
      </c>
      <c r="I10" s="147">
        <v>0.353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3</v>
      </c>
      <c r="F11" s="31"/>
      <c r="G11" s="31"/>
      <c r="H11" s="147">
        <v>0.253</v>
      </c>
      <c r="I11" s="147">
        <v>0.182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8</v>
      </c>
      <c r="D12" s="30">
        <v>15</v>
      </c>
      <c r="E12" s="30">
        <v>15</v>
      </c>
      <c r="F12" s="31"/>
      <c r="G12" s="31"/>
      <c r="H12" s="147">
        <v>0.746</v>
      </c>
      <c r="I12" s="147">
        <v>0.933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30</v>
      </c>
      <c r="E13" s="38">
        <v>30</v>
      </c>
      <c r="F13" s="39">
        <v>100</v>
      </c>
      <c r="G13" s="40"/>
      <c r="H13" s="148">
        <v>1.6920000000000002</v>
      </c>
      <c r="I13" s="149">
        <v>1.725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>
        <v>4</v>
      </c>
      <c r="E17" s="38"/>
      <c r="F17" s="39"/>
      <c r="G17" s="40"/>
      <c r="H17" s="148"/>
      <c r="I17" s="149">
        <v>0.071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47">
        <v>0.226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48">
        <v>0.226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47"/>
      <c r="I29" s="147">
        <v>0.102</v>
      </c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2</v>
      </c>
      <c r="F31" s="39">
        <v>100</v>
      </c>
      <c r="G31" s="40"/>
      <c r="H31" s="148"/>
      <c r="I31" s="149">
        <v>0.102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40</v>
      </c>
      <c r="E33" s="30"/>
      <c r="F33" s="31"/>
      <c r="G33" s="31"/>
      <c r="H33" s="147">
        <v>2</v>
      </c>
      <c r="I33" s="147">
        <v>1.9</v>
      </c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40</v>
      </c>
      <c r="E35" s="30">
        <v>40</v>
      </c>
      <c r="F35" s="31"/>
      <c r="G35" s="31"/>
      <c r="H35" s="147">
        <v>1.444</v>
      </c>
      <c r="I35" s="147">
        <v>1.4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90</v>
      </c>
      <c r="D36" s="30">
        <v>90</v>
      </c>
      <c r="E36" s="30"/>
      <c r="F36" s="31"/>
      <c r="G36" s="31"/>
      <c r="H36" s="147">
        <v>3.317</v>
      </c>
      <c r="I36" s="147">
        <v>2.7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167</v>
      </c>
      <c r="D37" s="38">
        <v>170</v>
      </c>
      <c r="E37" s="38"/>
      <c r="F37" s="39"/>
      <c r="G37" s="40"/>
      <c r="H37" s="148">
        <v>6.761</v>
      </c>
      <c r="I37" s="149">
        <v>6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55</v>
      </c>
      <c r="D39" s="38">
        <v>55</v>
      </c>
      <c r="E39" s="38">
        <v>50</v>
      </c>
      <c r="F39" s="39">
        <v>90.9090909090909</v>
      </c>
      <c r="G39" s="40"/>
      <c r="H39" s="148">
        <v>2.031</v>
      </c>
      <c r="I39" s="149">
        <v>2.03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>
        <v>1</v>
      </c>
      <c r="E41" s="30"/>
      <c r="F41" s="31"/>
      <c r="G41" s="31"/>
      <c r="H41" s="147"/>
      <c r="I41" s="147">
        <v>0.04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/>
      <c r="F45" s="31"/>
      <c r="G45" s="31"/>
      <c r="H45" s="147">
        <v>0.114</v>
      </c>
      <c r="I45" s="147">
        <v>0.114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4</v>
      </c>
      <c r="E50" s="38"/>
      <c r="F50" s="39"/>
      <c r="G50" s="40"/>
      <c r="H50" s="148">
        <v>0.114</v>
      </c>
      <c r="I50" s="149">
        <v>0.154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48">
        <v>0.468</v>
      </c>
      <c r="I52" s="149">
        <v>0.468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262</v>
      </c>
      <c r="D61" s="30">
        <v>270</v>
      </c>
      <c r="E61" s="30">
        <v>270</v>
      </c>
      <c r="F61" s="31"/>
      <c r="G61" s="31"/>
      <c r="H61" s="147">
        <v>35.37</v>
      </c>
      <c r="I61" s="147">
        <v>32.4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80</v>
      </c>
      <c r="E62" s="30"/>
      <c r="F62" s="31"/>
      <c r="G62" s="31"/>
      <c r="H62" s="147">
        <v>2.178</v>
      </c>
      <c r="I62" s="147">
        <v>2.244</v>
      </c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337</v>
      </c>
      <c r="D64" s="38">
        <v>350</v>
      </c>
      <c r="E64" s="38"/>
      <c r="F64" s="39"/>
      <c r="G64" s="40"/>
      <c r="H64" s="148">
        <v>37.547999999999995</v>
      </c>
      <c r="I64" s="149">
        <v>34.644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1003</v>
      </c>
      <c r="D66" s="38">
        <v>1320</v>
      </c>
      <c r="E66" s="38">
        <v>1003</v>
      </c>
      <c r="F66" s="39">
        <v>75.98484848484848</v>
      </c>
      <c r="G66" s="40"/>
      <c r="H66" s="148">
        <v>118.856</v>
      </c>
      <c r="I66" s="149">
        <v>60.8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2188</v>
      </c>
      <c r="D72" s="30">
        <v>2198</v>
      </c>
      <c r="E72" s="30"/>
      <c r="F72" s="31"/>
      <c r="G72" s="31"/>
      <c r="H72" s="147">
        <v>221.541</v>
      </c>
      <c r="I72" s="147">
        <v>260.489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185</v>
      </c>
      <c r="D73" s="30">
        <v>190</v>
      </c>
      <c r="E73" s="30"/>
      <c r="F73" s="31"/>
      <c r="G73" s="31"/>
      <c r="H73" s="147">
        <v>6.7</v>
      </c>
      <c r="I73" s="147">
        <v>6.7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189</v>
      </c>
      <c r="D75" s="30">
        <v>189</v>
      </c>
      <c r="E75" s="30">
        <v>214</v>
      </c>
      <c r="F75" s="31"/>
      <c r="G75" s="31"/>
      <c r="H75" s="147">
        <v>18.497</v>
      </c>
      <c r="I75" s="147">
        <v>11.34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47">
        <v>0.375</v>
      </c>
      <c r="I76" s="147">
        <v>0.375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20</v>
      </c>
      <c r="E77" s="30">
        <v>13</v>
      </c>
      <c r="F77" s="31"/>
      <c r="G77" s="31"/>
      <c r="H77" s="147">
        <v>0.375</v>
      </c>
      <c r="I77" s="147">
        <v>0.6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190</v>
      </c>
      <c r="D78" s="30">
        <v>185</v>
      </c>
      <c r="E78" s="30"/>
      <c r="F78" s="31"/>
      <c r="G78" s="31"/>
      <c r="H78" s="147">
        <v>12.542</v>
      </c>
      <c r="I78" s="147">
        <v>11.1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6</v>
      </c>
      <c r="E79" s="30">
        <v>6</v>
      </c>
      <c r="F79" s="31"/>
      <c r="G79" s="31"/>
      <c r="H79" s="147">
        <v>2.55</v>
      </c>
      <c r="I79" s="147">
        <v>0.554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2812</v>
      </c>
      <c r="D80" s="38">
        <v>2803</v>
      </c>
      <c r="E80" s="38"/>
      <c r="F80" s="39"/>
      <c r="G80" s="40"/>
      <c r="H80" s="148">
        <v>262.58</v>
      </c>
      <c r="I80" s="149">
        <v>291.15799999999996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150</v>
      </c>
      <c r="D82" s="30">
        <v>150</v>
      </c>
      <c r="E82" s="30">
        <v>137</v>
      </c>
      <c r="F82" s="31"/>
      <c r="G82" s="31"/>
      <c r="H82" s="147">
        <v>16.072</v>
      </c>
      <c r="I82" s="147">
        <v>16.072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21</v>
      </c>
      <c r="D83" s="30">
        <v>21</v>
      </c>
      <c r="E83" s="30">
        <v>20</v>
      </c>
      <c r="F83" s="31"/>
      <c r="G83" s="31"/>
      <c r="H83" s="147">
        <v>1.59</v>
      </c>
      <c r="I83" s="147">
        <v>1.7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157</v>
      </c>
      <c r="F84" s="39">
        <v>91.81286549707602</v>
      </c>
      <c r="G84" s="40"/>
      <c r="H84" s="148">
        <v>17.662</v>
      </c>
      <c r="I84" s="149">
        <v>17.772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4577</v>
      </c>
      <c r="D87" s="53">
        <v>4914</v>
      </c>
      <c r="E87" s="53"/>
      <c r="F87" s="54"/>
      <c r="G87" s="40"/>
      <c r="H87" s="152">
        <v>447.93799999999993</v>
      </c>
      <c r="I87" s="153">
        <v>414.9239999999999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2122</v>
      </c>
      <c r="D24" s="38">
        <v>1991</v>
      </c>
      <c r="E24" s="38">
        <v>1840</v>
      </c>
      <c r="F24" s="39">
        <v>92.41587142139629</v>
      </c>
      <c r="G24" s="40"/>
      <c r="H24" s="148">
        <v>174.075</v>
      </c>
      <c r="I24" s="149">
        <v>141.692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80</v>
      </c>
      <c r="E26" s="38">
        <v>70</v>
      </c>
      <c r="F26" s="39">
        <v>87.5</v>
      </c>
      <c r="G26" s="40"/>
      <c r="H26" s="148">
        <v>3.2</v>
      </c>
      <c r="I26" s="149">
        <v>10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/>
      <c r="E28" s="30"/>
      <c r="F28" s="31"/>
      <c r="G28" s="31"/>
      <c r="H28" s="147">
        <v>1.75</v>
      </c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2</v>
      </c>
      <c r="E29" s="30">
        <v>2</v>
      </c>
      <c r="F29" s="31"/>
      <c r="G29" s="31"/>
      <c r="H29" s="147">
        <v>0.04</v>
      </c>
      <c r="I29" s="147">
        <v>0.1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545</v>
      </c>
      <c r="D30" s="30">
        <v>623</v>
      </c>
      <c r="E30" s="30">
        <v>594</v>
      </c>
      <c r="F30" s="31"/>
      <c r="G30" s="31"/>
      <c r="H30" s="147">
        <v>42.64</v>
      </c>
      <c r="I30" s="147">
        <v>47.597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571</v>
      </c>
      <c r="D31" s="38">
        <v>625</v>
      </c>
      <c r="E31" s="38">
        <v>596</v>
      </c>
      <c r="F31" s="39">
        <v>95.36</v>
      </c>
      <c r="G31" s="40"/>
      <c r="H31" s="148">
        <v>44.43</v>
      </c>
      <c r="I31" s="149">
        <v>47.697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50</v>
      </c>
      <c r="D35" s="30">
        <v>55</v>
      </c>
      <c r="E35" s="30">
        <v>60</v>
      </c>
      <c r="F35" s="31"/>
      <c r="G35" s="31"/>
      <c r="H35" s="147">
        <v>1.25</v>
      </c>
      <c r="I35" s="147">
        <v>1.4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50</v>
      </c>
      <c r="D37" s="38">
        <v>55</v>
      </c>
      <c r="E37" s="38">
        <v>60</v>
      </c>
      <c r="F37" s="39">
        <v>109.0909090909091</v>
      </c>
      <c r="G37" s="40"/>
      <c r="H37" s="148">
        <v>1.25</v>
      </c>
      <c r="I37" s="149">
        <v>1.4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143</v>
      </c>
      <c r="D54" s="30">
        <v>107</v>
      </c>
      <c r="E54" s="30">
        <v>110</v>
      </c>
      <c r="F54" s="31"/>
      <c r="G54" s="31"/>
      <c r="H54" s="147">
        <v>11.583</v>
      </c>
      <c r="I54" s="147">
        <v>8.56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226</v>
      </c>
      <c r="D55" s="30">
        <v>200</v>
      </c>
      <c r="E55" s="30">
        <v>200</v>
      </c>
      <c r="F55" s="31"/>
      <c r="G55" s="31"/>
      <c r="H55" s="147">
        <v>19.21</v>
      </c>
      <c r="I55" s="147">
        <v>17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480</v>
      </c>
      <c r="D58" s="30">
        <v>445</v>
      </c>
      <c r="E58" s="30">
        <v>454</v>
      </c>
      <c r="F58" s="31"/>
      <c r="G58" s="31"/>
      <c r="H58" s="147">
        <v>37.68</v>
      </c>
      <c r="I58" s="147">
        <v>37.91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849</v>
      </c>
      <c r="D59" s="38">
        <v>752</v>
      </c>
      <c r="E59" s="38">
        <v>764</v>
      </c>
      <c r="F59" s="39">
        <v>101.59574468085107</v>
      </c>
      <c r="G59" s="40"/>
      <c r="H59" s="148">
        <v>68.473</v>
      </c>
      <c r="I59" s="149">
        <v>63.47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22</v>
      </c>
      <c r="E66" s="38">
        <v>35</v>
      </c>
      <c r="F66" s="39">
        <v>159.0909090909091</v>
      </c>
      <c r="G66" s="40"/>
      <c r="H66" s="148">
        <v>1.65</v>
      </c>
      <c r="I66" s="149">
        <v>1.49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21500</v>
      </c>
      <c r="D68" s="30">
        <v>21400</v>
      </c>
      <c r="E68" s="30">
        <v>20740</v>
      </c>
      <c r="F68" s="31"/>
      <c r="G68" s="31"/>
      <c r="H68" s="147">
        <v>1569.3</v>
      </c>
      <c r="I68" s="147">
        <v>1845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2800</v>
      </c>
      <c r="D69" s="30">
        <v>2700</v>
      </c>
      <c r="E69" s="30">
        <v>2450</v>
      </c>
      <c r="F69" s="31"/>
      <c r="G69" s="31"/>
      <c r="H69" s="147">
        <v>203</v>
      </c>
      <c r="I69" s="147">
        <v>230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24300</v>
      </c>
      <c r="D70" s="38">
        <v>24100</v>
      </c>
      <c r="E70" s="38">
        <v>23190</v>
      </c>
      <c r="F70" s="39">
        <v>96.2240663900415</v>
      </c>
      <c r="G70" s="40"/>
      <c r="H70" s="148">
        <v>1772.3</v>
      </c>
      <c r="I70" s="149">
        <v>2075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</v>
      </c>
      <c r="D72" s="30">
        <v>10</v>
      </c>
      <c r="E72" s="30"/>
      <c r="F72" s="31"/>
      <c r="G72" s="31"/>
      <c r="H72" s="147">
        <v>0.25</v>
      </c>
      <c r="I72" s="147">
        <v>0.5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450</v>
      </c>
      <c r="D73" s="30">
        <v>1019</v>
      </c>
      <c r="E73" s="30">
        <v>1019</v>
      </c>
      <c r="F73" s="31"/>
      <c r="G73" s="31"/>
      <c r="H73" s="147">
        <v>12.2</v>
      </c>
      <c r="I73" s="147">
        <v>20.995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58</v>
      </c>
      <c r="D74" s="30"/>
      <c r="E74" s="30"/>
      <c r="F74" s="31"/>
      <c r="G74" s="31"/>
      <c r="H74" s="147">
        <v>2.03</v>
      </c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51</v>
      </c>
      <c r="D76" s="30">
        <v>30</v>
      </c>
      <c r="E76" s="30"/>
      <c r="F76" s="31"/>
      <c r="G76" s="31"/>
      <c r="H76" s="147">
        <v>3.72</v>
      </c>
      <c r="I76" s="147">
        <v>2.17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35</v>
      </c>
      <c r="D77" s="30">
        <v>28</v>
      </c>
      <c r="E77" s="30">
        <v>21</v>
      </c>
      <c r="F77" s="31"/>
      <c r="G77" s="31"/>
      <c r="H77" s="147">
        <v>2.67</v>
      </c>
      <c r="I77" s="147">
        <v>2.38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7399</v>
      </c>
      <c r="D79" s="30">
        <v>7489.7325</v>
      </c>
      <c r="E79" s="30">
        <v>7123</v>
      </c>
      <c r="F79" s="31"/>
      <c r="G79" s="31"/>
      <c r="H79" s="147">
        <v>719.193</v>
      </c>
      <c r="I79" s="147">
        <v>751.078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7998</v>
      </c>
      <c r="D80" s="38">
        <v>8576.7325</v>
      </c>
      <c r="E80" s="38">
        <v>8163</v>
      </c>
      <c r="F80" s="39">
        <v>95.17610581885351</v>
      </c>
      <c r="G80" s="40"/>
      <c r="H80" s="148">
        <v>740.063</v>
      </c>
      <c r="I80" s="149">
        <v>777.1229999999999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35952</v>
      </c>
      <c r="D87" s="53">
        <v>36201.7325</v>
      </c>
      <c r="E87" s="53">
        <v>34719</v>
      </c>
      <c r="F87" s="54">
        <f>IF(D87&gt;0,100*E87/D87,0)</f>
        <v>95.9042498863832</v>
      </c>
      <c r="G87" s="40"/>
      <c r="H87" s="152">
        <v>2805.441</v>
      </c>
      <c r="I87" s="153">
        <v>3117.872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8" zoomScaleSheetLayoutView="98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47">
        <v>4.601</v>
      </c>
      <c r="I9" s="147">
        <v>4.44</v>
      </c>
      <c r="J9" s="147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1912</v>
      </c>
      <c r="E10" s="30">
        <v>1912</v>
      </c>
      <c r="F10" s="31"/>
      <c r="G10" s="31"/>
      <c r="H10" s="147">
        <v>8.777</v>
      </c>
      <c r="I10" s="147">
        <v>4.4958</v>
      </c>
      <c r="J10" s="147">
        <v>4.213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6645</v>
      </c>
      <c r="E11" s="30">
        <v>7770</v>
      </c>
      <c r="F11" s="31"/>
      <c r="G11" s="31"/>
      <c r="H11" s="147">
        <v>20.857</v>
      </c>
      <c r="I11" s="147">
        <v>14.284</v>
      </c>
      <c r="J11" s="147">
        <v>24.922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230</v>
      </c>
      <c r="E12" s="30">
        <v>230</v>
      </c>
      <c r="F12" s="31"/>
      <c r="G12" s="31"/>
      <c r="H12" s="147">
        <v>0.819</v>
      </c>
      <c r="I12" s="147">
        <v>0.489</v>
      </c>
      <c r="J12" s="147">
        <v>0.495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9996</v>
      </c>
      <c r="E13" s="38">
        <v>11121</v>
      </c>
      <c r="F13" s="39">
        <v>111.25450180072029</v>
      </c>
      <c r="G13" s="40"/>
      <c r="H13" s="148">
        <v>35.054</v>
      </c>
      <c r="I13" s="149">
        <v>23.7088</v>
      </c>
      <c r="J13" s="149">
        <v>34.163</v>
      </c>
      <c r="K13" s="41">
        <v>144.09417600215951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48">
        <v>0.076</v>
      </c>
      <c r="I15" s="149">
        <v>0.054</v>
      </c>
      <c r="J15" s="149">
        <v>0.088</v>
      </c>
      <c r="K15" s="41">
        <v>162.96296296296293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48">
        <v>1.899</v>
      </c>
      <c r="I17" s="149">
        <v>0.591</v>
      </c>
      <c r="J17" s="149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23055</v>
      </c>
      <c r="F19" s="31"/>
      <c r="G19" s="31"/>
      <c r="H19" s="147">
        <v>161.295</v>
      </c>
      <c r="I19" s="147">
        <v>143.706</v>
      </c>
      <c r="J19" s="147">
        <v>117.581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23055</v>
      </c>
      <c r="F22" s="39">
        <v>96.25902885056992</v>
      </c>
      <c r="G22" s="40"/>
      <c r="H22" s="148">
        <v>161.295</v>
      </c>
      <c r="I22" s="149">
        <v>143.706</v>
      </c>
      <c r="J22" s="149">
        <v>117.581</v>
      </c>
      <c r="K22" s="41">
        <v>81.82052245556902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76723</v>
      </c>
      <c r="D24" s="38">
        <v>72878</v>
      </c>
      <c r="E24" s="38">
        <v>77016</v>
      </c>
      <c r="F24" s="39">
        <v>105.67798238151431</v>
      </c>
      <c r="G24" s="40"/>
      <c r="H24" s="148">
        <v>421.327</v>
      </c>
      <c r="I24" s="149">
        <v>347.544</v>
      </c>
      <c r="J24" s="149">
        <v>387.826</v>
      </c>
      <c r="K24" s="41">
        <v>111.59047487512375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30401</v>
      </c>
      <c r="D26" s="38">
        <v>28000</v>
      </c>
      <c r="E26" s="38">
        <v>28500</v>
      </c>
      <c r="F26" s="39">
        <v>101.78571428571429</v>
      </c>
      <c r="G26" s="40"/>
      <c r="H26" s="148">
        <v>165.461</v>
      </c>
      <c r="I26" s="149">
        <v>95</v>
      </c>
      <c r="J26" s="149">
        <v>140</v>
      </c>
      <c r="K26" s="41">
        <v>147.3684210526316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57373</v>
      </c>
      <c r="D28" s="30">
        <v>54055</v>
      </c>
      <c r="E28" s="30">
        <v>63441</v>
      </c>
      <c r="F28" s="31"/>
      <c r="G28" s="31"/>
      <c r="H28" s="147">
        <v>265.787</v>
      </c>
      <c r="I28" s="147">
        <v>219.242</v>
      </c>
      <c r="J28" s="147">
        <v>258.27</v>
      </c>
      <c r="K28" s="32"/>
    </row>
    <row r="29" spans="1:11" s="33" customFormat="1" ht="11.25" customHeight="1">
      <c r="A29" s="35" t="s">
        <v>21</v>
      </c>
      <c r="B29" s="29"/>
      <c r="C29" s="30">
        <v>41102</v>
      </c>
      <c r="D29" s="30">
        <v>37860</v>
      </c>
      <c r="E29" s="30">
        <v>34601</v>
      </c>
      <c r="F29" s="31"/>
      <c r="G29" s="31"/>
      <c r="H29" s="147">
        <v>90.891</v>
      </c>
      <c r="I29" s="147">
        <v>60.618</v>
      </c>
      <c r="J29" s="147">
        <v>80.692</v>
      </c>
      <c r="K29" s="32"/>
    </row>
    <row r="30" spans="1:11" s="33" customFormat="1" ht="11.25" customHeight="1">
      <c r="A30" s="35" t="s">
        <v>22</v>
      </c>
      <c r="B30" s="29"/>
      <c r="C30" s="30">
        <v>52511</v>
      </c>
      <c r="D30" s="30">
        <v>45300</v>
      </c>
      <c r="E30" s="30">
        <v>46655</v>
      </c>
      <c r="F30" s="31"/>
      <c r="G30" s="31"/>
      <c r="H30" s="147">
        <v>198.64</v>
      </c>
      <c r="I30" s="147">
        <v>115.31</v>
      </c>
      <c r="J30" s="147">
        <v>146.068</v>
      </c>
      <c r="K30" s="32"/>
    </row>
    <row r="31" spans="1:11" s="42" customFormat="1" ht="11.25" customHeight="1">
      <c r="A31" s="43" t="s">
        <v>23</v>
      </c>
      <c r="B31" s="37"/>
      <c r="C31" s="38">
        <v>150986</v>
      </c>
      <c r="D31" s="38">
        <v>137215</v>
      </c>
      <c r="E31" s="38">
        <v>144697</v>
      </c>
      <c r="F31" s="39">
        <f>IF(D31&gt;0,100*E31/D31,0)</f>
        <v>105.4527566228182</v>
      </c>
      <c r="G31" s="40"/>
      <c r="H31" s="148">
        <v>555.318</v>
      </c>
      <c r="I31" s="149">
        <v>395.17</v>
      </c>
      <c r="J31" s="149">
        <v>485.03</v>
      </c>
      <c r="K31" s="41">
        <v>122.73958043373737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24723</v>
      </c>
      <c r="D33" s="30">
        <v>24900</v>
      </c>
      <c r="E33" s="30">
        <v>23000</v>
      </c>
      <c r="F33" s="31"/>
      <c r="G33" s="31"/>
      <c r="H33" s="147">
        <v>103.149</v>
      </c>
      <c r="I33" s="147">
        <v>86.824</v>
      </c>
      <c r="J33" s="147">
        <v>91.3</v>
      </c>
      <c r="K33" s="32"/>
    </row>
    <row r="34" spans="1:11" s="33" customFormat="1" ht="11.25" customHeight="1">
      <c r="A34" s="35" t="s">
        <v>25</v>
      </c>
      <c r="B34" s="29"/>
      <c r="C34" s="30">
        <v>13602</v>
      </c>
      <c r="D34" s="30">
        <v>11400</v>
      </c>
      <c r="E34" s="30">
        <v>11750</v>
      </c>
      <c r="F34" s="31"/>
      <c r="G34" s="31"/>
      <c r="H34" s="147">
        <v>51.747</v>
      </c>
      <c r="I34" s="147">
        <v>32</v>
      </c>
      <c r="J34" s="147">
        <v>36</v>
      </c>
      <c r="K34" s="32"/>
    </row>
    <row r="35" spans="1:11" s="33" customFormat="1" ht="11.25" customHeight="1">
      <c r="A35" s="35" t="s">
        <v>26</v>
      </c>
      <c r="B35" s="29"/>
      <c r="C35" s="30">
        <v>50590</v>
      </c>
      <c r="D35" s="30">
        <v>45000</v>
      </c>
      <c r="E35" s="30">
        <v>50000</v>
      </c>
      <c r="F35" s="31"/>
      <c r="G35" s="31"/>
      <c r="H35" s="147">
        <v>188.569</v>
      </c>
      <c r="I35" s="147">
        <v>140</v>
      </c>
      <c r="J35" s="147">
        <v>150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6846</v>
      </c>
      <c r="E36" s="30">
        <v>5591</v>
      </c>
      <c r="F36" s="31"/>
      <c r="G36" s="31"/>
      <c r="H36" s="147">
        <v>28.188</v>
      </c>
      <c r="I36" s="147">
        <v>24</v>
      </c>
      <c r="J36" s="147">
        <v>18.164</v>
      </c>
      <c r="K36" s="32"/>
    </row>
    <row r="37" spans="1:11" s="42" customFormat="1" ht="11.25" customHeight="1">
      <c r="A37" s="36" t="s">
        <v>28</v>
      </c>
      <c r="B37" s="37"/>
      <c r="C37" s="38">
        <v>95448</v>
      </c>
      <c r="D37" s="38">
        <v>88146</v>
      </c>
      <c r="E37" s="38">
        <v>90341</v>
      </c>
      <c r="F37" s="39">
        <v>102.49018673564314</v>
      </c>
      <c r="G37" s="40"/>
      <c r="H37" s="148">
        <v>371.653</v>
      </c>
      <c r="I37" s="149">
        <v>282.824</v>
      </c>
      <c r="J37" s="149">
        <v>295.464</v>
      </c>
      <c r="K37" s="41">
        <v>104.46921053375951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5140</v>
      </c>
      <c r="D39" s="38">
        <v>5100</v>
      </c>
      <c r="E39" s="38">
        <v>5415</v>
      </c>
      <c r="F39" s="39">
        <v>106.17647058823529</v>
      </c>
      <c r="G39" s="40"/>
      <c r="H39" s="148">
        <v>8.244</v>
      </c>
      <c r="I39" s="149">
        <v>8.2</v>
      </c>
      <c r="J39" s="149">
        <v>8</v>
      </c>
      <c r="K39" s="41">
        <v>97.5609756097561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38910</v>
      </c>
      <c r="D41" s="30">
        <v>35781</v>
      </c>
      <c r="E41" s="30">
        <v>34882</v>
      </c>
      <c r="F41" s="31"/>
      <c r="G41" s="31"/>
      <c r="H41" s="147">
        <v>126.861</v>
      </c>
      <c r="I41" s="147">
        <v>27.589</v>
      </c>
      <c r="J41" s="147">
        <v>89.691</v>
      </c>
      <c r="K41" s="32"/>
    </row>
    <row r="42" spans="1:11" s="33" customFormat="1" ht="11.25" customHeight="1">
      <c r="A42" s="35" t="s">
        <v>31</v>
      </c>
      <c r="B42" s="29"/>
      <c r="C42" s="30">
        <v>231430</v>
      </c>
      <c r="D42" s="30">
        <v>219392</v>
      </c>
      <c r="E42" s="30">
        <v>221881</v>
      </c>
      <c r="F42" s="31"/>
      <c r="G42" s="31"/>
      <c r="H42" s="147">
        <v>1095.965</v>
      </c>
      <c r="I42" s="147">
        <v>590.404</v>
      </c>
      <c r="J42" s="147">
        <v>1020.273</v>
      </c>
      <c r="K42" s="32"/>
    </row>
    <row r="43" spans="1:11" s="33" customFormat="1" ht="11.25" customHeight="1">
      <c r="A43" s="35" t="s">
        <v>32</v>
      </c>
      <c r="B43" s="29"/>
      <c r="C43" s="30">
        <v>58467</v>
      </c>
      <c r="D43" s="30">
        <v>61380</v>
      </c>
      <c r="E43" s="30">
        <v>65040</v>
      </c>
      <c r="F43" s="31"/>
      <c r="G43" s="31"/>
      <c r="H43" s="147">
        <v>290.579</v>
      </c>
      <c r="I43" s="147">
        <v>131.816</v>
      </c>
      <c r="J43" s="147">
        <v>286.695</v>
      </c>
      <c r="K43" s="32"/>
    </row>
    <row r="44" spans="1:11" s="33" customFormat="1" ht="11.25" customHeight="1">
      <c r="A44" s="35" t="s">
        <v>33</v>
      </c>
      <c r="B44" s="29"/>
      <c r="C44" s="30">
        <v>131960</v>
      </c>
      <c r="D44" s="30">
        <v>127661</v>
      </c>
      <c r="E44" s="30">
        <v>130294</v>
      </c>
      <c r="F44" s="31"/>
      <c r="G44" s="31"/>
      <c r="H44" s="147">
        <v>620.744</v>
      </c>
      <c r="I44" s="147">
        <v>193.195</v>
      </c>
      <c r="J44" s="147">
        <v>535.666</v>
      </c>
      <c r="K44" s="32"/>
    </row>
    <row r="45" spans="1:11" s="33" customFormat="1" ht="11.25" customHeight="1">
      <c r="A45" s="35" t="s">
        <v>34</v>
      </c>
      <c r="B45" s="29"/>
      <c r="C45" s="30">
        <v>75219</v>
      </c>
      <c r="D45" s="30">
        <v>59990</v>
      </c>
      <c r="E45" s="30">
        <v>71325</v>
      </c>
      <c r="F45" s="31"/>
      <c r="G45" s="31"/>
      <c r="H45" s="147">
        <v>303.696</v>
      </c>
      <c r="I45" s="147">
        <v>79.834</v>
      </c>
      <c r="J45" s="147">
        <v>233.583</v>
      </c>
      <c r="K45" s="32"/>
    </row>
    <row r="46" spans="1:11" s="33" customFormat="1" ht="11.25" customHeight="1">
      <c r="A46" s="35" t="s">
        <v>35</v>
      </c>
      <c r="B46" s="29"/>
      <c r="C46" s="30">
        <v>74477</v>
      </c>
      <c r="D46" s="30">
        <v>74319</v>
      </c>
      <c r="E46" s="30">
        <v>72923</v>
      </c>
      <c r="F46" s="31"/>
      <c r="G46" s="31"/>
      <c r="H46" s="147">
        <v>246.303</v>
      </c>
      <c r="I46" s="147">
        <v>78.788</v>
      </c>
      <c r="J46" s="147">
        <v>229.827</v>
      </c>
      <c r="K46" s="32"/>
    </row>
    <row r="47" spans="1:11" s="33" customFormat="1" ht="11.25" customHeight="1">
      <c r="A47" s="35" t="s">
        <v>36</v>
      </c>
      <c r="B47" s="29"/>
      <c r="C47" s="30">
        <v>108161</v>
      </c>
      <c r="D47" s="30">
        <v>96081</v>
      </c>
      <c r="E47" s="30">
        <v>100394</v>
      </c>
      <c r="F47" s="31"/>
      <c r="G47" s="31"/>
      <c r="H47" s="147">
        <v>419.148</v>
      </c>
      <c r="I47" s="147">
        <v>172.691</v>
      </c>
      <c r="J47" s="147">
        <v>339.917</v>
      </c>
      <c r="K47" s="32"/>
    </row>
    <row r="48" spans="1:11" s="33" customFormat="1" ht="11.25" customHeight="1">
      <c r="A48" s="35" t="s">
        <v>37</v>
      </c>
      <c r="B48" s="29"/>
      <c r="C48" s="30">
        <v>109221</v>
      </c>
      <c r="D48" s="30">
        <v>105465</v>
      </c>
      <c r="E48" s="30">
        <v>107872</v>
      </c>
      <c r="F48" s="31"/>
      <c r="G48" s="31"/>
      <c r="H48" s="147">
        <v>541.91</v>
      </c>
      <c r="I48" s="147">
        <v>127.875</v>
      </c>
      <c r="J48" s="147">
        <v>401.124</v>
      </c>
      <c r="K48" s="32"/>
    </row>
    <row r="49" spans="1:11" s="33" customFormat="1" ht="11.25" customHeight="1">
      <c r="A49" s="35" t="s">
        <v>38</v>
      </c>
      <c r="B49" s="29"/>
      <c r="C49" s="30">
        <v>72611</v>
      </c>
      <c r="D49" s="30">
        <v>70529</v>
      </c>
      <c r="E49" s="30">
        <v>67977</v>
      </c>
      <c r="F49" s="31"/>
      <c r="G49" s="31"/>
      <c r="H49" s="147">
        <v>314.621</v>
      </c>
      <c r="I49" s="147">
        <v>83.814</v>
      </c>
      <c r="J49" s="147">
        <v>227.552</v>
      </c>
      <c r="K49" s="32"/>
    </row>
    <row r="50" spans="1:11" s="42" customFormat="1" ht="11.25" customHeight="1">
      <c r="A50" s="43" t="s">
        <v>39</v>
      </c>
      <c r="B50" s="37"/>
      <c r="C50" s="38">
        <v>900456</v>
      </c>
      <c r="D50" s="38">
        <v>850598</v>
      </c>
      <c r="E50" s="38">
        <v>872588</v>
      </c>
      <c r="F50" s="39">
        <v>102.58524003113104</v>
      </c>
      <c r="G50" s="40"/>
      <c r="H50" s="148">
        <v>3959.8269999999998</v>
      </c>
      <c r="I50" s="149">
        <v>1486.006</v>
      </c>
      <c r="J50" s="149">
        <v>3364.328</v>
      </c>
      <c r="K50" s="41">
        <v>226.4007009392963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24158</v>
      </c>
      <c r="D52" s="38">
        <v>24158</v>
      </c>
      <c r="E52" s="38">
        <v>24158</v>
      </c>
      <c r="F52" s="39">
        <v>100</v>
      </c>
      <c r="G52" s="40"/>
      <c r="H52" s="148">
        <v>64.283</v>
      </c>
      <c r="I52" s="149">
        <v>64.283</v>
      </c>
      <c r="J52" s="149">
        <v>64.283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72070</v>
      </c>
      <c r="D54" s="30">
        <v>64268</v>
      </c>
      <c r="E54" s="30">
        <v>59821</v>
      </c>
      <c r="F54" s="31"/>
      <c r="G54" s="31"/>
      <c r="H54" s="147">
        <v>221.754</v>
      </c>
      <c r="I54" s="147">
        <v>173.605</v>
      </c>
      <c r="J54" s="147">
        <v>207.867</v>
      </c>
      <c r="K54" s="32"/>
    </row>
    <row r="55" spans="1:11" s="33" customFormat="1" ht="11.25" customHeight="1">
      <c r="A55" s="35" t="s">
        <v>42</v>
      </c>
      <c r="B55" s="29"/>
      <c r="C55" s="30">
        <v>52525</v>
      </c>
      <c r="D55" s="30">
        <v>39000</v>
      </c>
      <c r="E55" s="30">
        <v>39820</v>
      </c>
      <c r="F55" s="31"/>
      <c r="G55" s="31"/>
      <c r="H55" s="147">
        <v>93.336</v>
      </c>
      <c r="I55" s="147">
        <v>74.1</v>
      </c>
      <c r="J55" s="147">
        <v>104.425</v>
      </c>
      <c r="K55" s="32"/>
    </row>
    <row r="56" spans="1:11" s="33" customFormat="1" ht="11.25" customHeight="1">
      <c r="A56" s="35" t="s">
        <v>43</v>
      </c>
      <c r="B56" s="29"/>
      <c r="C56" s="30">
        <v>50060</v>
      </c>
      <c r="D56" s="30">
        <v>38766</v>
      </c>
      <c r="E56" s="30">
        <v>36750</v>
      </c>
      <c r="F56" s="31"/>
      <c r="G56" s="31"/>
      <c r="H56" s="147">
        <v>148.146</v>
      </c>
      <c r="I56" s="147">
        <v>90.436</v>
      </c>
      <c r="J56" s="147">
        <v>76.17</v>
      </c>
      <c r="K56" s="32"/>
    </row>
    <row r="57" spans="1:11" s="33" customFormat="1" ht="11.25" customHeight="1">
      <c r="A57" s="35" t="s">
        <v>44</v>
      </c>
      <c r="B57" s="29"/>
      <c r="C57" s="30">
        <v>66719</v>
      </c>
      <c r="D57" s="30">
        <v>58266</v>
      </c>
      <c r="E57" s="30">
        <v>58676</v>
      </c>
      <c r="F57" s="31"/>
      <c r="G57" s="31"/>
      <c r="H57" s="147">
        <v>168.818</v>
      </c>
      <c r="I57" s="147">
        <v>147.921</v>
      </c>
      <c r="J57" s="147">
        <v>235.709</v>
      </c>
      <c r="K57" s="32"/>
    </row>
    <row r="58" spans="1:11" s="33" customFormat="1" ht="11.25" customHeight="1">
      <c r="A58" s="35" t="s">
        <v>45</v>
      </c>
      <c r="B58" s="29"/>
      <c r="C58" s="30">
        <v>56646</v>
      </c>
      <c r="D58" s="30">
        <v>46711</v>
      </c>
      <c r="E58" s="30">
        <v>47601</v>
      </c>
      <c r="F58" s="31"/>
      <c r="G58" s="31"/>
      <c r="H58" s="147">
        <v>114.652</v>
      </c>
      <c r="I58" s="147">
        <v>58.966</v>
      </c>
      <c r="J58" s="147">
        <v>164.629</v>
      </c>
      <c r="K58" s="32"/>
    </row>
    <row r="59" spans="1:11" s="42" customFormat="1" ht="11.25" customHeight="1">
      <c r="A59" s="36" t="s">
        <v>46</v>
      </c>
      <c r="B59" s="37"/>
      <c r="C59" s="38">
        <v>298020</v>
      </c>
      <c r="D59" s="38">
        <v>247011</v>
      </c>
      <c r="E59" s="38">
        <v>242668</v>
      </c>
      <c r="F59" s="39">
        <v>98.24177870621146</v>
      </c>
      <c r="G59" s="40"/>
      <c r="H59" s="148">
        <v>746.706</v>
      </c>
      <c r="I59" s="149">
        <v>545.0279999999999</v>
      </c>
      <c r="J59" s="149">
        <v>788.8000000000001</v>
      </c>
      <c r="K59" s="41">
        <v>144.726509463734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1426</v>
      </c>
      <c r="D61" s="30">
        <v>1200</v>
      </c>
      <c r="E61" s="30">
        <v>939</v>
      </c>
      <c r="F61" s="31"/>
      <c r="G61" s="31"/>
      <c r="H61" s="147">
        <v>2.328</v>
      </c>
      <c r="I61" s="147">
        <v>2.85</v>
      </c>
      <c r="J61" s="147">
        <v>2.028</v>
      </c>
      <c r="K61" s="32"/>
    </row>
    <row r="62" spans="1:11" s="33" customFormat="1" ht="11.25" customHeight="1">
      <c r="A62" s="35" t="s">
        <v>48</v>
      </c>
      <c r="B62" s="29"/>
      <c r="C62" s="30">
        <v>1040</v>
      </c>
      <c r="D62" s="30">
        <v>890</v>
      </c>
      <c r="E62" s="30">
        <v>715</v>
      </c>
      <c r="F62" s="31"/>
      <c r="G62" s="31"/>
      <c r="H62" s="147">
        <v>1.835</v>
      </c>
      <c r="I62" s="147">
        <v>1.573</v>
      </c>
      <c r="J62" s="147">
        <v>1.122</v>
      </c>
      <c r="K62" s="32"/>
    </row>
    <row r="63" spans="1:11" s="33" customFormat="1" ht="11.25" customHeight="1">
      <c r="A63" s="35" t="s">
        <v>49</v>
      </c>
      <c r="B63" s="29"/>
      <c r="C63" s="30">
        <v>2456</v>
      </c>
      <c r="D63" s="30">
        <v>2070.7349775784755</v>
      </c>
      <c r="E63" s="30">
        <v>2190</v>
      </c>
      <c r="F63" s="31"/>
      <c r="G63" s="31"/>
      <c r="H63" s="147">
        <v>1.808</v>
      </c>
      <c r="I63" s="147">
        <v>4.49</v>
      </c>
      <c r="J63" s="147">
        <v>5.887</v>
      </c>
      <c r="K63" s="32"/>
    </row>
    <row r="64" spans="1:11" s="42" customFormat="1" ht="11.25" customHeight="1">
      <c r="A64" s="36" t="s">
        <v>50</v>
      </c>
      <c r="B64" s="37"/>
      <c r="C64" s="38">
        <v>4922</v>
      </c>
      <c r="D64" s="38">
        <v>4160.734977578475</v>
      </c>
      <c r="E64" s="38">
        <v>3844</v>
      </c>
      <c r="F64" s="39">
        <v>92.38752337542986</v>
      </c>
      <c r="G64" s="40"/>
      <c r="H64" s="148">
        <v>5.971</v>
      </c>
      <c r="I64" s="149">
        <v>8.913</v>
      </c>
      <c r="J64" s="149">
        <v>9.036999999999999</v>
      </c>
      <c r="K64" s="41">
        <v>101.39122629866486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7512</v>
      </c>
      <c r="D66" s="38">
        <v>7872</v>
      </c>
      <c r="E66" s="38">
        <v>7985</v>
      </c>
      <c r="F66" s="39">
        <v>101.4354674796748</v>
      </c>
      <c r="G66" s="40"/>
      <c r="H66" s="148">
        <v>9.043</v>
      </c>
      <c r="I66" s="149">
        <v>8.659</v>
      </c>
      <c r="J66" s="149">
        <v>10.542</v>
      </c>
      <c r="K66" s="41">
        <v>121.7461600646726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64564</v>
      </c>
      <c r="D68" s="30">
        <v>51800</v>
      </c>
      <c r="E68" s="30">
        <v>57800</v>
      </c>
      <c r="F68" s="31"/>
      <c r="G68" s="31"/>
      <c r="H68" s="147">
        <v>130.627</v>
      </c>
      <c r="I68" s="147">
        <v>126</v>
      </c>
      <c r="J68" s="147">
        <v>142</v>
      </c>
      <c r="K68" s="32"/>
    </row>
    <row r="69" spans="1:11" s="33" customFormat="1" ht="11.25" customHeight="1">
      <c r="A69" s="35" t="s">
        <v>53</v>
      </c>
      <c r="B69" s="29"/>
      <c r="C69" s="30">
        <v>4334</v>
      </c>
      <c r="D69" s="30">
        <v>4000</v>
      </c>
      <c r="E69" s="30">
        <v>4600</v>
      </c>
      <c r="F69" s="31"/>
      <c r="G69" s="31"/>
      <c r="H69" s="147">
        <v>6.81</v>
      </c>
      <c r="I69" s="147">
        <v>6.7</v>
      </c>
      <c r="J69" s="147">
        <v>8.7</v>
      </c>
      <c r="K69" s="32"/>
    </row>
    <row r="70" spans="1:11" s="42" customFormat="1" ht="11.25" customHeight="1">
      <c r="A70" s="36" t="s">
        <v>54</v>
      </c>
      <c r="B70" s="37"/>
      <c r="C70" s="38">
        <v>68898</v>
      </c>
      <c r="D70" s="38">
        <v>55800</v>
      </c>
      <c r="E70" s="38">
        <v>62400</v>
      </c>
      <c r="F70" s="39">
        <v>111.82795698924731</v>
      </c>
      <c r="G70" s="40"/>
      <c r="H70" s="148">
        <v>137.437</v>
      </c>
      <c r="I70" s="149">
        <v>132.7</v>
      </c>
      <c r="J70" s="149">
        <v>150.7</v>
      </c>
      <c r="K70" s="41">
        <v>113.56443104747551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2817</v>
      </c>
      <c r="D72" s="30">
        <v>2740</v>
      </c>
      <c r="E72" s="30">
        <v>2862</v>
      </c>
      <c r="F72" s="31"/>
      <c r="G72" s="31"/>
      <c r="H72" s="147">
        <v>0.912</v>
      </c>
      <c r="I72" s="147">
        <v>2.916</v>
      </c>
      <c r="J72" s="147">
        <v>3.85</v>
      </c>
      <c r="K72" s="32"/>
    </row>
    <row r="73" spans="1:11" s="33" customFormat="1" ht="11.25" customHeight="1">
      <c r="A73" s="35" t="s">
        <v>56</v>
      </c>
      <c r="B73" s="29"/>
      <c r="C73" s="30">
        <v>9751</v>
      </c>
      <c r="D73" s="30">
        <v>9751</v>
      </c>
      <c r="E73" s="30">
        <v>9794</v>
      </c>
      <c r="F73" s="31"/>
      <c r="G73" s="31"/>
      <c r="H73" s="147">
        <v>18.665</v>
      </c>
      <c r="I73" s="147">
        <v>31.846</v>
      </c>
      <c r="J73" s="147">
        <v>31.879</v>
      </c>
      <c r="K73" s="32"/>
    </row>
    <row r="74" spans="1:11" s="33" customFormat="1" ht="11.25" customHeight="1">
      <c r="A74" s="35" t="s">
        <v>57</v>
      </c>
      <c r="B74" s="29"/>
      <c r="C74" s="30">
        <v>22227</v>
      </c>
      <c r="D74" s="30">
        <v>14310</v>
      </c>
      <c r="E74" s="30">
        <v>18303</v>
      </c>
      <c r="F74" s="31"/>
      <c r="G74" s="31"/>
      <c r="H74" s="147">
        <v>50.067</v>
      </c>
      <c r="I74" s="147">
        <v>45.22</v>
      </c>
      <c r="J74" s="147">
        <v>73.212</v>
      </c>
      <c r="K74" s="32"/>
    </row>
    <row r="75" spans="1:11" s="33" customFormat="1" ht="11.25" customHeight="1">
      <c r="A75" s="35" t="s">
        <v>58</v>
      </c>
      <c r="B75" s="29"/>
      <c r="C75" s="30">
        <v>10199</v>
      </c>
      <c r="D75" s="30">
        <v>7871</v>
      </c>
      <c r="E75" s="30">
        <v>7882</v>
      </c>
      <c r="F75" s="31"/>
      <c r="G75" s="31"/>
      <c r="H75" s="147">
        <v>10.713</v>
      </c>
      <c r="I75" s="147">
        <v>15.833</v>
      </c>
      <c r="J75" s="147">
        <v>9.945</v>
      </c>
      <c r="K75" s="32"/>
    </row>
    <row r="76" spans="1:11" s="33" customFormat="1" ht="11.25" customHeight="1">
      <c r="A76" s="35" t="s">
        <v>59</v>
      </c>
      <c r="B76" s="29"/>
      <c r="C76" s="30">
        <v>3730</v>
      </c>
      <c r="D76" s="30">
        <v>3903</v>
      </c>
      <c r="E76" s="30">
        <v>3903</v>
      </c>
      <c r="F76" s="31"/>
      <c r="G76" s="31"/>
      <c r="H76" s="147">
        <v>11.491</v>
      </c>
      <c r="I76" s="147">
        <v>17.564</v>
      </c>
      <c r="J76" s="147">
        <v>16.393</v>
      </c>
      <c r="K76" s="32"/>
    </row>
    <row r="77" spans="1:11" s="33" customFormat="1" ht="11.25" customHeight="1">
      <c r="A77" s="35" t="s">
        <v>60</v>
      </c>
      <c r="B77" s="29"/>
      <c r="C77" s="30">
        <v>2562</v>
      </c>
      <c r="D77" s="30">
        <v>1750</v>
      </c>
      <c r="E77" s="30">
        <v>2262</v>
      </c>
      <c r="F77" s="31"/>
      <c r="G77" s="31"/>
      <c r="H77" s="147">
        <v>4.538</v>
      </c>
      <c r="I77" s="147">
        <v>5.164</v>
      </c>
      <c r="J77" s="147">
        <v>5.403</v>
      </c>
      <c r="K77" s="32"/>
    </row>
    <row r="78" spans="1:11" s="33" customFormat="1" ht="11.25" customHeight="1">
      <c r="A78" s="35" t="s">
        <v>61</v>
      </c>
      <c r="B78" s="29"/>
      <c r="C78" s="30">
        <v>4919</v>
      </c>
      <c r="D78" s="30">
        <v>4325</v>
      </c>
      <c r="E78" s="30">
        <v>4300</v>
      </c>
      <c r="F78" s="31"/>
      <c r="G78" s="31"/>
      <c r="H78" s="147">
        <v>8.562</v>
      </c>
      <c r="I78" s="147">
        <v>10.164</v>
      </c>
      <c r="J78" s="147">
        <v>10.234</v>
      </c>
      <c r="K78" s="32"/>
    </row>
    <row r="79" spans="1:11" s="33" customFormat="1" ht="11.25" customHeight="1">
      <c r="A79" s="35" t="s">
        <v>62</v>
      </c>
      <c r="B79" s="29"/>
      <c r="C79" s="30">
        <v>49251</v>
      </c>
      <c r="D79" s="30">
        <v>46621</v>
      </c>
      <c r="E79" s="30">
        <v>42728</v>
      </c>
      <c r="F79" s="31"/>
      <c r="G79" s="31"/>
      <c r="H79" s="147">
        <v>66.326</v>
      </c>
      <c r="I79" s="147">
        <v>157.377</v>
      </c>
      <c r="J79" s="147">
        <v>139.912</v>
      </c>
      <c r="K79" s="32"/>
    </row>
    <row r="80" spans="1:11" s="42" customFormat="1" ht="11.25" customHeight="1">
      <c r="A80" s="43" t="s">
        <v>63</v>
      </c>
      <c r="B80" s="37"/>
      <c r="C80" s="38">
        <v>105456</v>
      </c>
      <c r="D80" s="38">
        <v>91271</v>
      </c>
      <c r="E80" s="38">
        <v>92034</v>
      </c>
      <c r="F80" s="39">
        <v>100.83597199548598</v>
      </c>
      <c r="G80" s="40"/>
      <c r="H80" s="148">
        <v>171.274</v>
      </c>
      <c r="I80" s="149">
        <v>286.084</v>
      </c>
      <c r="J80" s="149">
        <v>290.828</v>
      </c>
      <c r="K80" s="41">
        <v>101.65825421904054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47">
        <v>0.181</v>
      </c>
      <c r="I82" s="147">
        <v>0.181</v>
      </c>
      <c r="J82" s="147">
        <v>0.186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47">
        <v>0.173</v>
      </c>
      <c r="I83" s="147">
        <v>0.173</v>
      </c>
      <c r="J83" s="147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48">
        <v>0.354</v>
      </c>
      <c r="I84" s="149">
        <v>0.354</v>
      </c>
      <c r="J84" s="149">
        <v>0.366</v>
      </c>
      <c r="K84" s="41">
        <v>103.38983050847459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1808688</v>
      </c>
      <c r="D87" s="53">
        <v>1647266.7349775785</v>
      </c>
      <c r="E87" s="53">
        <v>1686817</v>
      </c>
      <c r="F87" s="54">
        <f>IF(D87&gt;0,100*E87/D87,0)</f>
        <v>102.40096301240247</v>
      </c>
      <c r="G87" s="40"/>
      <c r="H87" s="152">
        <v>6815.222</v>
      </c>
      <c r="I87" s="153">
        <v>3828.8247999999994</v>
      </c>
      <c r="J87" s="153">
        <v>6148.666000000001</v>
      </c>
      <c r="K87" s="54">
        <f>IF(I87&gt;0,100*J87/I87,0)</f>
        <v>160.58885744785192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107" zoomScaleSheetLayoutView="107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414</v>
      </c>
      <c r="D9" s="30">
        <v>415</v>
      </c>
      <c r="E9" s="30">
        <v>411</v>
      </c>
      <c r="F9" s="31"/>
      <c r="G9" s="31"/>
      <c r="H9" s="147">
        <v>24.205</v>
      </c>
      <c r="I9" s="147">
        <v>25.341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144</v>
      </c>
      <c r="D10" s="30">
        <v>147</v>
      </c>
      <c r="E10" s="30">
        <v>145</v>
      </c>
      <c r="F10" s="31"/>
      <c r="G10" s="31"/>
      <c r="H10" s="147">
        <v>7.472</v>
      </c>
      <c r="I10" s="147">
        <v>9.751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216</v>
      </c>
      <c r="D11" s="30">
        <v>204</v>
      </c>
      <c r="E11" s="30">
        <v>202</v>
      </c>
      <c r="F11" s="31"/>
      <c r="G11" s="31"/>
      <c r="H11" s="147">
        <v>12.607</v>
      </c>
      <c r="I11" s="147">
        <v>14.283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428</v>
      </c>
      <c r="D12" s="30">
        <v>424</v>
      </c>
      <c r="E12" s="30">
        <v>420</v>
      </c>
      <c r="F12" s="31"/>
      <c r="G12" s="31"/>
      <c r="H12" s="147">
        <v>21.215</v>
      </c>
      <c r="I12" s="147">
        <v>23.52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1202</v>
      </c>
      <c r="D13" s="38">
        <v>1190</v>
      </c>
      <c r="E13" s="38">
        <v>1178</v>
      </c>
      <c r="F13" s="39">
        <v>98.99159663865547</v>
      </c>
      <c r="G13" s="40"/>
      <c r="H13" s="148">
        <v>65.499</v>
      </c>
      <c r="I13" s="149">
        <v>72.895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51</v>
      </c>
      <c r="D15" s="38">
        <v>50</v>
      </c>
      <c r="E15" s="38">
        <v>52</v>
      </c>
      <c r="F15" s="39">
        <v>104</v>
      </c>
      <c r="G15" s="40"/>
      <c r="H15" s="148">
        <v>0.478</v>
      </c>
      <c r="I15" s="149">
        <v>0.47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>
        <v>6</v>
      </c>
      <c r="E17" s="38"/>
      <c r="F17" s="39"/>
      <c r="G17" s="40"/>
      <c r="H17" s="148">
        <v>0.112</v>
      </c>
      <c r="I17" s="149">
        <v>0.126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45</v>
      </c>
      <c r="D19" s="30">
        <v>45</v>
      </c>
      <c r="E19" s="30">
        <v>45</v>
      </c>
      <c r="F19" s="31"/>
      <c r="G19" s="31"/>
      <c r="H19" s="147">
        <v>0.8</v>
      </c>
      <c r="I19" s="147">
        <v>0.765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36</v>
      </c>
      <c r="D20" s="30">
        <v>36</v>
      </c>
      <c r="E20" s="30">
        <v>36</v>
      </c>
      <c r="F20" s="31"/>
      <c r="G20" s="31"/>
      <c r="H20" s="147">
        <v>0.592</v>
      </c>
      <c r="I20" s="147">
        <v>0.533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212</v>
      </c>
      <c r="D21" s="30">
        <v>212</v>
      </c>
      <c r="E21" s="30">
        <v>212</v>
      </c>
      <c r="F21" s="31"/>
      <c r="G21" s="31"/>
      <c r="H21" s="147">
        <v>3.36</v>
      </c>
      <c r="I21" s="147">
        <v>3.023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293</v>
      </c>
      <c r="D22" s="38">
        <v>293</v>
      </c>
      <c r="E22" s="38">
        <v>293</v>
      </c>
      <c r="F22" s="39">
        <v>100</v>
      </c>
      <c r="G22" s="40"/>
      <c r="H22" s="148">
        <v>4.752</v>
      </c>
      <c r="I22" s="149">
        <v>4.321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1043</v>
      </c>
      <c r="D24" s="38">
        <v>1102</v>
      </c>
      <c r="E24" s="38">
        <v>1035</v>
      </c>
      <c r="F24" s="39">
        <v>93.92014519056261</v>
      </c>
      <c r="G24" s="40"/>
      <c r="H24" s="148">
        <v>36.268</v>
      </c>
      <c r="I24" s="149">
        <v>34.25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202</v>
      </c>
      <c r="D26" s="38">
        <v>200</v>
      </c>
      <c r="E26" s="38">
        <v>200</v>
      </c>
      <c r="F26" s="39">
        <v>100</v>
      </c>
      <c r="G26" s="40"/>
      <c r="H26" s="148">
        <v>5.902</v>
      </c>
      <c r="I26" s="149">
        <v>5.1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16</v>
      </c>
      <c r="D28" s="30">
        <v>17</v>
      </c>
      <c r="E28" s="30">
        <v>10</v>
      </c>
      <c r="F28" s="31"/>
      <c r="G28" s="31"/>
      <c r="H28" s="147">
        <v>0.48</v>
      </c>
      <c r="I28" s="147">
        <v>0.68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7">
        <v>0.03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114</v>
      </c>
      <c r="D30" s="30">
        <v>159</v>
      </c>
      <c r="E30" s="30">
        <v>127</v>
      </c>
      <c r="F30" s="31"/>
      <c r="G30" s="31"/>
      <c r="H30" s="147">
        <v>1.71</v>
      </c>
      <c r="I30" s="147">
        <v>2.687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131</v>
      </c>
      <c r="D31" s="38">
        <v>176</v>
      </c>
      <c r="E31" s="38">
        <v>137</v>
      </c>
      <c r="F31" s="39">
        <v>77.8409090909091</v>
      </c>
      <c r="G31" s="40"/>
      <c r="H31" s="148">
        <v>2.2199999999999998</v>
      </c>
      <c r="I31" s="149">
        <v>3.367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72</v>
      </c>
      <c r="D33" s="30">
        <v>80</v>
      </c>
      <c r="E33" s="30">
        <v>80</v>
      </c>
      <c r="F33" s="31"/>
      <c r="G33" s="31"/>
      <c r="H33" s="147">
        <v>1.985</v>
      </c>
      <c r="I33" s="147">
        <v>2.1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46</v>
      </c>
      <c r="D34" s="30">
        <v>46</v>
      </c>
      <c r="E34" s="30">
        <v>35</v>
      </c>
      <c r="F34" s="31"/>
      <c r="G34" s="31"/>
      <c r="H34" s="147">
        <v>1.022</v>
      </c>
      <c r="I34" s="147">
        <v>1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20</v>
      </c>
      <c r="E35" s="30">
        <v>20</v>
      </c>
      <c r="F35" s="31"/>
      <c r="G35" s="31"/>
      <c r="H35" s="147">
        <v>0.374</v>
      </c>
      <c r="I35" s="147">
        <v>0.42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138</v>
      </c>
      <c r="D36" s="30">
        <v>130</v>
      </c>
      <c r="E36" s="30">
        <v>133</v>
      </c>
      <c r="F36" s="31"/>
      <c r="G36" s="31"/>
      <c r="H36" s="147">
        <v>3.148</v>
      </c>
      <c r="I36" s="147">
        <v>3.05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274</v>
      </c>
      <c r="D37" s="38">
        <v>276</v>
      </c>
      <c r="E37" s="38">
        <v>268</v>
      </c>
      <c r="F37" s="39">
        <v>97.10144927536231</v>
      </c>
      <c r="G37" s="40"/>
      <c r="H37" s="148">
        <v>6.529</v>
      </c>
      <c r="I37" s="149">
        <v>6.57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90</v>
      </c>
      <c r="D39" s="38">
        <v>90</v>
      </c>
      <c r="E39" s="38">
        <v>95</v>
      </c>
      <c r="F39" s="39">
        <v>105.55555555555556</v>
      </c>
      <c r="G39" s="40"/>
      <c r="H39" s="148">
        <v>2.469</v>
      </c>
      <c r="I39" s="149">
        <v>2.47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6</v>
      </c>
      <c r="D41" s="30">
        <v>5</v>
      </c>
      <c r="E41" s="30">
        <v>4</v>
      </c>
      <c r="F41" s="31"/>
      <c r="G41" s="31"/>
      <c r="H41" s="147">
        <v>0.135</v>
      </c>
      <c r="I41" s="147">
        <v>0.113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>
        <v>2</v>
      </c>
      <c r="E42" s="30">
        <v>1</v>
      </c>
      <c r="F42" s="31"/>
      <c r="G42" s="31"/>
      <c r="H42" s="147">
        <v>0.15</v>
      </c>
      <c r="I42" s="147">
        <v>0.06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80</v>
      </c>
      <c r="D43" s="30">
        <v>61</v>
      </c>
      <c r="E43" s="30">
        <v>70</v>
      </c>
      <c r="F43" s="31"/>
      <c r="G43" s="31"/>
      <c r="H43" s="147">
        <v>1.92</v>
      </c>
      <c r="I43" s="147">
        <v>1.22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3</v>
      </c>
      <c r="D44" s="30">
        <v>4</v>
      </c>
      <c r="E44" s="30">
        <v>4</v>
      </c>
      <c r="F44" s="31"/>
      <c r="G44" s="31"/>
      <c r="H44" s="147">
        <v>0.075</v>
      </c>
      <c r="I44" s="147">
        <v>0.1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8</v>
      </c>
      <c r="D45" s="30">
        <v>6</v>
      </c>
      <c r="E45" s="30">
        <v>3</v>
      </c>
      <c r="F45" s="31"/>
      <c r="G45" s="31"/>
      <c r="H45" s="147">
        <v>0.144</v>
      </c>
      <c r="I45" s="147">
        <v>0.108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8</v>
      </c>
      <c r="D46" s="30">
        <v>6</v>
      </c>
      <c r="E46" s="30">
        <v>6</v>
      </c>
      <c r="F46" s="31"/>
      <c r="G46" s="31"/>
      <c r="H46" s="147">
        <v>0.16</v>
      </c>
      <c r="I46" s="147">
        <v>0.12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4</v>
      </c>
      <c r="E48" s="30">
        <v>2</v>
      </c>
      <c r="F48" s="31"/>
      <c r="G48" s="31"/>
      <c r="H48" s="147">
        <v>0.138</v>
      </c>
      <c r="I48" s="147">
        <v>0.08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35</v>
      </c>
      <c r="D49" s="30">
        <v>32</v>
      </c>
      <c r="E49" s="30">
        <v>32</v>
      </c>
      <c r="F49" s="31"/>
      <c r="G49" s="31"/>
      <c r="H49" s="147">
        <v>0.595</v>
      </c>
      <c r="I49" s="147">
        <v>0.728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151</v>
      </c>
      <c r="D50" s="38">
        <v>120</v>
      </c>
      <c r="E50" s="38">
        <v>122</v>
      </c>
      <c r="F50" s="39">
        <v>101.66666666666667</v>
      </c>
      <c r="G50" s="40"/>
      <c r="H50" s="148">
        <v>3.317</v>
      </c>
      <c r="I50" s="149">
        <v>2.529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12</v>
      </c>
      <c r="D52" s="38">
        <v>12</v>
      </c>
      <c r="E52" s="38">
        <v>12</v>
      </c>
      <c r="F52" s="39">
        <v>100</v>
      </c>
      <c r="G52" s="40"/>
      <c r="H52" s="148">
        <v>0.347</v>
      </c>
      <c r="I52" s="149">
        <v>0.347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140</v>
      </c>
      <c r="D54" s="30">
        <v>176</v>
      </c>
      <c r="E54" s="30">
        <v>240</v>
      </c>
      <c r="F54" s="31"/>
      <c r="G54" s="31"/>
      <c r="H54" s="147">
        <v>6.356</v>
      </c>
      <c r="I54" s="147">
        <v>7.51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857</v>
      </c>
      <c r="D55" s="30">
        <v>695</v>
      </c>
      <c r="E55" s="30">
        <v>695</v>
      </c>
      <c r="F55" s="31"/>
      <c r="G55" s="31"/>
      <c r="H55" s="147">
        <v>34.28</v>
      </c>
      <c r="I55" s="147">
        <v>27.8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>
        <v>16</v>
      </c>
      <c r="E56" s="30">
        <v>13</v>
      </c>
      <c r="F56" s="31"/>
      <c r="G56" s="31"/>
      <c r="H56" s="147"/>
      <c r="I56" s="147">
        <v>0.285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36</v>
      </c>
      <c r="D57" s="30">
        <v>16</v>
      </c>
      <c r="E57" s="30">
        <v>16</v>
      </c>
      <c r="F57" s="31"/>
      <c r="G57" s="31"/>
      <c r="H57" s="147">
        <v>0.71</v>
      </c>
      <c r="I57" s="147">
        <v>0.296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154</v>
      </c>
      <c r="D58" s="30">
        <v>172</v>
      </c>
      <c r="E58" s="30">
        <v>142</v>
      </c>
      <c r="F58" s="31"/>
      <c r="G58" s="31"/>
      <c r="H58" s="147">
        <v>5.082</v>
      </c>
      <c r="I58" s="147">
        <v>5.134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1187</v>
      </c>
      <c r="D59" s="38">
        <v>1075</v>
      </c>
      <c r="E59" s="38">
        <v>1106</v>
      </c>
      <c r="F59" s="39">
        <v>102.88372093023256</v>
      </c>
      <c r="G59" s="40"/>
      <c r="H59" s="148">
        <v>46.428000000000004</v>
      </c>
      <c r="I59" s="149">
        <v>41.025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328</v>
      </c>
      <c r="D61" s="30">
        <v>330</v>
      </c>
      <c r="E61" s="30">
        <v>330</v>
      </c>
      <c r="F61" s="31"/>
      <c r="G61" s="31"/>
      <c r="H61" s="147">
        <v>34.018</v>
      </c>
      <c r="I61" s="147">
        <v>34.95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125</v>
      </c>
      <c r="D62" s="30">
        <v>129</v>
      </c>
      <c r="E62" s="30">
        <v>140</v>
      </c>
      <c r="F62" s="31"/>
      <c r="G62" s="31"/>
      <c r="H62" s="147">
        <v>3.238</v>
      </c>
      <c r="I62" s="147">
        <v>3.363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366</v>
      </c>
      <c r="D63" s="30">
        <v>358</v>
      </c>
      <c r="E63" s="30">
        <v>357</v>
      </c>
      <c r="F63" s="31"/>
      <c r="G63" s="31"/>
      <c r="H63" s="147">
        <v>19.764</v>
      </c>
      <c r="I63" s="147">
        <v>21.5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819</v>
      </c>
      <c r="D64" s="38">
        <v>817</v>
      </c>
      <c r="E64" s="38">
        <v>827</v>
      </c>
      <c r="F64" s="39">
        <v>101.22399020807833</v>
      </c>
      <c r="G64" s="40"/>
      <c r="H64" s="148">
        <v>57.019999999999996</v>
      </c>
      <c r="I64" s="149">
        <v>59.813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1370</v>
      </c>
      <c r="D66" s="38">
        <v>3108</v>
      </c>
      <c r="E66" s="38">
        <v>1550</v>
      </c>
      <c r="F66" s="39">
        <v>49.87129987129987</v>
      </c>
      <c r="G66" s="40"/>
      <c r="H66" s="148">
        <v>143.447</v>
      </c>
      <c r="I66" s="149">
        <v>165.824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421</v>
      </c>
      <c r="D68" s="30">
        <v>480</v>
      </c>
      <c r="E68" s="30">
        <v>500</v>
      </c>
      <c r="F68" s="31"/>
      <c r="G68" s="31"/>
      <c r="H68" s="147">
        <v>18.624</v>
      </c>
      <c r="I68" s="147">
        <v>21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151</v>
      </c>
      <c r="D69" s="30">
        <v>1800</v>
      </c>
      <c r="E69" s="30">
        <v>1560</v>
      </c>
      <c r="F69" s="31"/>
      <c r="G69" s="31"/>
      <c r="H69" s="147">
        <v>5.262</v>
      </c>
      <c r="I69" s="147">
        <v>40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572</v>
      </c>
      <c r="D70" s="38">
        <v>2280</v>
      </c>
      <c r="E70" s="38">
        <v>2060</v>
      </c>
      <c r="F70" s="39">
        <v>90.35087719298245</v>
      </c>
      <c r="G70" s="40"/>
      <c r="H70" s="148">
        <v>23.886</v>
      </c>
      <c r="I70" s="149">
        <v>61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9491</v>
      </c>
      <c r="D72" s="30">
        <v>10310</v>
      </c>
      <c r="E72" s="30">
        <v>10219</v>
      </c>
      <c r="F72" s="31"/>
      <c r="G72" s="31"/>
      <c r="H72" s="147">
        <v>665.922</v>
      </c>
      <c r="I72" s="147">
        <v>694.402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380</v>
      </c>
      <c r="D73" s="30">
        <v>380</v>
      </c>
      <c r="E73" s="30">
        <v>380</v>
      </c>
      <c r="F73" s="31"/>
      <c r="G73" s="31"/>
      <c r="H73" s="147">
        <v>14.44</v>
      </c>
      <c r="I73" s="147">
        <v>27.625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211</v>
      </c>
      <c r="D74" s="30">
        <v>210</v>
      </c>
      <c r="E74" s="30">
        <v>100</v>
      </c>
      <c r="F74" s="31"/>
      <c r="G74" s="31"/>
      <c r="H74" s="147">
        <v>4.236</v>
      </c>
      <c r="I74" s="147">
        <v>4.2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780</v>
      </c>
      <c r="D75" s="30">
        <v>780</v>
      </c>
      <c r="E75" s="30">
        <v>708</v>
      </c>
      <c r="F75" s="31"/>
      <c r="G75" s="31"/>
      <c r="H75" s="147">
        <v>42.312</v>
      </c>
      <c r="I75" s="147">
        <v>42.312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100</v>
      </c>
      <c r="D76" s="30">
        <v>90</v>
      </c>
      <c r="E76" s="30">
        <v>90</v>
      </c>
      <c r="F76" s="31"/>
      <c r="G76" s="31"/>
      <c r="H76" s="147">
        <v>2.3</v>
      </c>
      <c r="I76" s="147">
        <v>2.07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131</v>
      </c>
      <c r="D77" s="30">
        <v>25</v>
      </c>
      <c r="E77" s="30">
        <v>87</v>
      </c>
      <c r="F77" s="31"/>
      <c r="G77" s="31"/>
      <c r="H77" s="147">
        <v>3.93</v>
      </c>
      <c r="I77" s="147">
        <v>0.625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410</v>
      </c>
      <c r="D78" s="30">
        <v>410</v>
      </c>
      <c r="E78" s="30">
        <v>370</v>
      </c>
      <c r="F78" s="31"/>
      <c r="G78" s="31"/>
      <c r="H78" s="147">
        <v>17.553</v>
      </c>
      <c r="I78" s="147">
        <v>17.56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329</v>
      </c>
      <c r="D79" s="30">
        <v>328.56</v>
      </c>
      <c r="E79" s="30">
        <v>331</v>
      </c>
      <c r="F79" s="31"/>
      <c r="G79" s="31"/>
      <c r="H79" s="147">
        <v>7.2</v>
      </c>
      <c r="I79" s="147">
        <v>8.967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11832</v>
      </c>
      <c r="D80" s="38">
        <v>12533.56</v>
      </c>
      <c r="E80" s="38">
        <v>12285</v>
      </c>
      <c r="F80" s="39">
        <v>98.01684437621873</v>
      </c>
      <c r="G80" s="40"/>
      <c r="H80" s="148">
        <v>757.893</v>
      </c>
      <c r="I80" s="149">
        <v>797.7610000000001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142</v>
      </c>
      <c r="D82" s="30">
        <v>142</v>
      </c>
      <c r="E82" s="30">
        <v>146</v>
      </c>
      <c r="F82" s="31"/>
      <c r="G82" s="31"/>
      <c r="H82" s="147">
        <v>10.225</v>
      </c>
      <c r="I82" s="147">
        <v>10.225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90</v>
      </c>
      <c r="D83" s="30">
        <v>90</v>
      </c>
      <c r="E83" s="30">
        <v>100</v>
      </c>
      <c r="F83" s="31"/>
      <c r="G83" s="31"/>
      <c r="H83" s="147">
        <v>5.847</v>
      </c>
      <c r="I83" s="147">
        <v>5.847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232</v>
      </c>
      <c r="D84" s="38">
        <v>232</v>
      </c>
      <c r="E84" s="38">
        <v>246</v>
      </c>
      <c r="F84" s="39">
        <v>106.03448275862068</v>
      </c>
      <c r="G84" s="40"/>
      <c r="H84" s="148">
        <v>16.072</v>
      </c>
      <c r="I84" s="149">
        <v>16.072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19468</v>
      </c>
      <c r="D87" s="53">
        <v>23560.559999999998</v>
      </c>
      <c r="E87" s="53">
        <v>21466</v>
      </c>
      <c r="F87" s="54">
        <f>IF(D87&gt;0,100*E87/D87,0)</f>
        <v>91.10988872930017</v>
      </c>
      <c r="G87" s="40"/>
      <c r="H87" s="152">
        <v>1172.639</v>
      </c>
      <c r="I87" s="153">
        <v>1273.94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1</v>
      </c>
      <c r="E17" s="38">
        <v>1</v>
      </c>
      <c r="F17" s="39">
        <v>100</v>
      </c>
      <c r="G17" s="40"/>
      <c r="H17" s="148">
        <v>0.068</v>
      </c>
      <c r="I17" s="149">
        <v>0.01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918</v>
      </c>
      <c r="D24" s="38">
        <v>1039</v>
      </c>
      <c r="E24" s="38">
        <v>975</v>
      </c>
      <c r="F24" s="39">
        <v>93.84023099133782</v>
      </c>
      <c r="G24" s="40"/>
      <c r="H24" s="148">
        <v>34.8</v>
      </c>
      <c r="I24" s="149">
        <v>32.543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100</v>
      </c>
      <c r="D26" s="38">
        <v>105</v>
      </c>
      <c r="E26" s="38">
        <v>105</v>
      </c>
      <c r="F26" s="39">
        <v>100</v>
      </c>
      <c r="G26" s="40"/>
      <c r="H26" s="148">
        <v>2.6</v>
      </c>
      <c r="I26" s="149">
        <v>2.6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12</v>
      </c>
      <c r="D28" s="30">
        <v>18</v>
      </c>
      <c r="E28" s="30">
        <v>10</v>
      </c>
      <c r="F28" s="31"/>
      <c r="G28" s="31"/>
      <c r="H28" s="147">
        <v>0.36</v>
      </c>
      <c r="I28" s="147">
        <v>0.68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104</v>
      </c>
      <c r="D30" s="30">
        <v>156</v>
      </c>
      <c r="E30" s="30">
        <v>124</v>
      </c>
      <c r="F30" s="31"/>
      <c r="G30" s="31"/>
      <c r="H30" s="147">
        <v>2.08</v>
      </c>
      <c r="I30" s="147">
        <v>2.636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116</v>
      </c>
      <c r="D31" s="38">
        <v>174</v>
      </c>
      <c r="E31" s="38">
        <v>134</v>
      </c>
      <c r="F31" s="39">
        <v>77.01149425287356</v>
      </c>
      <c r="G31" s="40"/>
      <c r="H31" s="148">
        <v>2.44</v>
      </c>
      <c r="I31" s="149">
        <v>3.3160000000000003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120</v>
      </c>
      <c r="D54" s="30">
        <v>135</v>
      </c>
      <c r="E54" s="30">
        <v>195</v>
      </c>
      <c r="F54" s="31"/>
      <c r="G54" s="31"/>
      <c r="H54" s="147">
        <v>5.76</v>
      </c>
      <c r="I54" s="147">
        <v>6.075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385</v>
      </c>
      <c r="D55" s="30">
        <v>400</v>
      </c>
      <c r="E55" s="30">
        <v>400</v>
      </c>
      <c r="F55" s="31"/>
      <c r="G55" s="31"/>
      <c r="H55" s="147">
        <v>15.4</v>
      </c>
      <c r="I55" s="147">
        <v>16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6</v>
      </c>
      <c r="E58" s="30">
        <v>8</v>
      </c>
      <c r="F58" s="31"/>
      <c r="G58" s="31"/>
      <c r="H58" s="147">
        <v>0.288</v>
      </c>
      <c r="I58" s="147">
        <v>0.154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513</v>
      </c>
      <c r="D59" s="38">
        <v>541</v>
      </c>
      <c r="E59" s="38">
        <v>603</v>
      </c>
      <c r="F59" s="39">
        <v>111.46025878003697</v>
      </c>
      <c r="G59" s="40"/>
      <c r="H59" s="148">
        <v>21.448</v>
      </c>
      <c r="I59" s="149">
        <v>22.229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316</v>
      </c>
      <c r="D66" s="38">
        <v>427</v>
      </c>
      <c r="E66" s="38">
        <v>416</v>
      </c>
      <c r="F66" s="39">
        <v>97.42388758782201</v>
      </c>
      <c r="G66" s="40"/>
      <c r="H66" s="148">
        <v>14.936</v>
      </c>
      <c r="I66" s="149">
        <v>34.16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400</v>
      </c>
      <c r="D68" s="30">
        <v>470</v>
      </c>
      <c r="E68" s="30">
        <v>500</v>
      </c>
      <c r="F68" s="31"/>
      <c r="G68" s="31"/>
      <c r="H68" s="147">
        <v>15</v>
      </c>
      <c r="I68" s="147">
        <v>18.5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220</v>
      </c>
      <c r="E69" s="30">
        <v>175</v>
      </c>
      <c r="F69" s="31"/>
      <c r="G69" s="31"/>
      <c r="H69" s="147">
        <v>6</v>
      </c>
      <c r="I69" s="147">
        <v>8.5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690</v>
      </c>
      <c r="E70" s="38">
        <v>675</v>
      </c>
      <c r="F70" s="39">
        <v>97.82608695652173</v>
      </c>
      <c r="G70" s="40"/>
      <c r="H70" s="148">
        <v>21</v>
      </c>
      <c r="I70" s="149">
        <v>27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>
        <v>6</v>
      </c>
      <c r="E76" s="30"/>
      <c r="F76" s="31"/>
      <c r="G76" s="31"/>
      <c r="H76" s="147"/>
      <c r="I76" s="147">
        <v>0.195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21</v>
      </c>
      <c r="E77" s="30"/>
      <c r="F77" s="31"/>
      <c r="G77" s="31"/>
      <c r="H77" s="147">
        <v>0.736</v>
      </c>
      <c r="I77" s="147">
        <v>0.735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8</v>
      </c>
      <c r="E79" s="30">
        <v>8</v>
      </c>
      <c r="F79" s="31"/>
      <c r="G79" s="31"/>
      <c r="H79" s="147">
        <v>0.29</v>
      </c>
      <c r="I79" s="147">
        <v>0.29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52</v>
      </c>
      <c r="D80" s="38">
        <v>35</v>
      </c>
      <c r="E80" s="38">
        <v>8</v>
      </c>
      <c r="F80" s="39">
        <v>22.857142857142858</v>
      </c>
      <c r="G80" s="40"/>
      <c r="H80" s="148">
        <v>1.026</v>
      </c>
      <c r="I80" s="149">
        <v>1.22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2567</v>
      </c>
      <c r="D87" s="53">
        <v>3012</v>
      </c>
      <c r="E87" s="53">
        <v>2917</v>
      </c>
      <c r="F87" s="54">
        <f>IF(D87&gt;0,100*E87/D87,0)</f>
        <v>96.84594953519256</v>
      </c>
      <c r="G87" s="40"/>
      <c r="H87" s="152">
        <v>98.318</v>
      </c>
      <c r="I87" s="153">
        <v>123.078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9" zoomScaleSheetLayoutView="99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306</v>
      </c>
      <c r="D7" s="21" t="s">
        <v>306</v>
      </c>
      <c r="E7" s="21">
        <v>5</v>
      </c>
      <c r="F7" s="22" t="str">
        <f>CONCATENATE(D6,"=100")</f>
        <v>2016=100</v>
      </c>
      <c r="G7" s="23"/>
      <c r="H7" s="20" t="s">
        <v>306</v>
      </c>
      <c r="I7" s="21" t="s">
        <v>306</v>
      </c>
      <c r="J7" s="21">
        <v>5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</v>
      </c>
      <c r="I15" s="149">
        <v>0.01</v>
      </c>
      <c r="J15" s="149">
        <v>0.01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/>
      <c r="F19" s="31"/>
      <c r="G19" s="31"/>
      <c r="H19" s="147">
        <v>0.011</v>
      </c>
      <c r="I19" s="147">
        <v>0.011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>
        <v>1</v>
      </c>
      <c r="E22" s="38"/>
      <c r="F22" s="39"/>
      <c r="G22" s="40"/>
      <c r="H22" s="148">
        <v>0.011</v>
      </c>
      <c r="I22" s="149">
        <v>0.011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1192</v>
      </c>
      <c r="D24" s="38">
        <v>1269</v>
      </c>
      <c r="E24" s="38">
        <v>1293</v>
      </c>
      <c r="F24" s="39">
        <v>101.89125295508275</v>
      </c>
      <c r="G24" s="40"/>
      <c r="H24" s="148">
        <v>14.892</v>
      </c>
      <c r="I24" s="149">
        <v>16.492</v>
      </c>
      <c r="J24" s="149">
        <v>16.52</v>
      </c>
      <c r="K24" s="41">
        <v>100.169779286927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180</v>
      </c>
      <c r="D26" s="38">
        <v>175</v>
      </c>
      <c r="E26" s="38">
        <v>175</v>
      </c>
      <c r="F26" s="39">
        <v>100</v>
      </c>
      <c r="G26" s="40"/>
      <c r="H26" s="148">
        <v>2.2</v>
      </c>
      <c r="I26" s="149">
        <v>2.2</v>
      </c>
      <c r="J26" s="149">
        <v>2.4</v>
      </c>
      <c r="K26" s="41">
        <v>109.09090909090908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3</v>
      </c>
      <c r="E28" s="30">
        <v>2</v>
      </c>
      <c r="F28" s="31"/>
      <c r="G28" s="31"/>
      <c r="H28" s="147"/>
      <c r="I28" s="147">
        <v>0.069</v>
      </c>
      <c r="J28" s="147">
        <v>0.02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>
        <v>0.06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29</v>
      </c>
      <c r="D30" s="30">
        <v>33</v>
      </c>
      <c r="E30" s="30">
        <v>38</v>
      </c>
      <c r="F30" s="31"/>
      <c r="G30" s="31"/>
      <c r="H30" s="147">
        <v>0.56</v>
      </c>
      <c r="I30" s="147">
        <v>0.66</v>
      </c>
      <c r="J30" s="147">
        <v>0.76</v>
      </c>
      <c r="K30" s="32"/>
    </row>
    <row r="31" spans="1:11" s="42" customFormat="1" ht="11.25" customHeight="1">
      <c r="A31" s="43" t="s">
        <v>23</v>
      </c>
      <c r="B31" s="37"/>
      <c r="C31" s="38">
        <v>29</v>
      </c>
      <c r="D31" s="38">
        <v>36</v>
      </c>
      <c r="E31" s="38">
        <v>40</v>
      </c>
      <c r="F31" s="39">
        <v>111.11111111111111</v>
      </c>
      <c r="G31" s="40"/>
      <c r="H31" s="148">
        <v>0.56</v>
      </c>
      <c r="I31" s="149">
        <v>0.789</v>
      </c>
      <c r="J31" s="149">
        <v>0.78</v>
      </c>
      <c r="K31" s="41">
        <v>98.85931558935361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240</v>
      </c>
      <c r="D33" s="30">
        <v>390</v>
      </c>
      <c r="E33" s="30">
        <v>350</v>
      </c>
      <c r="F33" s="31"/>
      <c r="G33" s="31"/>
      <c r="H33" s="147">
        <v>2.8</v>
      </c>
      <c r="I33" s="147">
        <v>5</v>
      </c>
      <c r="J33" s="147">
        <v>4.55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22</v>
      </c>
      <c r="E34" s="30">
        <v>24</v>
      </c>
      <c r="F34" s="31"/>
      <c r="G34" s="31"/>
      <c r="H34" s="147">
        <v>0.165</v>
      </c>
      <c r="I34" s="147">
        <v>0.24</v>
      </c>
      <c r="J34" s="147">
        <v>0.24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7</v>
      </c>
      <c r="E35" s="30">
        <v>7</v>
      </c>
      <c r="F35" s="31"/>
      <c r="G35" s="31"/>
      <c r="H35" s="147">
        <v>0.135</v>
      </c>
      <c r="I35" s="147">
        <v>0.09</v>
      </c>
      <c r="J35" s="147">
        <v>0.09</v>
      </c>
      <c r="K35" s="32"/>
    </row>
    <row r="36" spans="1:11" s="33" customFormat="1" ht="11.25" customHeight="1">
      <c r="A36" s="35" t="s">
        <v>27</v>
      </c>
      <c r="B36" s="29"/>
      <c r="C36" s="30">
        <v>488</v>
      </c>
      <c r="D36" s="30">
        <v>405</v>
      </c>
      <c r="E36" s="30">
        <v>415</v>
      </c>
      <c r="F36" s="31"/>
      <c r="G36" s="31"/>
      <c r="H36" s="147">
        <v>7.32</v>
      </c>
      <c r="I36" s="147">
        <v>6.075</v>
      </c>
      <c r="J36" s="147">
        <v>6.206</v>
      </c>
      <c r="K36" s="32"/>
    </row>
    <row r="37" spans="1:11" s="42" customFormat="1" ht="11.25" customHeight="1">
      <c r="A37" s="36" t="s">
        <v>28</v>
      </c>
      <c r="B37" s="37"/>
      <c r="C37" s="38">
        <v>755</v>
      </c>
      <c r="D37" s="38">
        <v>824</v>
      </c>
      <c r="E37" s="38">
        <v>796</v>
      </c>
      <c r="F37" s="39">
        <v>96.60194174757281</v>
      </c>
      <c r="G37" s="40"/>
      <c r="H37" s="148">
        <v>10.42</v>
      </c>
      <c r="I37" s="149">
        <v>11.405000000000001</v>
      </c>
      <c r="J37" s="149">
        <v>11.086</v>
      </c>
      <c r="K37" s="41">
        <v>97.20298114861903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75</v>
      </c>
      <c r="D39" s="38">
        <v>90</v>
      </c>
      <c r="E39" s="38">
        <v>60</v>
      </c>
      <c r="F39" s="39">
        <v>66.66666666666667</v>
      </c>
      <c r="G39" s="40"/>
      <c r="H39" s="148">
        <v>0.99</v>
      </c>
      <c r="I39" s="149">
        <v>1.33</v>
      </c>
      <c r="J39" s="149">
        <v>0.87</v>
      </c>
      <c r="K39" s="41">
        <v>65.41353383458646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>
        <v>2</v>
      </c>
      <c r="E43" s="30"/>
      <c r="F43" s="31"/>
      <c r="G43" s="31"/>
      <c r="H43" s="147"/>
      <c r="I43" s="147">
        <v>0.03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5</v>
      </c>
      <c r="D46" s="30">
        <v>3</v>
      </c>
      <c r="E46" s="30"/>
      <c r="F46" s="31"/>
      <c r="G46" s="31"/>
      <c r="H46" s="147">
        <v>0.05</v>
      </c>
      <c r="I46" s="147">
        <v>0.03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>
        <v>7</v>
      </c>
      <c r="E47" s="30"/>
      <c r="F47" s="31"/>
      <c r="G47" s="31"/>
      <c r="H47" s="147"/>
      <c r="I47" s="147">
        <v>0.032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2</v>
      </c>
      <c r="E48" s="30"/>
      <c r="F48" s="31"/>
      <c r="G48" s="31"/>
      <c r="H48" s="147">
        <v>0.025</v>
      </c>
      <c r="I48" s="147">
        <v>0.025</v>
      </c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7</v>
      </c>
      <c r="D50" s="38">
        <v>14</v>
      </c>
      <c r="E50" s="38"/>
      <c r="F50" s="39"/>
      <c r="G50" s="40"/>
      <c r="H50" s="148">
        <v>0.07500000000000001</v>
      </c>
      <c r="I50" s="149">
        <v>0.11699999999999999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28</v>
      </c>
      <c r="E52" s="38">
        <v>28</v>
      </c>
      <c r="F52" s="39">
        <v>100</v>
      </c>
      <c r="G52" s="40"/>
      <c r="H52" s="148">
        <v>0.336</v>
      </c>
      <c r="I52" s="149">
        <v>0.364</v>
      </c>
      <c r="J52" s="149">
        <v>0.364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330</v>
      </c>
      <c r="E54" s="30">
        <v>206</v>
      </c>
      <c r="F54" s="31"/>
      <c r="G54" s="31"/>
      <c r="H54" s="147">
        <v>3.75</v>
      </c>
      <c r="I54" s="147">
        <v>4.29</v>
      </c>
      <c r="J54" s="147">
        <v>2.678</v>
      </c>
      <c r="K54" s="32"/>
    </row>
    <row r="55" spans="1:11" s="33" customFormat="1" ht="11.25" customHeight="1">
      <c r="A55" s="35" t="s">
        <v>42</v>
      </c>
      <c r="B55" s="29"/>
      <c r="C55" s="30">
        <v>14</v>
      </c>
      <c r="D55" s="30">
        <v>4</v>
      </c>
      <c r="E55" s="30">
        <v>4</v>
      </c>
      <c r="F55" s="31"/>
      <c r="G55" s="31"/>
      <c r="H55" s="147">
        <v>0.14</v>
      </c>
      <c r="I55" s="147">
        <v>0.04</v>
      </c>
      <c r="J55" s="147">
        <v>0.04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32</v>
      </c>
      <c r="E57" s="30">
        <v>28</v>
      </c>
      <c r="F57" s="31"/>
      <c r="G57" s="31"/>
      <c r="H57" s="147">
        <v>0.051</v>
      </c>
      <c r="I57" s="147">
        <v>0.16</v>
      </c>
      <c r="J57" s="147">
        <v>0.392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5</v>
      </c>
      <c r="E58" s="30">
        <v>5</v>
      </c>
      <c r="F58" s="31"/>
      <c r="G58" s="31"/>
      <c r="H58" s="147">
        <v>0.134</v>
      </c>
      <c r="I58" s="147">
        <v>0.05</v>
      </c>
      <c r="J58" s="147">
        <v>0.057</v>
      </c>
      <c r="K58" s="32"/>
    </row>
    <row r="59" spans="1:11" s="42" customFormat="1" ht="11.25" customHeight="1">
      <c r="A59" s="36" t="s">
        <v>46</v>
      </c>
      <c r="B59" s="37"/>
      <c r="C59" s="38">
        <v>329</v>
      </c>
      <c r="D59" s="38">
        <v>371</v>
      </c>
      <c r="E59" s="38">
        <v>243</v>
      </c>
      <c r="F59" s="39">
        <v>65.49865229110512</v>
      </c>
      <c r="G59" s="40"/>
      <c r="H59" s="148">
        <v>4.075</v>
      </c>
      <c r="I59" s="149">
        <v>4.54</v>
      </c>
      <c r="J59" s="149">
        <v>3.167</v>
      </c>
      <c r="K59" s="41">
        <v>69.75770925110132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2100</v>
      </c>
      <c r="D61" s="30">
        <v>2200</v>
      </c>
      <c r="E61" s="30">
        <v>2050</v>
      </c>
      <c r="F61" s="31"/>
      <c r="G61" s="31"/>
      <c r="H61" s="147">
        <v>31.5</v>
      </c>
      <c r="I61" s="147">
        <v>26.4</v>
      </c>
      <c r="J61" s="147">
        <v>30.135</v>
      </c>
      <c r="K61" s="32"/>
    </row>
    <row r="62" spans="1:11" s="33" customFormat="1" ht="11.25" customHeight="1">
      <c r="A62" s="35" t="s">
        <v>48</v>
      </c>
      <c r="B62" s="29"/>
      <c r="C62" s="30">
        <v>955</v>
      </c>
      <c r="D62" s="30">
        <v>1065</v>
      </c>
      <c r="E62" s="30">
        <v>1075</v>
      </c>
      <c r="F62" s="31"/>
      <c r="G62" s="31"/>
      <c r="H62" s="147">
        <v>14.803</v>
      </c>
      <c r="I62" s="147">
        <v>16.082</v>
      </c>
      <c r="J62" s="147">
        <v>14.609</v>
      </c>
      <c r="K62" s="32"/>
    </row>
    <row r="63" spans="1:11" s="33" customFormat="1" ht="11.25" customHeight="1">
      <c r="A63" s="35" t="s">
        <v>49</v>
      </c>
      <c r="B63" s="29"/>
      <c r="C63" s="30">
        <v>942</v>
      </c>
      <c r="D63" s="30">
        <v>1082</v>
      </c>
      <c r="E63" s="30">
        <v>1110</v>
      </c>
      <c r="F63" s="31"/>
      <c r="G63" s="31"/>
      <c r="H63" s="147">
        <v>9.45</v>
      </c>
      <c r="I63" s="147">
        <v>13.518</v>
      </c>
      <c r="J63" s="147">
        <v>17.305</v>
      </c>
      <c r="K63" s="32"/>
    </row>
    <row r="64" spans="1:11" s="42" customFormat="1" ht="11.25" customHeight="1">
      <c r="A64" s="36" t="s">
        <v>50</v>
      </c>
      <c r="B64" s="37"/>
      <c r="C64" s="38">
        <v>3997</v>
      </c>
      <c r="D64" s="38">
        <v>4347</v>
      </c>
      <c r="E64" s="38">
        <v>4235</v>
      </c>
      <c r="F64" s="39">
        <v>97.42351046698873</v>
      </c>
      <c r="G64" s="40"/>
      <c r="H64" s="148">
        <v>55.753</v>
      </c>
      <c r="I64" s="149">
        <v>56</v>
      </c>
      <c r="J64" s="149">
        <v>62.049</v>
      </c>
      <c r="K64" s="41">
        <v>110.80178571428571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7511</v>
      </c>
      <c r="D66" s="38">
        <v>7259</v>
      </c>
      <c r="E66" s="38">
        <v>7490</v>
      </c>
      <c r="F66" s="39">
        <v>103.18225650916104</v>
      </c>
      <c r="G66" s="40"/>
      <c r="H66" s="148">
        <v>101.348</v>
      </c>
      <c r="I66" s="149">
        <v>105.256</v>
      </c>
      <c r="J66" s="149">
        <v>96.62</v>
      </c>
      <c r="K66" s="41">
        <v>91.7952420764612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208</v>
      </c>
      <c r="D72" s="30">
        <v>211</v>
      </c>
      <c r="E72" s="30">
        <v>207</v>
      </c>
      <c r="F72" s="31"/>
      <c r="G72" s="31"/>
      <c r="H72" s="147">
        <v>2.555</v>
      </c>
      <c r="I72" s="147">
        <v>2.396</v>
      </c>
      <c r="J72" s="147">
        <v>2.459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170</v>
      </c>
      <c r="E73" s="30">
        <v>170</v>
      </c>
      <c r="F73" s="31"/>
      <c r="G73" s="31"/>
      <c r="H73" s="147">
        <v>3.1</v>
      </c>
      <c r="I73" s="147">
        <v>3.1</v>
      </c>
      <c r="J73" s="147">
        <v>3.1</v>
      </c>
      <c r="K73" s="32"/>
    </row>
    <row r="74" spans="1:11" s="33" customFormat="1" ht="11.25" customHeight="1">
      <c r="A74" s="35" t="s">
        <v>57</v>
      </c>
      <c r="B74" s="29"/>
      <c r="C74" s="30">
        <v>90</v>
      </c>
      <c r="D74" s="30">
        <v>75</v>
      </c>
      <c r="E74" s="30">
        <v>25</v>
      </c>
      <c r="F74" s="31"/>
      <c r="G74" s="31"/>
      <c r="H74" s="147">
        <v>1.215</v>
      </c>
      <c r="I74" s="147">
        <v>1.012</v>
      </c>
      <c r="J74" s="147">
        <v>0.34</v>
      </c>
      <c r="K74" s="32"/>
    </row>
    <row r="75" spans="1:11" s="33" customFormat="1" ht="11.25" customHeight="1">
      <c r="A75" s="35" t="s">
        <v>58</v>
      </c>
      <c r="B75" s="29"/>
      <c r="C75" s="30">
        <v>771</v>
      </c>
      <c r="D75" s="30">
        <v>846</v>
      </c>
      <c r="E75" s="30">
        <v>783</v>
      </c>
      <c r="F75" s="31"/>
      <c r="G75" s="31"/>
      <c r="H75" s="147">
        <v>9.173</v>
      </c>
      <c r="I75" s="147">
        <v>10.135</v>
      </c>
      <c r="J75" s="147">
        <v>9.073</v>
      </c>
      <c r="K75" s="32"/>
    </row>
    <row r="76" spans="1:11" s="33" customFormat="1" ht="11.25" customHeight="1">
      <c r="A76" s="35" t="s">
        <v>59</v>
      </c>
      <c r="B76" s="29"/>
      <c r="C76" s="30">
        <v>17</v>
      </c>
      <c r="D76" s="30">
        <v>15</v>
      </c>
      <c r="E76" s="30">
        <v>15</v>
      </c>
      <c r="F76" s="31"/>
      <c r="G76" s="31"/>
      <c r="H76" s="147">
        <v>0.221</v>
      </c>
      <c r="I76" s="147">
        <v>0.195</v>
      </c>
      <c r="J76" s="147">
        <v>0.195</v>
      </c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15</v>
      </c>
      <c r="E77" s="30">
        <v>40</v>
      </c>
      <c r="F77" s="31"/>
      <c r="G77" s="31"/>
      <c r="H77" s="147">
        <v>0.06</v>
      </c>
      <c r="I77" s="147">
        <v>0.225</v>
      </c>
      <c r="J77" s="147">
        <v>0.52</v>
      </c>
      <c r="K77" s="32"/>
    </row>
    <row r="78" spans="1:11" s="33" customFormat="1" ht="11.25" customHeight="1">
      <c r="A78" s="35" t="s">
        <v>61</v>
      </c>
      <c r="B78" s="29"/>
      <c r="C78" s="30">
        <v>270</v>
      </c>
      <c r="D78" s="30">
        <v>270</v>
      </c>
      <c r="E78" s="30">
        <v>275</v>
      </c>
      <c r="F78" s="31"/>
      <c r="G78" s="31"/>
      <c r="H78" s="147">
        <v>4.698</v>
      </c>
      <c r="I78" s="147">
        <v>4.55</v>
      </c>
      <c r="J78" s="147">
        <v>4.815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180.237</v>
      </c>
      <c r="E79" s="30">
        <v>181</v>
      </c>
      <c r="F79" s="31"/>
      <c r="G79" s="31"/>
      <c r="H79" s="147">
        <v>2.55</v>
      </c>
      <c r="I79" s="147">
        <v>1.51880256788905</v>
      </c>
      <c r="J79" s="147">
        <v>1.574</v>
      </c>
      <c r="K79" s="32"/>
    </row>
    <row r="80" spans="1:11" s="42" customFormat="1" ht="11.25" customHeight="1">
      <c r="A80" s="43" t="s">
        <v>63</v>
      </c>
      <c r="B80" s="37"/>
      <c r="C80" s="38">
        <v>1711</v>
      </c>
      <c r="D80" s="38">
        <v>1782.237</v>
      </c>
      <c r="E80" s="38">
        <v>1696</v>
      </c>
      <c r="F80" s="39">
        <v>95.16130570737786</v>
      </c>
      <c r="G80" s="40"/>
      <c r="H80" s="148">
        <v>23.572</v>
      </c>
      <c r="I80" s="149">
        <v>23.131802567889054</v>
      </c>
      <c r="J80" s="149">
        <v>22.076000000000004</v>
      </c>
      <c r="K80" s="41">
        <v>95.43570992882896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2</v>
      </c>
      <c r="F82" s="31"/>
      <c r="G82" s="31"/>
      <c r="H82" s="147">
        <v>0.025</v>
      </c>
      <c r="I82" s="147">
        <v>0.025</v>
      </c>
      <c r="J82" s="147">
        <v>0.03</v>
      </c>
      <c r="K82" s="32"/>
    </row>
    <row r="83" spans="1:11" s="33" customFormat="1" ht="11.25" customHeight="1">
      <c r="A83" s="35" t="s">
        <v>65</v>
      </c>
      <c r="B83" s="29"/>
      <c r="C83" s="30">
        <v>9</v>
      </c>
      <c r="D83" s="30">
        <v>10</v>
      </c>
      <c r="E83" s="30">
        <v>10</v>
      </c>
      <c r="F83" s="31"/>
      <c r="G83" s="31"/>
      <c r="H83" s="147">
        <v>0.023</v>
      </c>
      <c r="I83" s="147">
        <v>0.023</v>
      </c>
      <c r="J83" s="147">
        <v>0.023</v>
      </c>
      <c r="K83" s="32"/>
    </row>
    <row r="84" spans="1:11" s="42" customFormat="1" ht="11.25" customHeight="1">
      <c r="A84" s="36" t="s">
        <v>66</v>
      </c>
      <c r="B84" s="37"/>
      <c r="C84" s="38">
        <v>10</v>
      </c>
      <c r="D84" s="38">
        <v>11</v>
      </c>
      <c r="E84" s="38">
        <v>12</v>
      </c>
      <c r="F84" s="39">
        <v>109.0909090909091</v>
      </c>
      <c r="G84" s="40"/>
      <c r="H84" s="148">
        <v>0.048</v>
      </c>
      <c r="I84" s="149">
        <v>0.048</v>
      </c>
      <c r="J84" s="149">
        <v>0.053</v>
      </c>
      <c r="K84" s="41">
        <v>110.41666666666666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15826</v>
      </c>
      <c r="D87" s="53">
        <v>16208.237000000001</v>
      </c>
      <c r="E87" s="53">
        <v>16069</v>
      </c>
      <c r="F87" s="54">
        <f>IF(D87&gt;0,100*E87/D87,0)</f>
        <v>99.1409491359239</v>
      </c>
      <c r="G87" s="40"/>
      <c r="H87" s="152">
        <v>214.29000000000002</v>
      </c>
      <c r="I87" s="153">
        <v>221.69380256788907</v>
      </c>
      <c r="J87" s="153">
        <v>215.995</v>
      </c>
      <c r="K87" s="54">
        <f>IF(I87&gt;0,100*J87/I87,0)</f>
        <v>97.42942630696953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306</v>
      </c>
      <c r="D7" s="21" t="s">
        <v>306</v>
      </c>
      <c r="E7" s="21">
        <v>5</v>
      </c>
      <c r="F7" s="22" t="str">
        <f>CONCATENATE(D6,"=100")</f>
        <v>2016=100</v>
      </c>
      <c r="G7" s="23"/>
      <c r="H7" s="20" t="s">
        <v>306</v>
      </c>
      <c r="I7" s="21" t="s">
        <v>306</v>
      </c>
      <c r="J7" s="21">
        <v>5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38</v>
      </c>
      <c r="E9" s="30">
        <v>37</v>
      </c>
      <c r="F9" s="31"/>
      <c r="G9" s="31"/>
      <c r="H9" s="147">
        <v>0.925</v>
      </c>
      <c r="I9" s="147">
        <v>0.92</v>
      </c>
      <c r="J9" s="147">
        <v>1.225</v>
      </c>
      <c r="K9" s="32"/>
    </row>
    <row r="10" spans="1:11" s="33" customFormat="1" ht="11.25" customHeight="1">
      <c r="A10" s="35" t="s">
        <v>8</v>
      </c>
      <c r="B10" s="29"/>
      <c r="C10" s="30">
        <v>6</v>
      </c>
      <c r="D10" s="30">
        <v>7</v>
      </c>
      <c r="E10" s="30">
        <v>6</v>
      </c>
      <c r="F10" s="31"/>
      <c r="G10" s="31"/>
      <c r="H10" s="147">
        <v>0.145</v>
      </c>
      <c r="I10" s="147">
        <v>0.166</v>
      </c>
      <c r="J10" s="147">
        <v>0.148</v>
      </c>
      <c r="K10" s="32"/>
    </row>
    <row r="11" spans="1:11" s="33" customFormat="1" ht="11.25" customHeight="1">
      <c r="A11" s="28" t="s">
        <v>9</v>
      </c>
      <c r="B11" s="29"/>
      <c r="C11" s="30">
        <v>6</v>
      </c>
      <c r="D11" s="30">
        <v>6</v>
      </c>
      <c r="E11" s="30">
        <v>6</v>
      </c>
      <c r="F11" s="31"/>
      <c r="G11" s="31"/>
      <c r="H11" s="147">
        <v>0.094</v>
      </c>
      <c r="I11" s="147">
        <v>0.094</v>
      </c>
      <c r="J11" s="147">
        <v>0.096</v>
      </c>
      <c r="K11" s="32"/>
    </row>
    <row r="12" spans="1:11" s="33" customFormat="1" ht="11.25" customHeight="1">
      <c r="A12" s="35" t="s">
        <v>10</v>
      </c>
      <c r="B12" s="29"/>
      <c r="C12" s="30">
        <v>45</v>
      </c>
      <c r="D12" s="30">
        <v>46</v>
      </c>
      <c r="E12" s="30">
        <v>39</v>
      </c>
      <c r="F12" s="31"/>
      <c r="G12" s="31"/>
      <c r="H12" s="147">
        <v>0.657</v>
      </c>
      <c r="I12" s="147">
        <v>0.672</v>
      </c>
      <c r="J12" s="147">
        <v>0.955</v>
      </c>
      <c r="K12" s="32"/>
    </row>
    <row r="13" spans="1:11" s="42" customFormat="1" ht="11.25" customHeight="1">
      <c r="A13" s="36" t="s">
        <v>11</v>
      </c>
      <c r="B13" s="37"/>
      <c r="C13" s="38">
        <v>94</v>
      </c>
      <c r="D13" s="38">
        <v>97</v>
      </c>
      <c r="E13" s="38">
        <v>88</v>
      </c>
      <c r="F13" s="39">
        <v>90.72164948453609</v>
      </c>
      <c r="G13" s="40"/>
      <c r="H13" s="148">
        <v>1.8210000000000002</v>
      </c>
      <c r="I13" s="149">
        <v>1.8520000000000003</v>
      </c>
      <c r="J13" s="149">
        <v>2.424</v>
      </c>
      <c r="K13" s="41">
        <v>130.88552915766738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0.015</v>
      </c>
      <c r="I15" s="149">
        <v>0.015</v>
      </c>
      <c r="J15" s="149">
        <v>0.015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5</v>
      </c>
      <c r="E17" s="38"/>
      <c r="F17" s="39"/>
      <c r="G17" s="40"/>
      <c r="H17" s="148">
        <v>0.168</v>
      </c>
      <c r="I17" s="149">
        <v>0.08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>
        <v>8</v>
      </c>
      <c r="E19" s="30">
        <v>8</v>
      </c>
      <c r="F19" s="31"/>
      <c r="G19" s="31"/>
      <c r="H19" s="147"/>
      <c r="I19" s="147">
        <v>0.194</v>
      </c>
      <c r="J19" s="147">
        <v>0.194</v>
      </c>
      <c r="K19" s="32"/>
    </row>
    <row r="20" spans="1:11" s="33" customFormat="1" ht="11.25" customHeight="1">
      <c r="A20" s="35" t="s">
        <v>15</v>
      </c>
      <c r="B20" s="29"/>
      <c r="C20" s="30">
        <v>15</v>
      </c>
      <c r="D20" s="30">
        <v>15</v>
      </c>
      <c r="E20" s="30">
        <v>15</v>
      </c>
      <c r="F20" s="31"/>
      <c r="G20" s="31"/>
      <c r="H20" s="147">
        <v>0.242</v>
      </c>
      <c r="I20" s="147">
        <v>0.242</v>
      </c>
      <c r="J20" s="147">
        <v>0.233</v>
      </c>
      <c r="K20" s="32"/>
    </row>
    <row r="21" spans="1:11" s="33" customFormat="1" ht="11.25" customHeight="1">
      <c r="A21" s="35" t="s">
        <v>16</v>
      </c>
      <c r="B21" s="29"/>
      <c r="C21" s="30">
        <v>15</v>
      </c>
      <c r="D21" s="30">
        <v>15</v>
      </c>
      <c r="E21" s="30">
        <v>13</v>
      </c>
      <c r="F21" s="31"/>
      <c r="G21" s="31"/>
      <c r="H21" s="147">
        <v>0.29</v>
      </c>
      <c r="I21" s="147">
        <v>0.279</v>
      </c>
      <c r="J21" s="147">
        <v>0.242</v>
      </c>
      <c r="K21" s="32"/>
    </row>
    <row r="22" spans="1:11" s="42" customFormat="1" ht="11.25" customHeight="1">
      <c r="A22" s="36" t="s">
        <v>17</v>
      </c>
      <c r="B22" s="37"/>
      <c r="C22" s="38">
        <v>30</v>
      </c>
      <c r="D22" s="38">
        <v>38</v>
      </c>
      <c r="E22" s="38">
        <v>36</v>
      </c>
      <c r="F22" s="39">
        <v>94.73684210526316</v>
      </c>
      <c r="G22" s="40"/>
      <c r="H22" s="148">
        <v>0.532</v>
      </c>
      <c r="I22" s="149">
        <v>0.7150000000000001</v>
      </c>
      <c r="J22" s="149">
        <v>0.669</v>
      </c>
      <c r="K22" s="41">
        <v>93.56643356643356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1572</v>
      </c>
      <c r="D24" s="38">
        <v>1538</v>
      </c>
      <c r="E24" s="38">
        <v>1220</v>
      </c>
      <c r="F24" s="39">
        <v>79.32379713914175</v>
      </c>
      <c r="G24" s="40"/>
      <c r="H24" s="148">
        <v>35.326</v>
      </c>
      <c r="I24" s="149">
        <v>34.591</v>
      </c>
      <c r="J24" s="149">
        <v>27.465</v>
      </c>
      <c r="K24" s="41">
        <v>79.39926570495216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410</v>
      </c>
      <c r="D26" s="38">
        <v>404</v>
      </c>
      <c r="E26" s="38">
        <v>400</v>
      </c>
      <c r="F26" s="39">
        <v>99.00990099009901</v>
      </c>
      <c r="G26" s="40"/>
      <c r="H26" s="148">
        <v>9.6</v>
      </c>
      <c r="I26" s="149">
        <v>10.706</v>
      </c>
      <c r="J26" s="149">
        <v>9.5</v>
      </c>
      <c r="K26" s="41">
        <v>88.73528862320195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4</v>
      </c>
      <c r="E28" s="30">
        <v>33</v>
      </c>
      <c r="F28" s="31"/>
      <c r="G28" s="31"/>
      <c r="H28" s="147"/>
      <c r="I28" s="147">
        <v>0.092</v>
      </c>
      <c r="J28" s="147">
        <v>0.064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4</v>
      </c>
      <c r="E29" s="30"/>
      <c r="F29" s="31"/>
      <c r="G29" s="31"/>
      <c r="H29" s="147">
        <v>0.03</v>
      </c>
      <c r="I29" s="147">
        <v>0.06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113</v>
      </c>
      <c r="D30" s="30">
        <v>164</v>
      </c>
      <c r="E30" s="30">
        <v>215</v>
      </c>
      <c r="F30" s="31"/>
      <c r="G30" s="31"/>
      <c r="H30" s="147">
        <v>2.373</v>
      </c>
      <c r="I30" s="147">
        <v>3.936</v>
      </c>
      <c r="J30" s="147">
        <v>4.73</v>
      </c>
      <c r="K30" s="32"/>
    </row>
    <row r="31" spans="1:11" s="42" customFormat="1" ht="11.25" customHeight="1">
      <c r="A31" s="43" t="s">
        <v>23</v>
      </c>
      <c r="B31" s="37"/>
      <c r="C31" s="38">
        <v>115</v>
      </c>
      <c r="D31" s="38">
        <v>172</v>
      </c>
      <c r="E31" s="38">
        <v>248</v>
      </c>
      <c r="F31" s="39">
        <v>144.1860465116279</v>
      </c>
      <c r="G31" s="40"/>
      <c r="H31" s="148">
        <v>2.403</v>
      </c>
      <c r="I31" s="149">
        <v>4.088</v>
      </c>
      <c r="J31" s="149">
        <v>4.7940000000000005</v>
      </c>
      <c r="K31" s="41">
        <v>117.27005870841488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70</v>
      </c>
      <c r="D33" s="30">
        <v>57</v>
      </c>
      <c r="E33" s="30">
        <v>60</v>
      </c>
      <c r="F33" s="31"/>
      <c r="G33" s="31"/>
      <c r="H33" s="147">
        <v>1.12</v>
      </c>
      <c r="I33" s="147">
        <v>1.079</v>
      </c>
      <c r="J33" s="147">
        <v>1</v>
      </c>
      <c r="K33" s="32"/>
    </row>
    <row r="34" spans="1:11" s="33" customFormat="1" ht="11.25" customHeight="1">
      <c r="A34" s="35" t="s">
        <v>25</v>
      </c>
      <c r="B34" s="29"/>
      <c r="C34" s="30">
        <v>30</v>
      </c>
      <c r="D34" s="30">
        <v>38</v>
      </c>
      <c r="E34" s="30">
        <v>30</v>
      </c>
      <c r="F34" s="31"/>
      <c r="G34" s="31"/>
      <c r="H34" s="147">
        <v>0.85</v>
      </c>
      <c r="I34" s="147">
        <v>0.902</v>
      </c>
      <c r="J34" s="147">
        <v>0.7</v>
      </c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29</v>
      </c>
      <c r="E35" s="30">
        <v>30</v>
      </c>
      <c r="F35" s="31"/>
      <c r="G35" s="31"/>
      <c r="H35" s="147">
        <v>0.575</v>
      </c>
      <c r="I35" s="147">
        <v>0.638</v>
      </c>
      <c r="J35" s="147">
        <v>0.55</v>
      </c>
      <c r="K35" s="32"/>
    </row>
    <row r="36" spans="1:11" s="33" customFormat="1" ht="11.25" customHeight="1">
      <c r="A36" s="35" t="s">
        <v>27</v>
      </c>
      <c r="B36" s="29"/>
      <c r="C36" s="30">
        <v>271</v>
      </c>
      <c r="D36" s="30">
        <v>250</v>
      </c>
      <c r="E36" s="30">
        <v>260</v>
      </c>
      <c r="F36" s="31"/>
      <c r="G36" s="31"/>
      <c r="H36" s="147">
        <v>5.42</v>
      </c>
      <c r="I36" s="147">
        <v>4.993</v>
      </c>
      <c r="J36" s="147">
        <v>5.195</v>
      </c>
      <c r="K36" s="32"/>
    </row>
    <row r="37" spans="1:11" s="42" customFormat="1" ht="11.25" customHeight="1">
      <c r="A37" s="36" t="s">
        <v>28</v>
      </c>
      <c r="B37" s="37"/>
      <c r="C37" s="38">
        <v>396</v>
      </c>
      <c r="D37" s="38">
        <v>374</v>
      </c>
      <c r="E37" s="38">
        <v>380</v>
      </c>
      <c r="F37" s="39">
        <v>101.60427807486631</v>
      </c>
      <c r="G37" s="40"/>
      <c r="H37" s="148">
        <v>7.965</v>
      </c>
      <c r="I37" s="149">
        <v>7.612</v>
      </c>
      <c r="J37" s="149">
        <v>7.445</v>
      </c>
      <c r="K37" s="41">
        <v>97.80609563846558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65</v>
      </c>
      <c r="D39" s="38">
        <v>60</v>
      </c>
      <c r="E39" s="38">
        <v>45</v>
      </c>
      <c r="F39" s="39">
        <v>75</v>
      </c>
      <c r="G39" s="40"/>
      <c r="H39" s="148">
        <v>1.195</v>
      </c>
      <c r="I39" s="149">
        <v>1.038</v>
      </c>
      <c r="J39" s="149">
        <v>0.69</v>
      </c>
      <c r="K39" s="41">
        <v>66.47398843930635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17</v>
      </c>
      <c r="D42" s="30">
        <v>17</v>
      </c>
      <c r="E42" s="30">
        <v>14</v>
      </c>
      <c r="F42" s="31"/>
      <c r="G42" s="31"/>
      <c r="H42" s="147">
        <v>0.34</v>
      </c>
      <c r="I42" s="147">
        <v>0.34</v>
      </c>
      <c r="J42" s="147">
        <v>0.35</v>
      </c>
      <c r="K42" s="32"/>
    </row>
    <row r="43" spans="1:11" s="33" customFormat="1" ht="11.25" customHeight="1">
      <c r="A43" s="35" t="s">
        <v>32</v>
      </c>
      <c r="B43" s="29"/>
      <c r="C43" s="30">
        <v>20</v>
      </c>
      <c r="D43" s="30">
        <v>20</v>
      </c>
      <c r="E43" s="30">
        <v>6</v>
      </c>
      <c r="F43" s="31"/>
      <c r="G43" s="31"/>
      <c r="H43" s="147">
        <v>0.7</v>
      </c>
      <c r="I43" s="147">
        <v>0.7</v>
      </c>
      <c r="J43" s="147">
        <v>0.21</v>
      </c>
      <c r="K43" s="32"/>
    </row>
    <row r="44" spans="1:11" s="33" customFormat="1" ht="11.25" customHeight="1">
      <c r="A44" s="35" t="s">
        <v>33</v>
      </c>
      <c r="B44" s="29"/>
      <c r="C44" s="30">
        <v>3</v>
      </c>
      <c r="D44" s="30">
        <v>2</v>
      </c>
      <c r="E44" s="30">
        <v>2</v>
      </c>
      <c r="F44" s="31"/>
      <c r="G44" s="31"/>
      <c r="H44" s="147">
        <v>0.12</v>
      </c>
      <c r="I44" s="147">
        <v>0.08</v>
      </c>
      <c r="J44" s="147">
        <v>0.036</v>
      </c>
      <c r="K44" s="32"/>
    </row>
    <row r="45" spans="1:11" s="33" customFormat="1" ht="11.25" customHeight="1">
      <c r="A45" s="35" t="s">
        <v>34</v>
      </c>
      <c r="B45" s="29"/>
      <c r="C45" s="30">
        <v>6</v>
      </c>
      <c r="D45" s="30">
        <v>6</v>
      </c>
      <c r="E45" s="30">
        <v>7</v>
      </c>
      <c r="F45" s="31"/>
      <c r="G45" s="31"/>
      <c r="H45" s="147">
        <v>0.144</v>
      </c>
      <c r="I45" s="147">
        <v>0.144</v>
      </c>
      <c r="J45" s="147">
        <v>0.168</v>
      </c>
      <c r="K45" s="32"/>
    </row>
    <row r="46" spans="1:11" s="33" customFormat="1" ht="11.25" customHeight="1">
      <c r="A46" s="35" t="s">
        <v>35</v>
      </c>
      <c r="B46" s="29"/>
      <c r="C46" s="30">
        <v>25</v>
      </c>
      <c r="D46" s="30">
        <v>7</v>
      </c>
      <c r="E46" s="30">
        <v>7</v>
      </c>
      <c r="F46" s="31"/>
      <c r="G46" s="31"/>
      <c r="H46" s="147">
        <v>0.75</v>
      </c>
      <c r="I46" s="147">
        <v>0.21</v>
      </c>
      <c r="J46" s="147">
        <v>0.21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3</v>
      </c>
      <c r="F47" s="31"/>
      <c r="G47" s="31"/>
      <c r="H47" s="147"/>
      <c r="I47" s="147"/>
      <c r="J47" s="147">
        <v>0.06</v>
      </c>
      <c r="K47" s="32"/>
    </row>
    <row r="48" spans="1:11" s="33" customFormat="1" ht="11.25" customHeight="1">
      <c r="A48" s="35" t="s">
        <v>37</v>
      </c>
      <c r="B48" s="29"/>
      <c r="C48" s="30">
        <v>13</v>
      </c>
      <c r="D48" s="30">
        <v>3</v>
      </c>
      <c r="E48" s="30">
        <v>2</v>
      </c>
      <c r="F48" s="31"/>
      <c r="G48" s="31"/>
      <c r="H48" s="147">
        <v>0.26</v>
      </c>
      <c r="I48" s="147">
        <v>0.06</v>
      </c>
      <c r="J48" s="147">
        <v>0.04</v>
      </c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/>
      <c r="E49" s="30"/>
      <c r="F49" s="31"/>
      <c r="G49" s="31"/>
      <c r="H49" s="147">
        <v>0.22</v>
      </c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95</v>
      </c>
      <c r="D50" s="38">
        <v>55</v>
      </c>
      <c r="E50" s="38">
        <v>41</v>
      </c>
      <c r="F50" s="39">
        <v>74.54545454545455</v>
      </c>
      <c r="G50" s="40"/>
      <c r="H50" s="148">
        <v>2.5340000000000003</v>
      </c>
      <c r="I50" s="149">
        <v>1.534</v>
      </c>
      <c r="J50" s="149">
        <v>1.074</v>
      </c>
      <c r="K50" s="41">
        <v>70.01303780964798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</v>
      </c>
      <c r="D52" s="38">
        <v>6</v>
      </c>
      <c r="E52" s="38">
        <v>6</v>
      </c>
      <c r="F52" s="39">
        <v>100</v>
      </c>
      <c r="G52" s="40"/>
      <c r="H52" s="148">
        <v>0.054</v>
      </c>
      <c r="I52" s="149">
        <v>0.114</v>
      </c>
      <c r="J52" s="149">
        <v>0.114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125</v>
      </c>
      <c r="E54" s="30">
        <v>84</v>
      </c>
      <c r="F54" s="31"/>
      <c r="G54" s="31"/>
      <c r="H54" s="147">
        <v>2.5</v>
      </c>
      <c r="I54" s="147">
        <v>2.5</v>
      </c>
      <c r="J54" s="147">
        <v>1.68</v>
      </c>
      <c r="K54" s="32"/>
    </row>
    <row r="55" spans="1:11" s="33" customFormat="1" ht="11.25" customHeight="1">
      <c r="A55" s="35" t="s">
        <v>42</v>
      </c>
      <c r="B55" s="29"/>
      <c r="C55" s="30">
        <v>86</v>
      </c>
      <c r="D55" s="30">
        <v>166</v>
      </c>
      <c r="E55" s="30">
        <v>53</v>
      </c>
      <c r="F55" s="31"/>
      <c r="G55" s="31"/>
      <c r="H55" s="147">
        <v>2.52</v>
      </c>
      <c r="I55" s="147">
        <v>4.98</v>
      </c>
      <c r="J55" s="147">
        <v>1.59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/>
      <c r="E57" s="30">
        <v>1</v>
      </c>
      <c r="F57" s="31"/>
      <c r="G57" s="31"/>
      <c r="H57" s="147">
        <v>0.09</v>
      </c>
      <c r="I57" s="147"/>
      <c r="J57" s="147">
        <v>0.03</v>
      </c>
      <c r="K57" s="32"/>
    </row>
    <row r="58" spans="1:11" s="33" customFormat="1" ht="11.25" customHeight="1">
      <c r="A58" s="35" t="s">
        <v>45</v>
      </c>
      <c r="B58" s="29"/>
      <c r="C58" s="30">
        <v>58</v>
      </c>
      <c r="D58" s="30">
        <v>70</v>
      </c>
      <c r="E58" s="30">
        <v>54</v>
      </c>
      <c r="F58" s="31"/>
      <c r="G58" s="31"/>
      <c r="H58" s="147">
        <v>1.508</v>
      </c>
      <c r="I58" s="147">
        <v>1.96</v>
      </c>
      <c r="J58" s="147">
        <v>1.431</v>
      </c>
      <c r="K58" s="32"/>
    </row>
    <row r="59" spans="1:11" s="42" customFormat="1" ht="11.25" customHeight="1">
      <c r="A59" s="36" t="s">
        <v>46</v>
      </c>
      <c r="B59" s="37"/>
      <c r="C59" s="38">
        <v>272</v>
      </c>
      <c r="D59" s="38">
        <v>361</v>
      </c>
      <c r="E59" s="38">
        <v>192</v>
      </c>
      <c r="F59" s="39">
        <v>53.18559556786703</v>
      </c>
      <c r="G59" s="40"/>
      <c r="H59" s="148">
        <v>6.617999999999999</v>
      </c>
      <c r="I59" s="149">
        <v>9.440000000000001</v>
      </c>
      <c r="J59" s="149">
        <v>4.731</v>
      </c>
      <c r="K59" s="41">
        <v>50.1165254237288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512</v>
      </c>
      <c r="E61" s="30">
        <v>310</v>
      </c>
      <c r="F61" s="31"/>
      <c r="G61" s="31"/>
      <c r="H61" s="147">
        <v>9.2</v>
      </c>
      <c r="I61" s="147">
        <v>12.8</v>
      </c>
      <c r="J61" s="147">
        <v>7.75</v>
      </c>
      <c r="K61" s="32"/>
    </row>
    <row r="62" spans="1:11" s="33" customFormat="1" ht="11.25" customHeight="1">
      <c r="A62" s="35" t="s">
        <v>48</v>
      </c>
      <c r="B62" s="29"/>
      <c r="C62" s="30">
        <v>355</v>
      </c>
      <c r="D62" s="30">
        <v>368</v>
      </c>
      <c r="E62" s="30">
        <v>409</v>
      </c>
      <c r="F62" s="31"/>
      <c r="G62" s="31"/>
      <c r="H62" s="147">
        <v>8.815</v>
      </c>
      <c r="I62" s="147">
        <v>9.14</v>
      </c>
      <c r="J62" s="147">
        <v>9.918</v>
      </c>
      <c r="K62" s="32"/>
    </row>
    <row r="63" spans="1:11" s="33" customFormat="1" ht="11.25" customHeight="1">
      <c r="A63" s="35" t="s">
        <v>49</v>
      </c>
      <c r="B63" s="29"/>
      <c r="C63" s="30">
        <v>435</v>
      </c>
      <c r="D63" s="30">
        <v>483</v>
      </c>
      <c r="E63" s="30">
        <v>512</v>
      </c>
      <c r="F63" s="31"/>
      <c r="G63" s="31"/>
      <c r="H63" s="147">
        <v>7.0296</v>
      </c>
      <c r="I63" s="147">
        <v>9.671</v>
      </c>
      <c r="J63" s="147">
        <v>13.312</v>
      </c>
      <c r="K63" s="32"/>
    </row>
    <row r="64" spans="1:11" s="42" customFormat="1" ht="11.25" customHeight="1">
      <c r="A64" s="36" t="s">
        <v>50</v>
      </c>
      <c r="B64" s="37"/>
      <c r="C64" s="38">
        <v>1100</v>
      </c>
      <c r="D64" s="38">
        <v>1363</v>
      </c>
      <c r="E64" s="38">
        <v>1231</v>
      </c>
      <c r="F64" s="39">
        <v>90.31548055759355</v>
      </c>
      <c r="G64" s="40"/>
      <c r="H64" s="148">
        <v>25.044600000000003</v>
      </c>
      <c r="I64" s="149">
        <v>31.611</v>
      </c>
      <c r="J64" s="149">
        <v>30.979999999999997</v>
      </c>
      <c r="K64" s="41">
        <v>98.00385941602605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991</v>
      </c>
      <c r="D66" s="38">
        <v>935</v>
      </c>
      <c r="E66" s="38">
        <v>938</v>
      </c>
      <c r="F66" s="39">
        <v>100.32085561497327</v>
      </c>
      <c r="G66" s="40"/>
      <c r="H66" s="148">
        <v>21.184</v>
      </c>
      <c r="I66" s="149">
        <v>17.952</v>
      </c>
      <c r="J66" s="149">
        <v>18.79</v>
      </c>
      <c r="K66" s="41">
        <v>104.66800356506238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20</v>
      </c>
      <c r="D68" s="30">
        <v>38</v>
      </c>
      <c r="E68" s="30">
        <v>50</v>
      </c>
      <c r="F68" s="31"/>
      <c r="G68" s="31"/>
      <c r="H68" s="147">
        <v>0.4</v>
      </c>
      <c r="I68" s="147">
        <v>0.76</v>
      </c>
      <c r="J68" s="147">
        <v>1.25</v>
      </c>
      <c r="K68" s="32"/>
    </row>
    <row r="69" spans="1:11" s="33" customFormat="1" ht="11.25" customHeight="1">
      <c r="A69" s="35" t="s">
        <v>53</v>
      </c>
      <c r="B69" s="29"/>
      <c r="C69" s="30"/>
      <c r="D69" s="30">
        <v>1</v>
      </c>
      <c r="E69" s="30"/>
      <c r="F69" s="31"/>
      <c r="G69" s="31"/>
      <c r="H69" s="147"/>
      <c r="I69" s="147">
        <v>0.02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20</v>
      </c>
      <c r="D70" s="38">
        <v>39</v>
      </c>
      <c r="E70" s="38">
        <v>50</v>
      </c>
      <c r="F70" s="39">
        <v>128.2051282051282</v>
      </c>
      <c r="G70" s="40"/>
      <c r="H70" s="148">
        <v>0.4</v>
      </c>
      <c r="I70" s="149">
        <v>0.78</v>
      </c>
      <c r="J70" s="149">
        <v>1.25</v>
      </c>
      <c r="K70" s="41">
        <v>160.25641025641025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118</v>
      </c>
      <c r="D72" s="30">
        <v>118</v>
      </c>
      <c r="E72" s="30">
        <v>137</v>
      </c>
      <c r="F72" s="31"/>
      <c r="G72" s="31"/>
      <c r="H72" s="147">
        <v>3.111</v>
      </c>
      <c r="I72" s="147">
        <v>3.111</v>
      </c>
      <c r="J72" s="147">
        <v>3.323</v>
      </c>
      <c r="K72" s="32"/>
    </row>
    <row r="73" spans="1:11" s="33" customFormat="1" ht="11.25" customHeight="1">
      <c r="A73" s="35" t="s">
        <v>56</v>
      </c>
      <c r="B73" s="29"/>
      <c r="C73" s="30">
        <v>180</v>
      </c>
      <c r="D73" s="30">
        <v>180</v>
      </c>
      <c r="E73" s="30">
        <v>180</v>
      </c>
      <c r="F73" s="31"/>
      <c r="G73" s="31"/>
      <c r="H73" s="147">
        <v>7.175</v>
      </c>
      <c r="I73" s="147">
        <v>7.175</v>
      </c>
      <c r="J73" s="147">
        <v>7.175</v>
      </c>
      <c r="K73" s="32"/>
    </row>
    <row r="74" spans="1:11" s="33" customFormat="1" ht="11.25" customHeight="1">
      <c r="A74" s="35" t="s">
        <v>57</v>
      </c>
      <c r="B74" s="29"/>
      <c r="C74" s="30">
        <v>75</v>
      </c>
      <c r="D74" s="30">
        <v>77</v>
      </c>
      <c r="E74" s="30">
        <v>3</v>
      </c>
      <c r="F74" s="31"/>
      <c r="G74" s="31"/>
      <c r="H74" s="147">
        <v>1.875</v>
      </c>
      <c r="I74" s="147">
        <v>1.925</v>
      </c>
      <c r="J74" s="147">
        <v>0.075</v>
      </c>
      <c r="K74" s="32"/>
    </row>
    <row r="75" spans="1:11" s="33" customFormat="1" ht="11.25" customHeight="1">
      <c r="A75" s="35" t="s">
        <v>58</v>
      </c>
      <c r="B75" s="29"/>
      <c r="C75" s="30">
        <v>650.4</v>
      </c>
      <c r="D75" s="30">
        <v>530</v>
      </c>
      <c r="E75" s="30">
        <v>688</v>
      </c>
      <c r="F75" s="31"/>
      <c r="G75" s="31"/>
      <c r="H75" s="147">
        <v>16.404</v>
      </c>
      <c r="I75" s="147">
        <v>13.163</v>
      </c>
      <c r="J75" s="147">
        <v>18.119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8</v>
      </c>
      <c r="E76" s="30">
        <v>5</v>
      </c>
      <c r="F76" s="31"/>
      <c r="G76" s="31"/>
      <c r="H76" s="147">
        <v>0.2</v>
      </c>
      <c r="I76" s="147">
        <v>0.2</v>
      </c>
      <c r="J76" s="147">
        <v>0.118</v>
      </c>
      <c r="K76" s="32"/>
    </row>
    <row r="77" spans="1:11" s="33" customFormat="1" ht="11.25" customHeight="1">
      <c r="A77" s="35" t="s">
        <v>60</v>
      </c>
      <c r="B77" s="29"/>
      <c r="C77" s="30">
        <v>50</v>
      </c>
      <c r="D77" s="30">
        <v>30</v>
      </c>
      <c r="E77" s="30">
        <v>20</v>
      </c>
      <c r="F77" s="31"/>
      <c r="G77" s="31"/>
      <c r="H77" s="147">
        <v>1.1</v>
      </c>
      <c r="I77" s="147">
        <v>0.651</v>
      </c>
      <c r="J77" s="147">
        <v>0.26</v>
      </c>
      <c r="K77" s="32"/>
    </row>
    <row r="78" spans="1:11" s="33" customFormat="1" ht="11.25" customHeight="1">
      <c r="A78" s="35" t="s">
        <v>61</v>
      </c>
      <c r="B78" s="29"/>
      <c r="C78" s="30">
        <v>95</v>
      </c>
      <c r="D78" s="30">
        <v>75</v>
      </c>
      <c r="E78" s="30">
        <v>75</v>
      </c>
      <c r="F78" s="31"/>
      <c r="G78" s="31"/>
      <c r="H78" s="147">
        <v>2.517</v>
      </c>
      <c r="I78" s="147">
        <v>1.988</v>
      </c>
      <c r="J78" s="147">
        <v>1.95</v>
      </c>
      <c r="K78" s="32"/>
    </row>
    <row r="79" spans="1:11" s="33" customFormat="1" ht="11.25" customHeight="1">
      <c r="A79" s="35" t="s">
        <v>62</v>
      </c>
      <c r="B79" s="29"/>
      <c r="C79" s="30">
        <v>176</v>
      </c>
      <c r="D79" s="30">
        <v>381</v>
      </c>
      <c r="E79" s="30">
        <v>462</v>
      </c>
      <c r="F79" s="31"/>
      <c r="G79" s="31"/>
      <c r="H79" s="147">
        <v>3.2</v>
      </c>
      <c r="I79" s="147">
        <v>6.922</v>
      </c>
      <c r="J79" s="147">
        <v>8.32</v>
      </c>
      <c r="K79" s="32"/>
    </row>
    <row r="80" spans="1:11" s="42" customFormat="1" ht="11.25" customHeight="1">
      <c r="A80" s="43" t="s">
        <v>63</v>
      </c>
      <c r="B80" s="37"/>
      <c r="C80" s="38">
        <v>1352.4</v>
      </c>
      <c r="D80" s="38">
        <v>1399</v>
      </c>
      <c r="E80" s="38">
        <v>1570</v>
      </c>
      <c r="F80" s="39">
        <v>112.22301644031451</v>
      </c>
      <c r="G80" s="40"/>
      <c r="H80" s="148">
        <v>35.582</v>
      </c>
      <c r="I80" s="149">
        <v>35.135</v>
      </c>
      <c r="J80" s="149">
        <v>39.34</v>
      </c>
      <c r="K80" s="41">
        <v>111.96812295431907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110</v>
      </c>
      <c r="D82" s="30">
        <v>64</v>
      </c>
      <c r="E82" s="30">
        <v>65</v>
      </c>
      <c r="F82" s="31"/>
      <c r="G82" s="31"/>
      <c r="H82" s="147">
        <v>2.708</v>
      </c>
      <c r="I82" s="147">
        <v>1.585</v>
      </c>
      <c r="J82" s="147">
        <v>1.611</v>
      </c>
      <c r="K82" s="32"/>
    </row>
    <row r="83" spans="1:11" s="33" customFormat="1" ht="11.25" customHeight="1">
      <c r="A83" s="35" t="s">
        <v>65</v>
      </c>
      <c r="B83" s="29"/>
      <c r="C83" s="30">
        <v>85</v>
      </c>
      <c r="D83" s="30">
        <v>103</v>
      </c>
      <c r="E83" s="30">
        <v>120</v>
      </c>
      <c r="F83" s="31"/>
      <c r="G83" s="31"/>
      <c r="H83" s="147">
        <v>2.14</v>
      </c>
      <c r="I83" s="147">
        <v>2.576</v>
      </c>
      <c r="J83" s="147">
        <v>3</v>
      </c>
      <c r="K83" s="32"/>
    </row>
    <row r="84" spans="1:11" s="42" customFormat="1" ht="11.25" customHeight="1">
      <c r="A84" s="36" t="s">
        <v>66</v>
      </c>
      <c r="B84" s="37"/>
      <c r="C84" s="38">
        <v>195</v>
      </c>
      <c r="D84" s="38">
        <v>167</v>
      </c>
      <c r="E84" s="38">
        <v>185</v>
      </c>
      <c r="F84" s="39">
        <v>110.77844311377245</v>
      </c>
      <c r="G84" s="40"/>
      <c r="H84" s="148">
        <v>4.848000000000001</v>
      </c>
      <c r="I84" s="149">
        <v>4.161</v>
      </c>
      <c r="J84" s="149">
        <v>4.611</v>
      </c>
      <c r="K84" s="41">
        <v>110.81470800288392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6719.4</v>
      </c>
      <c r="D87" s="53">
        <v>7014</v>
      </c>
      <c r="E87" s="53">
        <v>6631</v>
      </c>
      <c r="F87" s="54">
        <f>IF(D87&gt;0,100*E87/D87,0)</f>
        <v>94.53949244368405</v>
      </c>
      <c r="G87" s="40"/>
      <c r="H87" s="152">
        <v>155.2896</v>
      </c>
      <c r="I87" s="153">
        <v>161.424</v>
      </c>
      <c r="J87" s="153">
        <v>153.892</v>
      </c>
      <c r="K87" s="54">
        <f>IF(I87&gt;0,100*J87/I87,0)</f>
        <v>95.33402715829119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41</v>
      </c>
      <c r="D26" s="38">
        <v>41</v>
      </c>
      <c r="E26" s="38">
        <v>42</v>
      </c>
      <c r="F26" s="39">
        <v>102.4390243902439</v>
      </c>
      <c r="G26" s="40"/>
      <c r="H26" s="148">
        <v>1.6</v>
      </c>
      <c r="I26" s="149">
        <v>1.6</v>
      </c>
      <c r="J26" s="149">
        <v>1.45</v>
      </c>
      <c r="K26" s="41">
        <v>90.625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>
        <v>10</v>
      </c>
      <c r="E30" s="30">
        <v>13</v>
      </c>
      <c r="F30" s="31"/>
      <c r="G30" s="31"/>
      <c r="H30" s="147"/>
      <c r="I30" s="147">
        <v>0.351</v>
      </c>
      <c r="J30" s="147">
        <v>0.715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10</v>
      </c>
      <c r="E31" s="38">
        <v>13</v>
      </c>
      <c r="F31" s="39">
        <v>130</v>
      </c>
      <c r="G31" s="40"/>
      <c r="H31" s="148"/>
      <c r="I31" s="149">
        <v>0.351</v>
      </c>
      <c r="J31" s="149">
        <v>0.715</v>
      </c>
      <c r="K31" s="41">
        <v>203.70370370370372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47">
        <v>3.77</v>
      </c>
      <c r="I33" s="147">
        <v>3.77</v>
      </c>
      <c r="J33" s="147">
        <v>3.8</v>
      </c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15</v>
      </c>
      <c r="F34" s="31"/>
      <c r="G34" s="31"/>
      <c r="H34" s="147">
        <v>0.56</v>
      </c>
      <c r="I34" s="147">
        <v>0.56</v>
      </c>
      <c r="J34" s="147">
        <v>0.55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15</v>
      </c>
      <c r="E35" s="30">
        <v>18</v>
      </c>
      <c r="F35" s="31"/>
      <c r="G35" s="31"/>
      <c r="H35" s="147">
        <v>0.883</v>
      </c>
      <c r="I35" s="147">
        <v>0.63</v>
      </c>
      <c r="J35" s="147">
        <v>0.75</v>
      </c>
      <c r="K35" s="32"/>
    </row>
    <row r="36" spans="1:11" s="33" customFormat="1" ht="11.25" customHeight="1">
      <c r="A36" s="35" t="s">
        <v>27</v>
      </c>
      <c r="B36" s="29"/>
      <c r="C36" s="30">
        <v>193</v>
      </c>
      <c r="D36" s="30">
        <v>180</v>
      </c>
      <c r="E36" s="30">
        <v>146</v>
      </c>
      <c r="F36" s="31"/>
      <c r="G36" s="31"/>
      <c r="H36" s="147">
        <v>5.764</v>
      </c>
      <c r="I36" s="147">
        <v>4.2</v>
      </c>
      <c r="J36" s="147">
        <v>4.089</v>
      </c>
      <c r="K36" s="32"/>
    </row>
    <row r="37" spans="1:11" s="42" customFormat="1" ht="11.25" customHeight="1">
      <c r="A37" s="36" t="s">
        <v>28</v>
      </c>
      <c r="B37" s="37"/>
      <c r="C37" s="38">
        <v>347</v>
      </c>
      <c r="D37" s="38">
        <v>330</v>
      </c>
      <c r="E37" s="38">
        <v>299</v>
      </c>
      <c r="F37" s="39">
        <v>90.60606060606061</v>
      </c>
      <c r="G37" s="40"/>
      <c r="H37" s="148">
        <v>10.977</v>
      </c>
      <c r="I37" s="149">
        <v>9.16</v>
      </c>
      <c r="J37" s="149">
        <v>9.189</v>
      </c>
      <c r="K37" s="41">
        <v>100.31659388646288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12</v>
      </c>
      <c r="E39" s="38">
        <v>10</v>
      </c>
      <c r="F39" s="39">
        <v>83.33333333333333</v>
      </c>
      <c r="G39" s="40"/>
      <c r="H39" s="148">
        <v>0.393</v>
      </c>
      <c r="I39" s="149">
        <v>0.39</v>
      </c>
      <c r="J39" s="149">
        <v>0.29</v>
      </c>
      <c r="K39" s="41">
        <v>74.35897435897435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10</v>
      </c>
      <c r="E43" s="30">
        <v>10</v>
      </c>
      <c r="F43" s="31"/>
      <c r="G43" s="31"/>
      <c r="H43" s="147">
        <v>0.24</v>
      </c>
      <c r="I43" s="147">
        <v>0.24</v>
      </c>
      <c r="J43" s="147">
        <v>0.24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47">
        <v>0.052</v>
      </c>
      <c r="I45" s="147">
        <v>0.052</v>
      </c>
      <c r="J45" s="147">
        <v>0.05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12</v>
      </c>
      <c r="F50" s="39">
        <v>100</v>
      </c>
      <c r="G50" s="40"/>
      <c r="H50" s="148">
        <v>0.292</v>
      </c>
      <c r="I50" s="149">
        <v>0.292</v>
      </c>
      <c r="J50" s="149">
        <v>0.29</v>
      </c>
      <c r="K50" s="41">
        <v>99.31506849315068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100</v>
      </c>
      <c r="D54" s="30">
        <v>125</v>
      </c>
      <c r="E54" s="30">
        <v>150</v>
      </c>
      <c r="F54" s="31"/>
      <c r="G54" s="31"/>
      <c r="H54" s="147">
        <v>5</v>
      </c>
      <c r="I54" s="147">
        <v>6.5</v>
      </c>
      <c r="J54" s="147">
        <v>7.2</v>
      </c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285</v>
      </c>
      <c r="E55" s="30">
        <v>285</v>
      </c>
      <c r="F55" s="31"/>
      <c r="G55" s="31"/>
      <c r="H55" s="147">
        <v>13.75</v>
      </c>
      <c r="I55" s="147">
        <v>14.25</v>
      </c>
      <c r="J55" s="147">
        <v>14.25</v>
      </c>
      <c r="K55" s="32"/>
    </row>
    <row r="56" spans="1:11" s="33" customFormat="1" ht="11.25" customHeight="1">
      <c r="A56" s="35" t="s">
        <v>43</v>
      </c>
      <c r="B56" s="29"/>
      <c r="C56" s="30">
        <v>1050</v>
      </c>
      <c r="D56" s="30"/>
      <c r="E56" s="30"/>
      <c r="F56" s="31"/>
      <c r="G56" s="31"/>
      <c r="H56" s="147">
        <v>68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38</v>
      </c>
      <c r="E58" s="30">
        <v>38</v>
      </c>
      <c r="F58" s="31"/>
      <c r="G58" s="31"/>
      <c r="H58" s="147">
        <v>1.71</v>
      </c>
      <c r="I58" s="147">
        <v>1.444</v>
      </c>
      <c r="J58" s="147">
        <v>1.71</v>
      </c>
      <c r="K58" s="32"/>
    </row>
    <row r="59" spans="1:11" s="42" customFormat="1" ht="11.25" customHeight="1">
      <c r="A59" s="36" t="s">
        <v>46</v>
      </c>
      <c r="B59" s="37"/>
      <c r="C59" s="38">
        <v>1463</v>
      </c>
      <c r="D59" s="38">
        <v>448</v>
      </c>
      <c r="E59" s="38">
        <v>473</v>
      </c>
      <c r="F59" s="39">
        <v>105.58035714285714</v>
      </c>
      <c r="G59" s="40"/>
      <c r="H59" s="148">
        <v>88.46</v>
      </c>
      <c r="I59" s="149">
        <v>22.194</v>
      </c>
      <c r="J59" s="149">
        <v>23.16</v>
      </c>
      <c r="K59" s="41">
        <v>104.35252771019195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160</v>
      </c>
      <c r="D61" s="30">
        <v>180</v>
      </c>
      <c r="E61" s="30">
        <v>150</v>
      </c>
      <c r="F61" s="31"/>
      <c r="G61" s="31"/>
      <c r="H61" s="147">
        <v>5.6</v>
      </c>
      <c r="I61" s="147">
        <v>6.3</v>
      </c>
      <c r="J61" s="147">
        <v>5.25</v>
      </c>
      <c r="K61" s="32"/>
    </row>
    <row r="62" spans="1:11" s="33" customFormat="1" ht="11.25" customHeight="1">
      <c r="A62" s="35" t="s">
        <v>48</v>
      </c>
      <c r="B62" s="29"/>
      <c r="C62" s="30">
        <v>158</v>
      </c>
      <c r="D62" s="30">
        <v>165</v>
      </c>
      <c r="E62" s="30">
        <v>159</v>
      </c>
      <c r="F62" s="31"/>
      <c r="G62" s="31"/>
      <c r="H62" s="147">
        <v>3.398</v>
      </c>
      <c r="I62" s="147">
        <v>3.391</v>
      </c>
      <c r="J62" s="147">
        <v>3.549</v>
      </c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1117</v>
      </c>
      <c r="E63" s="30">
        <v>1142</v>
      </c>
      <c r="F63" s="31"/>
      <c r="G63" s="31"/>
      <c r="H63" s="147">
        <v>52.854</v>
      </c>
      <c r="I63" s="147">
        <v>60.32</v>
      </c>
      <c r="J63" s="147">
        <v>72.699</v>
      </c>
      <c r="K63" s="32"/>
    </row>
    <row r="64" spans="1:11" s="42" customFormat="1" ht="11.25" customHeight="1">
      <c r="A64" s="36" t="s">
        <v>50</v>
      </c>
      <c r="B64" s="37"/>
      <c r="C64" s="38">
        <v>1435</v>
      </c>
      <c r="D64" s="38">
        <v>1462</v>
      </c>
      <c r="E64" s="38">
        <v>1451</v>
      </c>
      <c r="F64" s="39">
        <v>99.24760601915185</v>
      </c>
      <c r="G64" s="40"/>
      <c r="H64" s="148">
        <v>61.852</v>
      </c>
      <c r="I64" s="149">
        <v>70.011</v>
      </c>
      <c r="J64" s="149">
        <v>81.49799999999999</v>
      </c>
      <c r="K64" s="41">
        <v>116.40742169087714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647</v>
      </c>
      <c r="D66" s="38">
        <v>1100</v>
      </c>
      <c r="E66" s="38">
        <v>647</v>
      </c>
      <c r="F66" s="39">
        <v>58.81818181818182</v>
      </c>
      <c r="G66" s="40"/>
      <c r="H66" s="148">
        <v>41.514</v>
      </c>
      <c r="I66" s="149">
        <v>23.2</v>
      </c>
      <c r="J66" s="149">
        <v>25.88</v>
      </c>
      <c r="K66" s="41">
        <v>111.55172413793103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47">
        <v>0.316</v>
      </c>
      <c r="I72" s="147">
        <v>0.315</v>
      </c>
      <c r="J72" s="147">
        <v>0.314</v>
      </c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70</v>
      </c>
      <c r="E73" s="30">
        <v>76</v>
      </c>
      <c r="F73" s="31"/>
      <c r="G73" s="31"/>
      <c r="H73" s="147">
        <v>1.661</v>
      </c>
      <c r="I73" s="147">
        <v>1.55</v>
      </c>
      <c r="J73" s="147">
        <v>1.707</v>
      </c>
      <c r="K73" s="32"/>
    </row>
    <row r="74" spans="1:11" s="33" customFormat="1" ht="11.25" customHeight="1">
      <c r="A74" s="35" t="s">
        <v>57</v>
      </c>
      <c r="B74" s="29"/>
      <c r="C74" s="30">
        <v>624</v>
      </c>
      <c r="D74" s="30">
        <v>625</v>
      </c>
      <c r="E74" s="30">
        <v>470</v>
      </c>
      <c r="F74" s="31"/>
      <c r="G74" s="31"/>
      <c r="H74" s="147">
        <v>29.64</v>
      </c>
      <c r="I74" s="147">
        <v>31.25</v>
      </c>
      <c r="J74" s="147">
        <v>30</v>
      </c>
      <c r="K74" s="32"/>
    </row>
    <row r="75" spans="1:11" s="33" customFormat="1" ht="11.25" customHeight="1">
      <c r="A75" s="35" t="s">
        <v>58</v>
      </c>
      <c r="B75" s="29"/>
      <c r="C75" s="30">
        <v>144</v>
      </c>
      <c r="D75" s="30">
        <v>144</v>
      </c>
      <c r="E75" s="30">
        <v>54</v>
      </c>
      <c r="F75" s="31"/>
      <c r="G75" s="31"/>
      <c r="H75" s="147">
        <v>5.318</v>
      </c>
      <c r="I75" s="147">
        <v>5.318</v>
      </c>
      <c r="J75" s="147">
        <v>2.25</v>
      </c>
      <c r="K75" s="32"/>
    </row>
    <row r="76" spans="1:11" s="33" customFormat="1" ht="11.25" customHeight="1">
      <c r="A76" s="35" t="s">
        <v>59</v>
      </c>
      <c r="B76" s="29"/>
      <c r="C76" s="30">
        <v>48</v>
      </c>
      <c r="D76" s="30">
        <v>55</v>
      </c>
      <c r="E76" s="30">
        <v>55</v>
      </c>
      <c r="F76" s="31"/>
      <c r="G76" s="31"/>
      <c r="H76" s="147">
        <v>1.44</v>
      </c>
      <c r="I76" s="147">
        <v>1.65</v>
      </c>
      <c r="J76" s="147">
        <v>1.65</v>
      </c>
      <c r="K76" s="32"/>
    </row>
    <row r="77" spans="1:11" s="33" customFormat="1" ht="11.25" customHeight="1">
      <c r="A77" s="35" t="s">
        <v>60</v>
      </c>
      <c r="B77" s="29"/>
      <c r="C77" s="30">
        <v>70</v>
      </c>
      <c r="D77" s="30">
        <v>70</v>
      </c>
      <c r="E77" s="30">
        <v>155</v>
      </c>
      <c r="F77" s="31"/>
      <c r="G77" s="31"/>
      <c r="H77" s="147">
        <v>2.66</v>
      </c>
      <c r="I77" s="147">
        <v>2.94</v>
      </c>
      <c r="J77" s="147">
        <v>6.073</v>
      </c>
      <c r="K77" s="32"/>
    </row>
    <row r="78" spans="1:11" s="33" customFormat="1" ht="11.25" customHeight="1">
      <c r="A78" s="35" t="s">
        <v>61</v>
      </c>
      <c r="B78" s="29"/>
      <c r="C78" s="30">
        <v>186</v>
      </c>
      <c r="D78" s="30">
        <v>190</v>
      </c>
      <c r="E78" s="30">
        <v>185</v>
      </c>
      <c r="F78" s="31"/>
      <c r="G78" s="31"/>
      <c r="H78" s="147">
        <v>7.734</v>
      </c>
      <c r="I78" s="147">
        <v>8.17</v>
      </c>
      <c r="J78" s="147">
        <v>8.325</v>
      </c>
      <c r="K78" s="32"/>
    </row>
    <row r="79" spans="1:11" s="33" customFormat="1" ht="11.25" customHeight="1">
      <c r="A79" s="35" t="s">
        <v>62</v>
      </c>
      <c r="B79" s="29"/>
      <c r="C79" s="30">
        <v>292</v>
      </c>
      <c r="D79" s="30">
        <v>289</v>
      </c>
      <c r="E79" s="30">
        <v>289</v>
      </c>
      <c r="F79" s="31"/>
      <c r="G79" s="31"/>
      <c r="H79" s="147">
        <v>13.183</v>
      </c>
      <c r="I79" s="147">
        <v>19.088</v>
      </c>
      <c r="J79" s="147">
        <v>15.398</v>
      </c>
      <c r="K79" s="32"/>
    </row>
    <row r="80" spans="1:11" s="42" customFormat="1" ht="11.25" customHeight="1">
      <c r="A80" s="43" t="s">
        <v>63</v>
      </c>
      <c r="B80" s="37"/>
      <c r="C80" s="38">
        <v>1457</v>
      </c>
      <c r="D80" s="38">
        <v>1461</v>
      </c>
      <c r="E80" s="38">
        <v>1302</v>
      </c>
      <c r="F80" s="39">
        <v>89.11704312114989</v>
      </c>
      <c r="G80" s="40"/>
      <c r="H80" s="148">
        <v>61.952</v>
      </c>
      <c r="I80" s="149">
        <v>70.281</v>
      </c>
      <c r="J80" s="149">
        <v>65.717</v>
      </c>
      <c r="K80" s="41">
        <v>93.50606849646418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5414</v>
      </c>
      <c r="D87" s="53">
        <v>4876</v>
      </c>
      <c r="E87" s="53">
        <v>4249</v>
      </c>
      <c r="F87" s="54">
        <f>IF(D87&gt;0,100*E87/D87,0)</f>
        <v>87.14109926168992</v>
      </c>
      <c r="G87" s="40"/>
      <c r="H87" s="152">
        <v>267.03999999999996</v>
      </c>
      <c r="I87" s="153">
        <v>197.47899999999998</v>
      </c>
      <c r="J87" s="153">
        <v>208.18899999999996</v>
      </c>
      <c r="K87" s="54">
        <f>IF(I87&gt;0,100*J87/I87,0)</f>
        <v>105.42336147134631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>
        <v>18</v>
      </c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7">
        <v>0.371</v>
      </c>
      <c r="I20" s="147">
        <v>0.37</v>
      </c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>
        <v>40</v>
      </c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78</v>
      </c>
      <c r="F22" s="39">
        <v>390</v>
      </c>
      <c r="G22" s="40"/>
      <c r="H22" s="148">
        <v>0.371</v>
      </c>
      <c r="I22" s="149">
        <v>0.37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273</v>
      </c>
      <c r="D24" s="38">
        <v>293</v>
      </c>
      <c r="E24" s="38">
        <v>332</v>
      </c>
      <c r="F24" s="39">
        <v>113.31058020477816</v>
      </c>
      <c r="G24" s="40"/>
      <c r="H24" s="148">
        <v>16.516</v>
      </c>
      <c r="I24" s="149">
        <v>16.79</v>
      </c>
      <c r="J24" s="149">
        <v>17.5</v>
      </c>
      <c r="K24" s="41">
        <v>104.22870756402621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20</v>
      </c>
      <c r="F26" s="39">
        <v>100</v>
      </c>
      <c r="G26" s="40"/>
      <c r="H26" s="148">
        <v>1.203</v>
      </c>
      <c r="I26" s="149">
        <v>1.2</v>
      </c>
      <c r="J26" s="149">
        <v>1.3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>
        <v>303</v>
      </c>
      <c r="F28" s="31"/>
      <c r="G28" s="31"/>
      <c r="H28" s="147"/>
      <c r="I28" s="147">
        <v>21.35</v>
      </c>
      <c r="J28" s="147">
        <v>19.392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>
        <v>920</v>
      </c>
      <c r="E30" s="30">
        <v>911</v>
      </c>
      <c r="F30" s="31"/>
      <c r="G30" s="31"/>
      <c r="H30" s="147"/>
      <c r="I30" s="147">
        <v>59.8</v>
      </c>
      <c r="J30" s="147">
        <v>50.105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1225</v>
      </c>
      <c r="E31" s="38">
        <v>1214</v>
      </c>
      <c r="F31" s="39">
        <v>99.10204081632654</v>
      </c>
      <c r="G31" s="40"/>
      <c r="H31" s="148"/>
      <c r="I31" s="149">
        <v>81.15</v>
      </c>
      <c r="J31" s="149">
        <v>69.497</v>
      </c>
      <c r="K31" s="41">
        <v>85.64017252002463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7">
        <v>0.9</v>
      </c>
      <c r="I33" s="147">
        <v>0.9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118</v>
      </c>
      <c r="D34" s="30">
        <v>120</v>
      </c>
      <c r="E34" s="30">
        <v>100</v>
      </c>
      <c r="F34" s="31"/>
      <c r="G34" s="31"/>
      <c r="H34" s="147">
        <v>4.314</v>
      </c>
      <c r="I34" s="147">
        <v>4.35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60</v>
      </c>
      <c r="E35" s="30">
        <v>62</v>
      </c>
      <c r="F35" s="31"/>
      <c r="G35" s="31"/>
      <c r="H35" s="147">
        <v>2.649</v>
      </c>
      <c r="I35" s="147">
        <v>2.8</v>
      </c>
      <c r="J35" s="147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205</v>
      </c>
      <c r="D37" s="38">
        <v>210</v>
      </c>
      <c r="E37" s="38">
        <v>192</v>
      </c>
      <c r="F37" s="39">
        <v>91.42857142857143</v>
      </c>
      <c r="G37" s="40"/>
      <c r="H37" s="148">
        <v>7.863</v>
      </c>
      <c r="I37" s="149">
        <v>8.05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60</v>
      </c>
      <c r="E39" s="38">
        <v>65</v>
      </c>
      <c r="F39" s="39">
        <v>108.33333333333333</v>
      </c>
      <c r="G39" s="40"/>
      <c r="H39" s="148">
        <v>2.004</v>
      </c>
      <c r="I39" s="149">
        <v>2</v>
      </c>
      <c r="J39" s="149">
        <v>1.94</v>
      </c>
      <c r="K39" s="41">
        <v>97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80</v>
      </c>
      <c r="D41" s="30">
        <v>104</v>
      </c>
      <c r="E41" s="30">
        <v>141</v>
      </c>
      <c r="F41" s="31"/>
      <c r="G41" s="31"/>
      <c r="H41" s="147">
        <v>4.16</v>
      </c>
      <c r="I41" s="147">
        <v>7.28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30</v>
      </c>
      <c r="F43" s="31"/>
      <c r="G43" s="31"/>
      <c r="H43" s="147">
        <v>0.12</v>
      </c>
      <c r="I43" s="147">
        <v>0.066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12</v>
      </c>
      <c r="D45" s="30">
        <v>20</v>
      </c>
      <c r="E45" s="30">
        <v>20</v>
      </c>
      <c r="F45" s="31"/>
      <c r="G45" s="31"/>
      <c r="H45" s="147">
        <v>0.336</v>
      </c>
      <c r="I45" s="147">
        <v>0.5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706</v>
      </c>
      <c r="D48" s="30">
        <v>690</v>
      </c>
      <c r="E48" s="30">
        <v>600</v>
      </c>
      <c r="F48" s="31"/>
      <c r="G48" s="31"/>
      <c r="H48" s="147">
        <v>24.71</v>
      </c>
      <c r="I48" s="147">
        <v>24.15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185</v>
      </c>
      <c r="E49" s="30">
        <v>177</v>
      </c>
      <c r="F49" s="31"/>
      <c r="G49" s="31"/>
      <c r="H49" s="147">
        <v>1.17</v>
      </c>
      <c r="I49" s="147">
        <v>6.279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834</v>
      </c>
      <c r="D50" s="38">
        <v>1002</v>
      </c>
      <c r="E50" s="38">
        <v>968</v>
      </c>
      <c r="F50" s="39">
        <v>96.6067864271457</v>
      </c>
      <c r="G50" s="40"/>
      <c r="H50" s="148">
        <v>30.496000000000002</v>
      </c>
      <c r="I50" s="149">
        <v>38.275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48">
        <v>16.184</v>
      </c>
      <c r="I52" s="149">
        <v>16.184</v>
      </c>
      <c r="J52" s="149">
        <v>16.184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4483</v>
      </c>
      <c r="D54" s="30">
        <v>4541</v>
      </c>
      <c r="E54" s="30">
        <v>4438</v>
      </c>
      <c r="F54" s="31"/>
      <c r="G54" s="31"/>
      <c r="H54" s="147">
        <v>367.608</v>
      </c>
      <c r="I54" s="147">
        <v>322.411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1562</v>
      </c>
      <c r="D55" s="30">
        <v>1679</v>
      </c>
      <c r="E55" s="30">
        <v>1720</v>
      </c>
      <c r="F55" s="31"/>
      <c r="G55" s="31"/>
      <c r="H55" s="147">
        <v>93.72</v>
      </c>
      <c r="I55" s="147">
        <v>100.74</v>
      </c>
      <c r="J55" s="147">
        <v>103.2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756</v>
      </c>
      <c r="E56" s="30">
        <v>1181</v>
      </c>
      <c r="F56" s="31"/>
      <c r="G56" s="31"/>
      <c r="H56" s="147"/>
      <c r="I56" s="147">
        <v>47.1</v>
      </c>
      <c r="J56" s="147">
        <v>75.4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930</v>
      </c>
      <c r="D58" s="30">
        <v>711</v>
      </c>
      <c r="E58" s="30">
        <v>658</v>
      </c>
      <c r="F58" s="31"/>
      <c r="G58" s="31"/>
      <c r="H58" s="147">
        <v>59.52</v>
      </c>
      <c r="I58" s="147">
        <v>45.504</v>
      </c>
      <c r="J58" s="147">
        <v>44.744</v>
      </c>
      <c r="K58" s="32"/>
    </row>
    <row r="59" spans="1:11" s="42" customFormat="1" ht="11.25" customHeight="1">
      <c r="A59" s="36" t="s">
        <v>46</v>
      </c>
      <c r="B59" s="37"/>
      <c r="C59" s="38">
        <v>6975</v>
      </c>
      <c r="D59" s="38">
        <v>7687</v>
      </c>
      <c r="E59" s="38">
        <v>7997</v>
      </c>
      <c r="F59" s="39">
        <v>104.03278262000781</v>
      </c>
      <c r="G59" s="40"/>
      <c r="H59" s="148">
        <v>520.848</v>
      </c>
      <c r="I59" s="149">
        <v>515.755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110</v>
      </c>
      <c r="E61" s="30">
        <v>110</v>
      </c>
      <c r="F61" s="31"/>
      <c r="G61" s="31"/>
      <c r="H61" s="147">
        <v>2.975</v>
      </c>
      <c r="I61" s="147">
        <v>3.85</v>
      </c>
      <c r="J61" s="147">
        <v>3.85</v>
      </c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62</v>
      </c>
      <c r="F62" s="31"/>
      <c r="G62" s="31"/>
      <c r="H62" s="147">
        <v>1.466</v>
      </c>
      <c r="I62" s="147">
        <v>1.456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>
        <v>25</v>
      </c>
      <c r="E63" s="30"/>
      <c r="F63" s="31"/>
      <c r="G63" s="31"/>
      <c r="H63" s="147">
        <v>1</v>
      </c>
      <c r="I63" s="147">
        <v>1.24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178</v>
      </c>
      <c r="D64" s="38">
        <v>203</v>
      </c>
      <c r="E64" s="38">
        <v>172</v>
      </c>
      <c r="F64" s="39">
        <v>84.72906403940887</v>
      </c>
      <c r="G64" s="40"/>
      <c r="H64" s="148">
        <v>5.441</v>
      </c>
      <c r="I64" s="149">
        <v>6.546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123</v>
      </c>
      <c r="D66" s="38">
        <v>315</v>
      </c>
      <c r="E66" s="38">
        <v>165</v>
      </c>
      <c r="F66" s="39">
        <v>52.38095238095238</v>
      </c>
      <c r="G66" s="40"/>
      <c r="H66" s="148">
        <v>5.606</v>
      </c>
      <c r="I66" s="149">
        <v>14.175</v>
      </c>
      <c r="J66" s="149">
        <v>6.93</v>
      </c>
      <c r="K66" s="41">
        <v>48.888888888888886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43</v>
      </c>
      <c r="D72" s="30">
        <v>36</v>
      </c>
      <c r="E72" s="30">
        <v>36</v>
      </c>
      <c r="F72" s="31"/>
      <c r="G72" s="31"/>
      <c r="H72" s="147">
        <v>0.959</v>
      </c>
      <c r="I72" s="147">
        <v>0.648</v>
      </c>
      <c r="J72" s="147">
        <v>0.654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75</v>
      </c>
      <c r="E73" s="30">
        <v>80</v>
      </c>
      <c r="F73" s="31"/>
      <c r="G73" s="31"/>
      <c r="H73" s="147">
        <v>3.733</v>
      </c>
      <c r="I73" s="147">
        <v>3.5</v>
      </c>
      <c r="J73" s="147">
        <v>3.5</v>
      </c>
      <c r="K73" s="32"/>
    </row>
    <row r="74" spans="1:11" s="33" customFormat="1" ht="11.25" customHeight="1">
      <c r="A74" s="35" t="s">
        <v>57</v>
      </c>
      <c r="B74" s="29"/>
      <c r="C74" s="30">
        <v>437</v>
      </c>
      <c r="D74" s="30">
        <v>438</v>
      </c>
      <c r="E74" s="30">
        <v>290</v>
      </c>
      <c r="F74" s="31"/>
      <c r="G74" s="31"/>
      <c r="H74" s="147">
        <v>19.562</v>
      </c>
      <c r="I74" s="147">
        <v>19.71</v>
      </c>
      <c r="J74" s="147">
        <v>16.65</v>
      </c>
      <c r="K74" s="32"/>
    </row>
    <row r="75" spans="1:11" s="33" customFormat="1" ht="11.25" customHeight="1">
      <c r="A75" s="35" t="s">
        <v>58</v>
      </c>
      <c r="B75" s="29"/>
      <c r="C75" s="30">
        <v>159</v>
      </c>
      <c r="D75" s="30">
        <v>159</v>
      </c>
      <c r="E75" s="30">
        <v>143</v>
      </c>
      <c r="F75" s="31"/>
      <c r="G75" s="31"/>
      <c r="H75" s="147">
        <v>7.52</v>
      </c>
      <c r="I75" s="147">
        <v>7.52</v>
      </c>
      <c r="J75" s="147">
        <v>6.917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50</v>
      </c>
      <c r="E76" s="30">
        <v>50</v>
      </c>
      <c r="F76" s="31"/>
      <c r="G76" s="31"/>
      <c r="H76" s="147">
        <v>1.76</v>
      </c>
      <c r="I76" s="147">
        <v>1.5</v>
      </c>
      <c r="J76" s="147">
        <v>1.5</v>
      </c>
      <c r="K76" s="32"/>
    </row>
    <row r="77" spans="1:11" s="33" customFormat="1" ht="11.25" customHeight="1">
      <c r="A77" s="35" t="s">
        <v>60</v>
      </c>
      <c r="B77" s="29"/>
      <c r="C77" s="30">
        <v>130</v>
      </c>
      <c r="D77" s="30">
        <v>45</v>
      </c>
      <c r="E77" s="30">
        <v>3</v>
      </c>
      <c r="F77" s="31"/>
      <c r="G77" s="31"/>
      <c r="H77" s="147">
        <v>4.94</v>
      </c>
      <c r="I77" s="147">
        <v>1.8</v>
      </c>
      <c r="J77" s="147">
        <v>0.118</v>
      </c>
      <c r="K77" s="32"/>
    </row>
    <row r="78" spans="1:11" s="33" customFormat="1" ht="11.25" customHeight="1">
      <c r="A78" s="35" t="s">
        <v>61</v>
      </c>
      <c r="B78" s="29"/>
      <c r="C78" s="30">
        <v>434</v>
      </c>
      <c r="D78" s="30">
        <v>430</v>
      </c>
      <c r="E78" s="30">
        <v>435</v>
      </c>
      <c r="F78" s="31"/>
      <c r="G78" s="31"/>
      <c r="H78" s="147">
        <v>16.434</v>
      </c>
      <c r="I78" s="147">
        <v>19.35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476</v>
      </c>
      <c r="D79" s="30">
        <v>472</v>
      </c>
      <c r="E79" s="30">
        <v>472</v>
      </c>
      <c r="F79" s="31"/>
      <c r="G79" s="31"/>
      <c r="H79" s="147">
        <v>19.826</v>
      </c>
      <c r="I79" s="147">
        <v>11.695</v>
      </c>
      <c r="J79" s="147">
        <v>27.799</v>
      </c>
      <c r="K79" s="32"/>
    </row>
    <row r="80" spans="1:11" s="42" customFormat="1" ht="11.25" customHeight="1">
      <c r="A80" s="43" t="s">
        <v>63</v>
      </c>
      <c r="B80" s="37"/>
      <c r="C80" s="38">
        <v>1814</v>
      </c>
      <c r="D80" s="38">
        <v>1705</v>
      </c>
      <c r="E80" s="38">
        <v>1509</v>
      </c>
      <c r="F80" s="39">
        <v>88.50439882697947</v>
      </c>
      <c r="G80" s="40"/>
      <c r="H80" s="148">
        <v>74.73400000000001</v>
      </c>
      <c r="I80" s="149">
        <v>65.723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10900</v>
      </c>
      <c r="D87" s="53">
        <v>13138</v>
      </c>
      <c r="E87" s="53">
        <v>13110</v>
      </c>
      <c r="F87" s="54">
        <f>IF(D87&gt;0,100*E87/D87,0)</f>
        <v>99.78687775917187</v>
      </c>
      <c r="G87" s="40"/>
      <c r="H87" s="152">
        <v>681.266</v>
      </c>
      <c r="I87" s="153">
        <v>766.218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461</v>
      </c>
      <c r="D9" s="30">
        <v>466</v>
      </c>
      <c r="E9" s="30">
        <v>461</v>
      </c>
      <c r="F9" s="31"/>
      <c r="G9" s="31"/>
      <c r="H9" s="147">
        <v>20.74</v>
      </c>
      <c r="I9" s="147">
        <v>19.805</v>
      </c>
      <c r="J9" s="147">
        <v>19.592</v>
      </c>
      <c r="K9" s="32"/>
    </row>
    <row r="10" spans="1:11" s="33" customFormat="1" ht="11.25" customHeight="1">
      <c r="A10" s="35" t="s">
        <v>8</v>
      </c>
      <c r="B10" s="29"/>
      <c r="C10" s="30">
        <v>276</v>
      </c>
      <c r="D10" s="30">
        <v>295</v>
      </c>
      <c r="E10" s="30">
        <v>292</v>
      </c>
      <c r="F10" s="31"/>
      <c r="G10" s="31"/>
      <c r="H10" s="147">
        <v>10.504</v>
      </c>
      <c r="I10" s="147">
        <v>8.522</v>
      </c>
      <c r="J10" s="147">
        <v>8.433</v>
      </c>
      <c r="K10" s="32"/>
    </row>
    <row r="11" spans="1:11" s="33" customFormat="1" ht="11.25" customHeight="1">
      <c r="A11" s="28" t="s">
        <v>9</v>
      </c>
      <c r="B11" s="29"/>
      <c r="C11" s="30">
        <v>274</v>
      </c>
      <c r="D11" s="30">
        <v>264</v>
      </c>
      <c r="E11" s="30">
        <v>261</v>
      </c>
      <c r="F11" s="31"/>
      <c r="G11" s="31"/>
      <c r="H11" s="147">
        <v>10.182</v>
      </c>
      <c r="I11" s="147">
        <v>7.49</v>
      </c>
      <c r="J11" s="147">
        <v>7.405</v>
      </c>
      <c r="K11" s="32"/>
    </row>
    <row r="12" spans="1:11" s="33" customFormat="1" ht="11.25" customHeight="1">
      <c r="A12" s="35" t="s">
        <v>10</v>
      </c>
      <c r="B12" s="29"/>
      <c r="C12" s="30">
        <v>500</v>
      </c>
      <c r="D12" s="30">
        <v>484</v>
      </c>
      <c r="E12" s="30">
        <v>479</v>
      </c>
      <c r="F12" s="31"/>
      <c r="G12" s="31"/>
      <c r="H12" s="147">
        <v>10.256</v>
      </c>
      <c r="I12" s="147">
        <v>10.08</v>
      </c>
      <c r="J12" s="147">
        <v>9.973</v>
      </c>
      <c r="K12" s="32"/>
    </row>
    <row r="13" spans="1:11" s="42" customFormat="1" ht="11.25" customHeight="1">
      <c r="A13" s="36" t="s">
        <v>11</v>
      </c>
      <c r="B13" s="37"/>
      <c r="C13" s="38">
        <v>1511</v>
      </c>
      <c r="D13" s="38">
        <v>1509</v>
      </c>
      <c r="E13" s="38">
        <v>1493</v>
      </c>
      <c r="F13" s="39">
        <v>98.93969516235917</v>
      </c>
      <c r="G13" s="40"/>
      <c r="H13" s="148">
        <v>51.682</v>
      </c>
      <c r="I13" s="149">
        <v>45.897</v>
      </c>
      <c r="J13" s="149">
        <v>45.403</v>
      </c>
      <c r="K13" s="41">
        <v>98.92367692877531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33</v>
      </c>
      <c r="D15" s="38">
        <v>35</v>
      </c>
      <c r="E15" s="38">
        <v>25</v>
      </c>
      <c r="F15" s="39">
        <v>71.42857142857143</v>
      </c>
      <c r="G15" s="40"/>
      <c r="H15" s="148">
        <v>0.414</v>
      </c>
      <c r="I15" s="149">
        <v>0.415</v>
      </c>
      <c r="J15" s="149">
        <v>0.287</v>
      </c>
      <c r="K15" s="41">
        <v>69.1566265060241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/>
      <c r="F17" s="39"/>
      <c r="G17" s="40"/>
      <c r="H17" s="148">
        <v>0.023</v>
      </c>
      <c r="I17" s="149">
        <v>0.011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77</v>
      </c>
      <c r="D19" s="30">
        <v>77</v>
      </c>
      <c r="E19" s="30">
        <v>77</v>
      </c>
      <c r="F19" s="31"/>
      <c r="G19" s="31"/>
      <c r="H19" s="147">
        <v>0.947</v>
      </c>
      <c r="I19" s="147">
        <v>0.9</v>
      </c>
      <c r="J19" s="147">
        <v>0.924</v>
      </c>
      <c r="K19" s="32"/>
    </row>
    <row r="20" spans="1:11" s="33" customFormat="1" ht="11.25" customHeight="1">
      <c r="A20" s="35" t="s">
        <v>15</v>
      </c>
      <c r="B20" s="29"/>
      <c r="C20" s="30">
        <v>67</v>
      </c>
      <c r="D20" s="30">
        <v>67</v>
      </c>
      <c r="E20" s="30">
        <v>67</v>
      </c>
      <c r="F20" s="31"/>
      <c r="G20" s="31"/>
      <c r="H20" s="147">
        <v>0.75</v>
      </c>
      <c r="I20" s="147">
        <v>0.737</v>
      </c>
      <c r="J20" s="147">
        <v>0.737</v>
      </c>
      <c r="K20" s="32"/>
    </row>
    <row r="21" spans="1:11" s="33" customFormat="1" ht="11.25" customHeight="1">
      <c r="A21" s="35" t="s">
        <v>16</v>
      </c>
      <c r="B21" s="29"/>
      <c r="C21" s="30">
        <v>140</v>
      </c>
      <c r="D21" s="30">
        <v>133</v>
      </c>
      <c r="E21" s="30">
        <v>133</v>
      </c>
      <c r="F21" s="31"/>
      <c r="G21" s="31"/>
      <c r="H21" s="147">
        <v>1.59</v>
      </c>
      <c r="I21" s="147">
        <v>1.574</v>
      </c>
      <c r="J21" s="147">
        <v>1.511</v>
      </c>
      <c r="K21" s="32"/>
    </row>
    <row r="22" spans="1:11" s="42" customFormat="1" ht="11.25" customHeight="1">
      <c r="A22" s="36" t="s">
        <v>17</v>
      </c>
      <c r="B22" s="37"/>
      <c r="C22" s="38">
        <v>284</v>
      </c>
      <c r="D22" s="38">
        <v>277</v>
      </c>
      <c r="E22" s="38">
        <v>277</v>
      </c>
      <c r="F22" s="39">
        <v>100</v>
      </c>
      <c r="G22" s="40"/>
      <c r="H22" s="148">
        <v>3.287</v>
      </c>
      <c r="I22" s="149">
        <v>3.2110000000000003</v>
      </c>
      <c r="J22" s="149">
        <v>3.1719999999999997</v>
      </c>
      <c r="K22" s="41">
        <v>98.78542510121456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934</v>
      </c>
      <c r="D24" s="38">
        <v>1266</v>
      </c>
      <c r="E24" s="38">
        <v>1307</v>
      </c>
      <c r="F24" s="39">
        <v>103.23854660347551</v>
      </c>
      <c r="G24" s="40"/>
      <c r="H24" s="148">
        <v>14.988</v>
      </c>
      <c r="I24" s="149">
        <v>14.624</v>
      </c>
      <c r="J24" s="149">
        <v>17.311</v>
      </c>
      <c r="K24" s="41">
        <v>118.37390590809628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1180</v>
      </c>
      <c r="D26" s="38">
        <v>900</v>
      </c>
      <c r="E26" s="38">
        <v>1200</v>
      </c>
      <c r="F26" s="39">
        <v>133.33333333333334</v>
      </c>
      <c r="G26" s="40"/>
      <c r="H26" s="148">
        <v>17.943</v>
      </c>
      <c r="I26" s="149">
        <v>13.5</v>
      </c>
      <c r="J26" s="149">
        <v>17</v>
      </c>
      <c r="K26" s="41">
        <v>125.92592592592592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11</v>
      </c>
      <c r="E28" s="30">
        <v>3</v>
      </c>
      <c r="F28" s="31"/>
      <c r="G28" s="31"/>
      <c r="H28" s="147">
        <v>0.064</v>
      </c>
      <c r="I28" s="147">
        <v>0.135</v>
      </c>
      <c r="J28" s="147">
        <v>0.035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56</v>
      </c>
      <c r="D30" s="30">
        <v>58</v>
      </c>
      <c r="E30" s="30">
        <v>168</v>
      </c>
      <c r="F30" s="31"/>
      <c r="G30" s="31"/>
      <c r="H30" s="147">
        <v>0.84</v>
      </c>
      <c r="I30" s="147">
        <v>0.87</v>
      </c>
      <c r="J30" s="147">
        <v>2.52</v>
      </c>
      <c r="K30" s="32"/>
    </row>
    <row r="31" spans="1:11" s="42" customFormat="1" ht="11.25" customHeight="1">
      <c r="A31" s="43" t="s">
        <v>23</v>
      </c>
      <c r="B31" s="37"/>
      <c r="C31" s="38">
        <v>61</v>
      </c>
      <c r="D31" s="38">
        <v>69</v>
      </c>
      <c r="E31" s="38">
        <v>171</v>
      </c>
      <c r="F31" s="39">
        <v>247.82608695652175</v>
      </c>
      <c r="G31" s="40"/>
      <c r="H31" s="148">
        <v>0.9039999999999999</v>
      </c>
      <c r="I31" s="149">
        <v>1.005</v>
      </c>
      <c r="J31" s="149">
        <v>2.555</v>
      </c>
      <c r="K31" s="41">
        <v>254.2288557213931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121</v>
      </c>
      <c r="D33" s="30">
        <v>110</v>
      </c>
      <c r="E33" s="30">
        <v>90</v>
      </c>
      <c r="F33" s="31"/>
      <c r="G33" s="31"/>
      <c r="H33" s="147">
        <v>2.176</v>
      </c>
      <c r="I33" s="147">
        <v>2.85</v>
      </c>
      <c r="J33" s="147">
        <v>1.56</v>
      </c>
      <c r="K33" s="32"/>
    </row>
    <row r="34" spans="1:11" s="33" customFormat="1" ht="11.25" customHeight="1">
      <c r="A34" s="35" t="s">
        <v>25</v>
      </c>
      <c r="B34" s="29"/>
      <c r="C34" s="30">
        <v>142</v>
      </c>
      <c r="D34" s="30">
        <v>230</v>
      </c>
      <c r="E34" s="30">
        <v>100</v>
      </c>
      <c r="F34" s="31"/>
      <c r="G34" s="31"/>
      <c r="H34" s="147">
        <v>1.486</v>
      </c>
      <c r="I34" s="147">
        <v>1.5</v>
      </c>
      <c r="J34" s="147">
        <v>1</v>
      </c>
      <c r="K34" s="32"/>
    </row>
    <row r="35" spans="1:11" s="33" customFormat="1" ht="11.25" customHeight="1">
      <c r="A35" s="35" t="s">
        <v>26</v>
      </c>
      <c r="B35" s="29"/>
      <c r="C35" s="30">
        <v>88</v>
      </c>
      <c r="D35" s="30">
        <v>90</v>
      </c>
      <c r="E35" s="30">
        <v>80</v>
      </c>
      <c r="F35" s="31"/>
      <c r="G35" s="31"/>
      <c r="H35" s="147">
        <v>1.042</v>
      </c>
      <c r="I35" s="147">
        <v>1.1</v>
      </c>
      <c r="J35" s="147">
        <v>0.75</v>
      </c>
      <c r="K35" s="32"/>
    </row>
    <row r="36" spans="1:11" s="33" customFormat="1" ht="11.25" customHeight="1">
      <c r="A36" s="35" t="s">
        <v>27</v>
      </c>
      <c r="B36" s="29"/>
      <c r="C36" s="30">
        <v>171</v>
      </c>
      <c r="D36" s="30">
        <v>170</v>
      </c>
      <c r="E36" s="30">
        <v>169</v>
      </c>
      <c r="F36" s="31"/>
      <c r="G36" s="31"/>
      <c r="H36" s="147">
        <v>2.053</v>
      </c>
      <c r="I36" s="147">
        <v>2.14</v>
      </c>
      <c r="J36" s="147">
        <v>2.233</v>
      </c>
      <c r="K36" s="32"/>
    </row>
    <row r="37" spans="1:11" s="42" customFormat="1" ht="11.25" customHeight="1">
      <c r="A37" s="36" t="s">
        <v>28</v>
      </c>
      <c r="B37" s="37"/>
      <c r="C37" s="38">
        <v>522</v>
      </c>
      <c r="D37" s="38">
        <v>600</v>
      </c>
      <c r="E37" s="38">
        <v>439</v>
      </c>
      <c r="F37" s="39">
        <v>73.16666666666667</v>
      </c>
      <c r="G37" s="40"/>
      <c r="H37" s="148">
        <v>6.757</v>
      </c>
      <c r="I37" s="149">
        <v>7.59</v>
      </c>
      <c r="J37" s="149">
        <v>5.543</v>
      </c>
      <c r="K37" s="41">
        <v>73.03030303030305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12</v>
      </c>
      <c r="E39" s="38">
        <v>18</v>
      </c>
      <c r="F39" s="39">
        <v>150</v>
      </c>
      <c r="G39" s="40"/>
      <c r="H39" s="148">
        <v>0.164</v>
      </c>
      <c r="I39" s="149">
        <v>0.16</v>
      </c>
      <c r="J39" s="149">
        <v>0.28</v>
      </c>
      <c r="K39" s="41">
        <v>175.00000000000003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8</v>
      </c>
      <c r="D41" s="30"/>
      <c r="E41" s="30"/>
      <c r="F41" s="31"/>
      <c r="G41" s="31"/>
      <c r="H41" s="147">
        <v>0.092</v>
      </c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40</v>
      </c>
      <c r="D42" s="30">
        <v>40</v>
      </c>
      <c r="E42" s="30"/>
      <c r="F42" s="31"/>
      <c r="G42" s="31"/>
      <c r="H42" s="147">
        <v>0.4</v>
      </c>
      <c r="I42" s="147">
        <v>0.48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83</v>
      </c>
      <c r="D43" s="30"/>
      <c r="E43" s="30"/>
      <c r="F43" s="31"/>
      <c r="G43" s="31"/>
      <c r="H43" s="147">
        <v>1.453</v>
      </c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>
        <v>87</v>
      </c>
      <c r="D44" s="30">
        <v>64</v>
      </c>
      <c r="E44" s="30">
        <v>60</v>
      </c>
      <c r="F44" s="31"/>
      <c r="G44" s="31"/>
      <c r="H44" s="147">
        <v>0.87</v>
      </c>
      <c r="I44" s="147">
        <v>0.154</v>
      </c>
      <c r="J44" s="147">
        <v>0.6</v>
      </c>
      <c r="K44" s="32"/>
    </row>
    <row r="45" spans="1:11" s="33" customFormat="1" ht="11.25" customHeight="1">
      <c r="A45" s="35" t="s">
        <v>34</v>
      </c>
      <c r="B45" s="29"/>
      <c r="C45" s="30">
        <v>12</v>
      </c>
      <c r="D45" s="30">
        <v>2</v>
      </c>
      <c r="E45" s="30">
        <v>7</v>
      </c>
      <c r="F45" s="31"/>
      <c r="G45" s="31"/>
      <c r="H45" s="147">
        <v>0.156</v>
      </c>
      <c r="I45" s="147">
        <v>0.03</v>
      </c>
      <c r="J45" s="147">
        <v>0.098</v>
      </c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10</v>
      </c>
      <c r="E46" s="30">
        <v>24</v>
      </c>
      <c r="F46" s="31"/>
      <c r="G46" s="31"/>
      <c r="H46" s="147">
        <v>0.2</v>
      </c>
      <c r="I46" s="147">
        <v>0.2</v>
      </c>
      <c r="J46" s="147">
        <v>0.432</v>
      </c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>
        <v>41</v>
      </c>
      <c r="E47" s="30">
        <v>63</v>
      </c>
      <c r="F47" s="31"/>
      <c r="G47" s="31"/>
      <c r="H47" s="147">
        <v>0.14</v>
      </c>
      <c r="I47" s="147">
        <v>0.615</v>
      </c>
      <c r="J47" s="147">
        <v>0.756</v>
      </c>
      <c r="K47" s="32"/>
    </row>
    <row r="48" spans="1:11" s="33" customFormat="1" ht="11.25" customHeight="1">
      <c r="A48" s="35" t="s">
        <v>37</v>
      </c>
      <c r="B48" s="29"/>
      <c r="C48" s="30">
        <v>200</v>
      </c>
      <c r="D48" s="30">
        <v>252</v>
      </c>
      <c r="E48" s="30">
        <v>166</v>
      </c>
      <c r="F48" s="31"/>
      <c r="G48" s="31"/>
      <c r="H48" s="147">
        <v>2.4</v>
      </c>
      <c r="I48" s="147">
        <v>3.024</v>
      </c>
      <c r="J48" s="147">
        <v>1.992</v>
      </c>
      <c r="K48" s="32"/>
    </row>
    <row r="49" spans="1:11" s="33" customFormat="1" ht="11.25" customHeight="1">
      <c r="A49" s="35" t="s">
        <v>38</v>
      </c>
      <c r="B49" s="29"/>
      <c r="C49" s="30">
        <v>17</v>
      </c>
      <c r="D49" s="30">
        <v>16</v>
      </c>
      <c r="E49" s="30"/>
      <c r="F49" s="31"/>
      <c r="G49" s="31"/>
      <c r="H49" s="147">
        <v>0.17</v>
      </c>
      <c r="I49" s="147">
        <v>0.16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464</v>
      </c>
      <c r="D50" s="38">
        <v>425</v>
      </c>
      <c r="E50" s="38">
        <v>320</v>
      </c>
      <c r="F50" s="39">
        <v>75.29411764705883</v>
      </c>
      <c r="G50" s="40"/>
      <c r="H50" s="148">
        <v>5.881</v>
      </c>
      <c r="I50" s="149">
        <v>4.663</v>
      </c>
      <c r="J50" s="149">
        <v>3.878</v>
      </c>
      <c r="K50" s="41">
        <v>83.1653441990135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8">
        <v>0.026</v>
      </c>
      <c r="I52" s="149">
        <v>0.026</v>
      </c>
      <c r="J52" s="149">
        <v>0.026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250</v>
      </c>
      <c r="D54" s="30">
        <v>225</v>
      </c>
      <c r="E54" s="30">
        <v>200</v>
      </c>
      <c r="F54" s="31"/>
      <c r="G54" s="31"/>
      <c r="H54" s="147">
        <v>2.5</v>
      </c>
      <c r="I54" s="147">
        <v>2.138</v>
      </c>
      <c r="J54" s="147">
        <v>2.1</v>
      </c>
      <c r="K54" s="32"/>
    </row>
    <row r="55" spans="1:11" s="33" customFormat="1" ht="11.25" customHeight="1">
      <c r="A55" s="35" t="s">
        <v>42</v>
      </c>
      <c r="B55" s="29"/>
      <c r="C55" s="30">
        <v>8</v>
      </c>
      <c r="D55" s="30">
        <v>7</v>
      </c>
      <c r="E55" s="30">
        <v>7</v>
      </c>
      <c r="F55" s="31"/>
      <c r="G55" s="31"/>
      <c r="H55" s="147">
        <v>0.08</v>
      </c>
      <c r="I55" s="147">
        <v>0.07</v>
      </c>
      <c r="J55" s="147">
        <v>0.07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258</v>
      </c>
      <c r="D59" s="38">
        <v>232</v>
      </c>
      <c r="E59" s="38">
        <v>207</v>
      </c>
      <c r="F59" s="39">
        <v>89.22413793103448</v>
      </c>
      <c r="G59" s="40"/>
      <c r="H59" s="148">
        <v>2.58</v>
      </c>
      <c r="I59" s="149">
        <v>2.2079999999999997</v>
      </c>
      <c r="J59" s="149">
        <v>2.17</v>
      </c>
      <c r="K59" s="41">
        <v>98.27898550724639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60</v>
      </c>
      <c r="D61" s="30">
        <v>50</v>
      </c>
      <c r="E61" s="30">
        <v>40</v>
      </c>
      <c r="F61" s="31"/>
      <c r="G61" s="31"/>
      <c r="H61" s="147">
        <v>0.72</v>
      </c>
      <c r="I61" s="147">
        <v>0.6</v>
      </c>
      <c r="J61" s="147">
        <v>0.48</v>
      </c>
      <c r="K61" s="32"/>
    </row>
    <row r="62" spans="1:11" s="33" customFormat="1" ht="11.25" customHeight="1">
      <c r="A62" s="35" t="s">
        <v>48</v>
      </c>
      <c r="B62" s="29"/>
      <c r="C62" s="30">
        <v>274</v>
      </c>
      <c r="D62" s="30">
        <v>293</v>
      </c>
      <c r="E62" s="30">
        <v>293</v>
      </c>
      <c r="F62" s="31"/>
      <c r="G62" s="31"/>
      <c r="H62" s="147">
        <v>5.301</v>
      </c>
      <c r="I62" s="147">
        <v>5.454</v>
      </c>
      <c r="J62" s="147">
        <v>5.454</v>
      </c>
      <c r="K62" s="32"/>
    </row>
    <row r="63" spans="1:11" s="33" customFormat="1" ht="11.25" customHeight="1">
      <c r="A63" s="35" t="s">
        <v>49</v>
      </c>
      <c r="B63" s="29"/>
      <c r="C63" s="30">
        <v>98</v>
      </c>
      <c r="D63" s="30">
        <v>98</v>
      </c>
      <c r="E63" s="30">
        <v>98</v>
      </c>
      <c r="F63" s="31"/>
      <c r="G63" s="31"/>
      <c r="H63" s="147">
        <v>1.129</v>
      </c>
      <c r="I63" s="147">
        <v>1.278</v>
      </c>
      <c r="J63" s="147">
        <v>1.219</v>
      </c>
      <c r="K63" s="32"/>
    </row>
    <row r="64" spans="1:11" s="42" customFormat="1" ht="11.25" customHeight="1">
      <c r="A64" s="36" t="s">
        <v>50</v>
      </c>
      <c r="B64" s="37"/>
      <c r="C64" s="38">
        <v>432</v>
      </c>
      <c r="D64" s="38">
        <v>441</v>
      </c>
      <c r="E64" s="38">
        <v>431</v>
      </c>
      <c r="F64" s="39">
        <v>97.73242630385488</v>
      </c>
      <c r="G64" s="40"/>
      <c r="H64" s="148">
        <v>7.15</v>
      </c>
      <c r="I64" s="149">
        <v>7.331999999999999</v>
      </c>
      <c r="J64" s="149">
        <v>7.153</v>
      </c>
      <c r="K64" s="41">
        <v>97.55864702673215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51</v>
      </c>
      <c r="D66" s="38">
        <v>45</v>
      </c>
      <c r="E66" s="38">
        <v>50</v>
      </c>
      <c r="F66" s="39">
        <v>111.11111111111111</v>
      </c>
      <c r="G66" s="40"/>
      <c r="H66" s="148">
        <v>0.799</v>
      </c>
      <c r="I66" s="149">
        <v>0.803</v>
      </c>
      <c r="J66" s="149">
        <v>0.9</v>
      </c>
      <c r="K66" s="41">
        <v>112.07970112079701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1340</v>
      </c>
      <c r="D72" s="30">
        <v>1030</v>
      </c>
      <c r="E72" s="30">
        <v>510</v>
      </c>
      <c r="F72" s="31"/>
      <c r="G72" s="31"/>
      <c r="H72" s="147">
        <v>26.453</v>
      </c>
      <c r="I72" s="147">
        <v>21.001</v>
      </c>
      <c r="J72" s="147">
        <v>9.856</v>
      </c>
      <c r="K72" s="32"/>
    </row>
    <row r="73" spans="1:11" s="33" customFormat="1" ht="11.25" customHeight="1">
      <c r="A73" s="35" t="s">
        <v>56</v>
      </c>
      <c r="B73" s="29"/>
      <c r="C73" s="30">
        <v>45</v>
      </c>
      <c r="D73" s="30">
        <v>45</v>
      </c>
      <c r="E73" s="30">
        <v>45</v>
      </c>
      <c r="F73" s="31"/>
      <c r="G73" s="31"/>
      <c r="H73" s="147">
        <v>0.675</v>
      </c>
      <c r="I73" s="147">
        <v>0.675</v>
      </c>
      <c r="J73" s="147">
        <v>0.675</v>
      </c>
      <c r="K73" s="32"/>
    </row>
    <row r="74" spans="1:11" s="33" customFormat="1" ht="11.25" customHeight="1">
      <c r="A74" s="35" t="s">
        <v>57</v>
      </c>
      <c r="B74" s="29"/>
      <c r="C74" s="30">
        <v>80</v>
      </c>
      <c r="D74" s="30">
        <v>80</v>
      </c>
      <c r="E74" s="30">
        <v>70</v>
      </c>
      <c r="F74" s="31"/>
      <c r="G74" s="31"/>
      <c r="H74" s="147">
        <v>0.88</v>
      </c>
      <c r="I74" s="147">
        <v>0.88</v>
      </c>
      <c r="J74" s="147">
        <v>0.77</v>
      </c>
      <c r="K74" s="32"/>
    </row>
    <row r="75" spans="1:11" s="33" customFormat="1" ht="11.25" customHeight="1">
      <c r="A75" s="35" t="s">
        <v>58</v>
      </c>
      <c r="B75" s="29"/>
      <c r="C75" s="30">
        <v>1333</v>
      </c>
      <c r="D75" s="30">
        <v>1333</v>
      </c>
      <c r="E75" s="30">
        <v>1186</v>
      </c>
      <c r="F75" s="31"/>
      <c r="G75" s="31"/>
      <c r="H75" s="147">
        <v>26.172</v>
      </c>
      <c r="I75" s="147">
        <v>26.172</v>
      </c>
      <c r="J75" s="147">
        <v>24.984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12</v>
      </c>
      <c r="E77" s="30">
        <v>27</v>
      </c>
      <c r="F77" s="31"/>
      <c r="G77" s="31"/>
      <c r="H77" s="147">
        <v>0.392</v>
      </c>
      <c r="I77" s="147">
        <v>0.085</v>
      </c>
      <c r="J77" s="147">
        <v>0.378</v>
      </c>
      <c r="K77" s="32"/>
    </row>
    <row r="78" spans="1:11" s="33" customFormat="1" ht="11.25" customHeight="1">
      <c r="A78" s="35" t="s">
        <v>61</v>
      </c>
      <c r="B78" s="29"/>
      <c r="C78" s="30">
        <v>630</v>
      </c>
      <c r="D78" s="30">
        <v>630</v>
      </c>
      <c r="E78" s="30">
        <v>600</v>
      </c>
      <c r="F78" s="31"/>
      <c r="G78" s="31"/>
      <c r="H78" s="147">
        <v>10.03</v>
      </c>
      <c r="I78" s="147">
        <v>10.029</v>
      </c>
      <c r="J78" s="147">
        <v>9.456</v>
      </c>
      <c r="K78" s="32"/>
    </row>
    <row r="79" spans="1:11" s="33" customFormat="1" ht="11.25" customHeight="1">
      <c r="A79" s="35" t="s">
        <v>62</v>
      </c>
      <c r="B79" s="29"/>
      <c r="C79" s="30">
        <v>12</v>
      </c>
      <c r="D79" s="30">
        <v>8.24</v>
      </c>
      <c r="E79" s="30">
        <v>8</v>
      </c>
      <c r="F79" s="31"/>
      <c r="G79" s="31"/>
      <c r="H79" s="147">
        <v>0.178</v>
      </c>
      <c r="I79" s="147">
        <v>0.086</v>
      </c>
      <c r="J79" s="147">
        <v>0.086</v>
      </c>
      <c r="K79" s="32"/>
    </row>
    <row r="80" spans="1:11" s="42" customFormat="1" ht="11.25" customHeight="1">
      <c r="A80" s="43" t="s">
        <v>63</v>
      </c>
      <c r="B80" s="37"/>
      <c r="C80" s="38">
        <v>3468</v>
      </c>
      <c r="D80" s="38">
        <v>3138.24</v>
      </c>
      <c r="E80" s="38">
        <v>2446</v>
      </c>
      <c r="F80" s="39">
        <v>77.94177628224737</v>
      </c>
      <c r="G80" s="40"/>
      <c r="H80" s="148">
        <v>64.78</v>
      </c>
      <c r="I80" s="149">
        <v>58.928</v>
      </c>
      <c r="J80" s="149">
        <v>46.205</v>
      </c>
      <c r="K80" s="41">
        <v>78.40924518055932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96</v>
      </c>
      <c r="D82" s="30">
        <v>96</v>
      </c>
      <c r="E82" s="30">
        <v>98</v>
      </c>
      <c r="F82" s="31"/>
      <c r="G82" s="31"/>
      <c r="H82" s="147">
        <v>1.718</v>
      </c>
      <c r="I82" s="147">
        <v>1.718</v>
      </c>
      <c r="J82" s="147">
        <v>1.78</v>
      </c>
      <c r="K82" s="32"/>
    </row>
    <row r="83" spans="1:11" s="33" customFormat="1" ht="11.25" customHeight="1">
      <c r="A83" s="35" t="s">
        <v>65</v>
      </c>
      <c r="B83" s="29"/>
      <c r="C83" s="30">
        <v>141</v>
      </c>
      <c r="D83" s="30">
        <v>141</v>
      </c>
      <c r="E83" s="30">
        <v>140</v>
      </c>
      <c r="F83" s="31"/>
      <c r="G83" s="31"/>
      <c r="H83" s="147">
        <v>2.629</v>
      </c>
      <c r="I83" s="147">
        <v>2.629</v>
      </c>
      <c r="J83" s="147">
        <v>2.6</v>
      </c>
      <c r="K83" s="32"/>
    </row>
    <row r="84" spans="1:11" s="42" customFormat="1" ht="11.25" customHeight="1">
      <c r="A84" s="36" t="s">
        <v>66</v>
      </c>
      <c r="B84" s="37"/>
      <c r="C84" s="38">
        <v>237</v>
      </c>
      <c r="D84" s="38">
        <v>237</v>
      </c>
      <c r="E84" s="38">
        <v>238</v>
      </c>
      <c r="F84" s="39">
        <v>100.42194092827005</v>
      </c>
      <c r="G84" s="40"/>
      <c r="H84" s="148">
        <v>4.3469999999999995</v>
      </c>
      <c r="I84" s="149">
        <v>4.3469999999999995</v>
      </c>
      <c r="J84" s="149">
        <v>4.38</v>
      </c>
      <c r="K84" s="41">
        <v>100.75914423740512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9450</v>
      </c>
      <c r="D87" s="53">
        <v>9189.24</v>
      </c>
      <c r="E87" s="53">
        <v>8624</v>
      </c>
      <c r="F87" s="54">
        <f>IF(D87&gt;0,100*E87/D87,0)</f>
        <v>93.84889283553373</v>
      </c>
      <c r="G87" s="40"/>
      <c r="H87" s="152">
        <v>181.72500000000002</v>
      </c>
      <c r="I87" s="153">
        <v>164.72</v>
      </c>
      <c r="J87" s="153">
        <v>156.26300000000003</v>
      </c>
      <c r="K87" s="54">
        <f>IF(I87&gt;0,100*J87/I87,0)</f>
        <v>94.86583292860614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2</v>
      </c>
      <c r="F9" s="31"/>
      <c r="G9" s="31"/>
      <c r="H9" s="147">
        <v>0.024</v>
      </c>
      <c r="I9" s="147">
        <v>0.037</v>
      </c>
      <c r="J9" s="147">
        <v>0.162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3</v>
      </c>
      <c r="F12" s="31"/>
      <c r="G12" s="31"/>
      <c r="H12" s="147">
        <v>0.044</v>
      </c>
      <c r="I12" s="147">
        <v>0.066</v>
      </c>
      <c r="J12" s="147">
        <v>0.065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4</v>
      </c>
      <c r="E13" s="38">
        <v>5</v>
      </c>
      <c r="F13" s="39">
        <v>125</v>
      </c>
      <c r="G13" s="40"/>
      <c r="H13" s="148">
        <v>0.068</v>
      </c>
      <c r="I13" s="149">
        <v>0.10300000000000001</v>
      </c>
      <c r="J13" s="149">
        <v>0.227</v>
      </c>
      <c r="K13" s="41">
        <v>220.3883495145631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</v>
      </c>
      <c r="I15" s="149">
        <v>0.011</v>
      </c>
      <c r="J15" s="149">
        <v>0.011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48">
        <v>0.042</v>
      </c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31</v>
      </c>
      <c r="D19" s="30">
        <v>29</v>
      </c>
      <c r="E19" s="30"/>
      <c r="F19" s="31"/>
      <c r="G19" s="31"/>
      <c r="H19" s="147">
        <v>0.381</v>
      </c>
      <c r="I19" s="147">
        <v>0.231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47">
        <v>0.031</v>
      </c>
      <c r="I20" s="147">
        <v>0.034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47">
        <v>0.067</v>
      </c>
      <c r="I21" s="147">
        <v>0.033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34</v>
      </c>
      <c r="E22" s="38"/>
      <c r="F22" s="39"/>
      <c r="G22" s="40"/>
      <c r="H22" s="148">
        <v>0.47900000000000004</v>
      </c>
      <c r="I22" s="149">
        <v>0.29800000000000004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868</v>
      </c>
      <c r="D24" s="38">
        <v>985</v>
      </c>
      <c r="E24" s="38">
        <v>985</v>
      </c>
      <c r="F24" s="39">
        <v>100</v>
      </c>
      <c r="G24" s="40"/>
      <c r="H24" s="148">
        <v>19.791</v>
      </c>
      <c r="I24" s="149">
        <v>20.618</v>
      </c>
      <c r="J24" s="149">
        <v>19.911</v>
      </c>
      <c r="K24" s="41">
        <v>96.57095741585024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7</v>
      </c>
      <c r="E26" s="38">
        <v>7</v>
      </c>
      <c r="F26" s="39">
        <v>100</v>
      </c>
      <c r="G26" s="40"/>
      <c r="H26" s="148">
        <v>0.176</v>
      </c>
      <c r="I26" s="149">
        <v>0.14</v>
      </c>
      <c r="J26" s="149">
        <v>0.13</v>
      </c>
      <c r="K26" s="41">
        <v>92.85714285714285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122</v>
      </c>
      <c r="D28" s="30">
        <v>122</v>
      </c>
      <c r="E28" s="30">
        <v>132</v>
      </c>
      <c r="F28" s="31"/>
      <c r="G28" s="31"/>
      <c r="H28" s="147">
        <v>2.853</v>
      </c>
      <c r="I28" s="147">
        <v>4.012</v>
      </c>
      <c r="J28" s="147">
        <v>4.341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81</v>
      </c>
      <c r="D30" s="30">
        <v>44</v>
      </c>
      <c r="E30" s="30">
        <v>45</v>
      </c>
      <c r="F30" s="31"/>
      <c r="G30" s="31"/>
      <c r="H30" s="147">
        <v>1.82</v>
      </c>
      <c r="I30" s="147">
        <v>0.651</v>
      </c>
      <c r="J30" s="147">
        <v>0.665</v>
      </c>
      <c r="K30" s="32"/>
    </row>
    <row r="31" spans="1:11" s="42" customFormat="1" ht="11.25" customHeight="1">
      <c r="A31" s="43" t="s">
        <v>23</v>
      </c>
      <c r="B31" s="37"/>
      <c r="C31" s="38">
        <v>203</v>
      </c>
      <c r="D31" s="38">
        <v>166</v>
      </c>
      <c r="E31" s="38">
        <v>177</v>
      </c>
      <c r="F31" s="39">
        <v>106.62650602409639</v>
      </c>
      <c r="G31" s="40"/>
      <c r="H31" s="148">
        <v>4.673</v>
      </c>
      <c r="I31" s="149">
        <v>4.662999999999999</v>
      </c>
      <c r="J31" s="149">
        <v>5.006</v>
      </c>
      <c r="K31" s="41">
        <v>107.355779541068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114</v>
      </c>
      <c r="D33" s="30">
        <v>100</v>
      </c>
      <c r="E33" s="30">
        <v>110</v>
      </c>
      <c r="F33" s="31"/>
      <c r="G33" s="31"/>
      <c r="H33" s="147">
        <v>1.161</v>
      </c>
      <c r="I33" s="147">
        <v>0.82</v>
      </c>
      <c r="J33" s="147">
        <v>1.2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7</v>
      </c>
      <c r="F34" s="31"/>
      <c r="G34" s="31"/>
      <c r="H34" s="147">
        <v>0.204</v>
      </c>
      <c r="I34" s="147">
        <v>0.2</v>
      </c>
      <c r="J34" s="147">
        <v>0.115</v>
      </c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20</v>
      </c>
      <c r="E35" s="30">
        <v>25</v>
      </c>
      <c r="F35" s="31"/>
      <c r="G35" s="31"/>
      <c r="H35" s="147">
        <v>0.344</v>
      </c>
      <c r="I35" s="147">
        <v>0.3</v>
      </c>
      <c r="J35" s="147">
        <v>0.35</v>
      </c>
      <c r="K35" s="32"/>
    </row>
    <row r="36" spans="1:11" s="33" customFormat="1" ht="11.25" customHeight="1">
      <c r="A36" s="35" t="s">
        <v>27</v>
      </c>
      <c r="B36" s="29"/>
      <c r="C36" s="30">
        <v>58</v>
      </c>
      <c r="D36" s="30">
        <v>97</v>
      </c>
      <c r="E36" s="30">
        <v>70</v>
      </c>
      <c r="F36" s="31"/>
      <c r="G36" s="31"/>
      <c r="H36" s="147">
        <v>0.696</v>
      </c>
      <c r="I36" s="147">
        <v>0.65</v>
      </c>
      <c r="J36" s="147">
        <v>0.91</v>
      </c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230</v>
      </c>
      <c r="E37" s="38">
        <v>212</v>
      </c>
      <c r="F37" s="39">
        <v>92.17391304347827</v>
      </c>
      <c r="G37" s="40"/>
      <c r="H37" s="148">
        <v>2.4050000000000002</v>
      </c>
      <c r="I37" s="149">
        <v>1.9700000000000002</v>
      </c>
      <c r="J37" s="149">
        <v>2.575</v>
      </c>
      <c r="K37" s="41">
        <v>130.71065989847713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14</v>
      </c>
      <c r="E39" s="38">
        <v>10</v>
      </c>
      <c r="F39" s="39">
        <v>71.42857142857143</v>
      </c>
      <c r="G39" s="40"/>
      <c r="H39" s="148">
        <v>0.26</v>
      </c>
      <c r="I39" s="149">
        <v>0.17</v>
      </c>
      <c r="J39" s="149">
        <v>0.15</v>
      </c>
      <c r="K39" s="41">
        <v>88.23529411764706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98</v>
      </c>
      <c r="D41" s="30">
        <v>82</v>
      </c>
      <c r="E41" s="30"/>
      <c r="F41" s="31"/>
      <c r="G41" s="31"/>
      <c r="H41" s="147">
        <v>1.96</v>
      </c>
      <c r="I41" s="147">
        <v>1.148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75</v>
      </c>
      <c r="D43" s="30">
        <v>1</v>
      </c>
      <c r="E43" s="30"/>
      <c r="F43" s="31"/>
      <c r="G43" s="31"/>
      <c r="H43" s="147">
        <v>0.9</v>
      </c>
      <c r="I43" s="147">
        <v>0.012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3</v>
      </c>
      <c r="E45" s="30"/>
      <c r="F45" s="31"/>
      <c r="G45" s="31"/>
      <c r="H45" s="147">
        <v>0.125</v>
      </c>
      <c r="I45" s="147">
        <v>0.075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39</v>
      </c>
      <c r="D46" s="30">
        <v>12</v>
      </c>
      <c r="E46" s="30"/>
      <c r="F46" s="31"/>
      <c r="G46" s="31"/>
      <c r="H46" s="147">
        <v>0.585</v>
      </c>
      <c r="I46" s="147">
        <v>0.18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>
        <v>13</v>
      </c>
      <c r="E47" s="30"/>
      <c r="F47" s="31"/>
      <c r="G47" s="31"/>
      <c r="H47" s="147"/>
      <c r="I47" s="147">
        <v>0.195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163</v>
      </c>
      <c r="D48" s="30">
        <v>303</v>
      </c>
      <c r="E48" s="30"/>
      <c r="F48" s="31"/>
      <c r="G48" s="31"/>
      <c r="H48" s="147">
        <v>3.586</v>
      </c>
      <c r="I48" s="147">
        <v>6.666</v>
      </c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380</v>
      </c>
      <c r="D50" s="38">
        <v>414</v>
      </c>
      <c r="E50" s="38"/>
      <c r="F50" s="39"/>
      <c r="G50" s="40"/>
      <c r="H50" s="148">
        <v>7.156</v>
      </c>
      <c r="I50" s="149">
        <v>8.276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8">
        <v>0.038</v>
      </c>
      <c r="I52" s="149">
        <v>0.038</v>
      </c>
      <c r="J52" s="149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246</v>
      </c>
      <c r="D54" s="30">
        <v>180</v>
      </c>
      <c r="E54" s="30">
        <v>258</v>
      </c>
      <c r="F54" s="31"/>
      <c r="G54" s="31"/>
      <c r="H54" s="147">
        <v>6.15</v>
      </c>
      <c r="I54" s="147">
        <v>4.68</v>
      </c>
      <c r="J54" s="147">
        <v>6.708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2</v>
      </c>
      <c r="E55" s="30">
        <v>2</v>
      </c>
      <c r="F55" s="31"/>
      <c r="G55" s="31"/>
      <c r="H55" s="147">
        <v>0.065</v>
      </c>
      <c r="I55" s="147">
        <v>0.033</v>
      </c>
      <c r="J55" s="147">
        <v>0.033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7">
        <v>0.035</v>
      </c>
      <c r="I58" s="147">
        <v>0.032</v>
      </c>
      <c r="J58" s="147">
        <v>0.04</v>
      </c>
      <c r="K58" s="32"/>
    </row>
    <row r="59" spans="1:11" s="42" customFormat="1" ht="11.25" customHeight="1">
      <c r="A59" s="36" t="s">
        <v>46</v>
      </c>
      <c r="B59" s="37"/>
      <c r="C59" s="38">
        <v>252</v>
      </c>
      <c r="D59" s="38">
        <v>184</v>
      </c>
      <c r="E59" s="38">
        <v>262</v>
      </c>
      <c r="F59" s="39">
        <v>142.3913043478261</v>
      </c>
      <c r="G59" s="40"/>
      <c r="H59" s="148">
        <v>6.250000000000001</v>
      </c>
      <c r="I59" s="149">
        <v>4.745</v>
      </c>
      <c r="J59" s="149">
        <v>6.781000000000001</v>
      </c>
      <c r="K59" s="41">
        <v>142.90832455216017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302</v>
      </c>
      <c r="D61" s="30">
        <v>220</v>
      </c>
      <c r="E61" s="30">
        <v>280</v>
      </c>
      <c r="F61" s="31"/>
      <c r="G61" s="31"/>
      <c r="H61" s="147">
        <v>6.04</v>
      </c>
      <c r="I61" s="147">
        <v>7</v>
      </c>
      <c r="J61" s="147">
        <v>7</v>
      </c>
      <c r="K61" s="32"/>
    </row>
    <row r="62" spans="1:11" s="33" customFormat="1" ht="11.25" customHeight="1">
      <c r="A62" s="35" t="s">
        <v>48</v>
      </c>
      <c r="B62" s="29"/>
      <c r="C62" s="30">
        <v>21</v>
      </c>
      <c r="D62" s="30">
        <v>13</v>
      </c>
      <c r="E62" s="30"/>
      <c r="F62" s="31"/>
      <c r="G62" s="31"/>
      <c r="H62" s="147">
        <v>0.473</v>
      </c>
      <c r="I62" s="147">
        <v>0.278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317</v>
      </c>
      <c r="F63" s="31"/>
      <c r="G63" s="31"/>
      <c r="H63" s="147">
        <v>2.731</v>
      </c>
      <c r="I63" s="147">
        <v>3.31</v>
      </c>
      <c r="J63" s="147">
        <v>4.825</v>
      </c>
      <c r="K63" s="32"/>
    </row>
    <row r="64" spans="1:11" s="42" customFormat="1" ht="11.25" customHeight="1">
      <c r="A64" s="36" t="s">
        <v>50</v>
      </c>
      <c r="B64" s="37"/>
      <c r="C64" s="38">
        <v>516</v>
      </c>
      <c r="D64" s="38">
        <v>426</v>
      </c>
      <c r="E64" s="38">
        <v>597</v>
      </c>
      <c r="F64" s="39">
        <v>140.14084507042253</v>
      </c>
      <c r="G64" s="40"/>
      <c r="H64" s="148">
        <v>9.244</v>
      </c>
      <c r="I64" s="149">
        <v>10.588000000000001</v>
      </c>
      <c r="J64" s="149">
        <v>11.825</v>
      </c>
      <c r="K64" s="41">
        <v>111.68303740083113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930</v>
      </c>
      <c r="D66" s="38">
        <v>870</v>
      </c>
      <c r="E66" s="38">
        <v>870</v>
      </c>
      <c r="F66" s="39">
        <v>100</v>
      </c>
      <c r="G66" s="40"/>
      <c r="H66" s="148">
        <v>10.695</v>
      </c>
      <c r="I66" s="149">
        <v>13.127</v>
      </c>
      <c r="J66" s="149">
        <v>11.9</v>
      </c>
      <c r="K66" s="41">
        <v>90.65285289860593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385</v>
      </c>
      <c r="D68" s="30">
        <v>350</v>
      </c>
      <c r="E68" s="30">
        <v>300</v>
      </c>
      <c r="F68" s="31"/>
      <c r="G68" s="31"/>
      <c r="H68" s="147">
        <v>5.837</v>
      </c>
      <c r="I68" s="147">
        <v>4</v>
      </c>
      <c r="J68" s="147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385</v>
      </c>
      <c r="D70" s="38">
        <v>350</v>
      </c>
      <c r="E70" s="38">
        <v>300</v>
      </c>
      <c r="F70" s="39">
        <v>85.71428571428571</v>
      </c>
      <c r="G70" s="40"/>
      <c r="H70" s="148">
        <v>5.837</v>
      </c>
      <c r="I70" s="149">
        <v>4</v>
      </c>
      <c r="J70" s="149">
        <v>4.5</v>
      </c>
      <c r="K70" s="41">
        <v>112.5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405</v>
      </c>
      <c r="D72" s="30">
        <v>365</v>
      </c>
      <c r="E72" s="30">
        <v>340</v>
      </c>
      <c r="F72" s="31"/>
      <c r="G72" s="31"/>
      <c r="H72" s="147">
        <v>4.365</v>
      </c>
      <c r="I72" s="147">
        <v>3.65</v>
      </c>
      <c r="J72" s="147">
        <v>3.85</v>
      </c>
      <c r="K72" s="32"/>
    </row>
    <row r="73" spans="1:11" s="33" customFormat="1" ht="11.25" customHeight="1">
      <c r="A73" s="35" t="s">
        <v>56</v>
      </c>
      <c r="B73" s="29"/>
      <c r="C73" s="30">
        <v>50</v>
      </c>
      <c r="D73" s="30">
        <v>50</v>
      </c>
      <c r="E73" s="30">
        <v>48</v>
      </c>
      <c r="F73" s="31"/>
      <c r="G73" s="31"/>
      <c r="H73" s="147">
        <v>0.9</v>
      </c>
      <c r="I73" s="147">
        <v>0.8</v>
      </c>
      <c r="J73" s="147">
        <v>0.8</v>
      </c>
      <c r="K73" s="32"/>
    </row>
    <row r="74" spans="1:11" s="33" customFormat="1" ht="11.25" customHeight="1">
      <c r="A74" s="35" t="s">
        <v>57</v>
      </c>
      <c r="B74" s="29"/>
      <c r="C74" s="30">
        <v>94</v>
      </c>
      <c r="D74" s="30">
        <v>100</v>
      </c>
      <c r="E74" s="30">
        <v>64</v>
      </c>
      <c r="F74" s="31"/>
      <c r="G74" s="31"/>
      <c r="H74" s="147">
        <v>1.88</v>
      </c>
      <c r="I74" s="147">
        <v>2</v>
      </c>
      <c r="J74" s="147">
        <v>1.28</v>
      </c>
      <c r="K74" s="32"/>
    </row>
    <row r="75" spans="1:11" s="33" customFormat="1" ht="11.25" customHeight="1">
      <c r="A75" s="35" t="s">
        <v>58</v>
      </c>
      <c r="B75" s="29"/>
      <c r="C75" s="30">
        <v>146</v>
      </c>
      <c r="D75" s="30">
        <v>146</v>
      </c>
      <c r="E75" s="30">
        <v>79</v>
      </c>
      <c r="F75" s="31"/>
      <c r="G75" s="31"/>
      <c r="H75" s="147">
        <v>1.888</v>
      </c>
      <c r="I75" s="147">
        <v>1.888</v>
      </c>
      <c r="J75" s="147">
        <v>1.11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2</v>
      </c>
      <c r="E77" s="30">
        <v>21</v>
      </c>
      <c r="F77" s="31"/>
      <c r="G77" s="31"/>
      <c r="H77" s="147">
        <v>0.24</v>
      </c>
      <c r="I77" s="147">
        <v>0.03</v>
      </c>
      <c r="J77" s="147">
        <v>0.252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20</v>
      </c>
      <c r="F78" s="31"/>
      <c r="G78" s="31"/>
      <c r="H78" s="147">
        <v>0.342</v>
      </c>
      <c r="I78" s="147">
        <v>0.342</v>
      </c>
      <c r="J78" s="147">
        <v>0.36</v>
      </c>
      <c r="K78" s="32"/>
    </row>
    <row r="79" spans="1:11" s="33" customFormat="1" ht="11.25" customHeight="1">
      <c r="A79" s="35" t="s">
        <v>62</v>
      </c>
      <c r="B79" s="29"/>
      <c r="C79" s="30">
        <v>507</v>
      </c>
      <c r="D79" s="30">
        <v>504.45</v>
      </c>
      <c r="E79" s="30">
        <v>507</v>
      </c>
      <c r="F79" s="31"/>
      <c r="G79" s="31"/>
      <c r="H79" s="147">
        <v>9.119</v>
      </c>
      <c r="I79" s="147">
        <v>9.641</v>
      </c>
      <c r="J79" s="147">
        <v>11.661</v>
      </c>
      <c r="K79" s="32"/>
    </row>
    <row r="80" spans="1:11" s="42" customFormat="1" ht="11.25" customHeight="1">
      <c r="A80" s="43" t="s">
        <v>63</v>
      </c>
      <c r="B80" s="37"/>
      <c r="C80" s="38">
        <v>1240</v>
      </c>
      <c r="D80" s="38">
        <v>1185.45</v>
      </c>
      <c r="E80" s="38">
        <v>1079</v>
      </c>
      <c r="F80" s="39">
        <v>91.0202876544772</v>
      </c>
      <c r="G80" s="40"/>
      <c r="H80" s="148">
        <v>18.734</v>
      </c>
      <c r="I80" s="149">
        <v>18.351</v>
      </c>
      <c r="J80" s="149">
        <v>19.313000000000002</v>
      </c>
      <c r="K80" s="41">
        <v>105.24222113236337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23</v>
      </c>
      <c r="F82" s="31"/>
      <c r="G82" s="31"/>
      <c r="H82" s="147">
        <v>0.446</v>
      </c>
      <c r="I82" s="147">
        <v>0.446</v>
      </c>
      <c r="J82" s="147">
        <v>0.443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32</v>
      </c>
      <c r="F83" s="31"/>
      <c r="G83" s="31"/>
      <c r="H83" s="147">
        <v>0.686</v>
      </c>
      <c r="I83" s="147">
        <v>0.67</v>
      </c>
      <c r="J83" s="147">
        <v>0.634</v>
      </c>
      <c r="K83" s="32"/>
    </row>
    <row r="84" spans="1:11" s="42" customFormat="1" ht="11.25" customHeight="1">
      <c r="A84" s="36" t="s">
        <v>66</v>
      </c>
      <c r="B84" s="37"/>
      <c r="C84" s="38">
        <v>59</v>
      </c>
      <c r="D84" s="38">
        <v>59</v>
      </c>
      <c r="E84" s="38">
        <v>55</v>
      </c>
      <c r="F84" s="39">
        <v>93.22033898305085</v>
      </c>
      <c r="G84" s="40"/>
      <c r="H84" s="148">
        <v>1.1320000000000001</v>
      </c>
      <c r="I84" s="149">
        <v>1.116</v>
      </c>
      <c r="J84" s="149">
        <v>1.077</v>
      </c>
      <c r="K84" s="41">
        <v>96.505376344086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5108</v>
      </c>
      <c r="D87" s="53">
        <v>4931.45</v>
      </c>
      <c r="E87" s="53">
        <v>4562</v>
      </c>
      <c r="F87" s="54">
        <f>IF(D87&gt;0,100*E87/D87,0)</f>
        <v>92.50828863721624</v>
      </c>
      <c r="G87" s="40"/>
      <c r="H87" s="152">
        <v>86.99000000000001</v>
      </c>
      <c r="I87" s="153">
        <v>88.21399999999998</v>
      </c>
      <c r="J87" s="153">
        <v>83.44399999999999</v>
      </c>
      <c r="K87" s="54">
        <f>IF(I87&gt;0,100*J87/I87,0)</f>
        <v>94.59269503706896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9" zoomScaleSheetLayoutView="99" zoomScalePageLayoutView="0" workbookViewId="0" topLeftCell="A1">
      <selection activeCell="A1" sqref="A1:K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4"/>
      <c r="D9" s="154"/>
      <c r="E9" s="154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154"/>
      <c r="D10" s="154"/>
      <c r="E10" s="154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154"/>
      <c r="D11" s="154"/>
      <c r="E11" s="154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154"/>
      <c r="D12" s="154"/>
      <c r="E12" s="154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155"/>
      <c r="D13" s="155"/>
      <c r="E13" s="155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154"/>
      <c r="D14" s="154"/>
      <c r="E14" s="154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155"/>
      <c r="D15" s="155"/>
      <c r="E15" s="155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154"/>
      <c r="D16" s="154"/>
      <c r="E16" s="154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155"/>
      <c r="D17" s="155"/>
      <c r="E17" s="155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154"/>
      <c r="D18" s="154"/>
      <c r="E18" s="154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154"/>
      <c r="D19" s="154"/>
      <c r="E19" s="154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154"/>
      <c r="D20" s="154"/>
      <c r="E20" s="154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154"/>
      <c r="D21" s="154"/>
      <c r="E21" s="154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155"/>
      <c r="D22" s="155"/>
      <c r="E22" s="155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154"/>
      <c r="D23" s="154"/>
      <c r="E23" s="154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155">
        <v>9</v>
      </c>
      <c r="D24" s="155">
        <v>9</v>
      </c>
      <c r="E24" s="155">
        <v>9</v>
      </c>
      <c r="F24" s="39">
        <v>100</v>
      </c>
      <c r="G24" s="40"/>
      <c r="H24" s="148">
        <v>2.745</v>
      </c>
      <c r="I24" s="149">
        <v>2.745</v>
      </c>
      <c r="J24" s="149">
        <v>3.15</v>
      </c>
      <c r="K24" s="41">
        <v>114.75409836065573</v>
      </c>
    </row>
    <row r="25" spans="1:11" s="33" customFormat="1" ht="11.25" customHeight="1">
      <c r="A25" s="35"/>
      <c r="B25" s="29"/>
      <c r="C25" s="154"/>
      <c r="D25" s="154"/>
      <c r="E25" s="154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155">
        <v>231</v>
      </c>
      <c r="D26" s="155">
        <v>215</v>
      </c>
      <c r="E26" s="155">
        <v>215</v>
      </c>
      <c r="F26" s="39">
        <v>100</v>
      </c>
      <c r="G26" s="40"/>
      <c r="H26" s="148">
        <v>68.838</v>
      </c>
      <c r="I26" s="149">
        <v>68</v>
      </c>
      <c r="J26" s="149">
        <v>70</v>
      </c>
      <c r="K26" s="41">
        <v>102.94117647058823</v>
      </c>
    </row>
    <row r="27" spans="1:11" s="33" customFormat="1" ht="11.25" customHeight="1">
      <c r="A27" s="35"/>
      <c r="B27" s="29"/>
      <c r="C27" s="154"/>
      <c r="D27" s="154"/>
      <c r="E27" s="154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154"/>
      <c r="D28" s="154"/>
      <c r="E28" s="154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154"/>
      <c r="D29" s="154"/>
      <c r="E29" s="154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154"/>
      <c r="D30" s="154"/>
      <c r="E30" s="154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155"/>
      <c r="D31" s="155"/>
      <c r="E31" s="155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154"/>
      <c r="D32" s="154"/>
      <c r="E32" s="154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154"/>
      <c r="D33" s="154"/>
      <c r="E33" s="154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154">
        <v>1</v>
      </c>
      <c r="D34" s="154"/>
      <c r="E34" s="154"/>
      <c r="F34" s="31"/>
      <c r="G34" s="31"/>
      <c r="H34" s="147">
        <v>0.05</v>
      </c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154"/>
      <c r="D35" s="154"/>
      <c r="E35" s="154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154"/>
      <c r="D36" s="154"/>
      <c r="E36" s="154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155">
        <v>1</v>
      </c>
      <c r="D37" s="155"/>
      <c r="E37" s="155"/>
      <c r="F37" s="39"/>
      <c r="G37" s="40"/>
      <c r="H37" s="148">
        <v>0.05</v>
      </c>
      <c r="I37" s="149"/>
      <c r="J37" s="149"/>
      <c r="K37" s="41"/>
    </row>
    <row r="38" spans="1:11" s="33" customFormat="1" ht="11.25" customHeight="1">
      <c r="A38" s="35"/>
      <c r="B38" s="29"/>
      <c r="C38" s="154"/>
      <c r="D38" s="154"/>
      <c r="E38" s="154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155">
        <v>12.94</v>
      </c>
      <c r="D39" s="155">
        <v>12.94</v>
      </c>
      <c r="E39" s="155">
        <v>12.56</v>
      </c>
      <c r="F39" s="39">
        <v>97.06336939721793</v>
      </c>
      <c r="G39" s="40"/>
      <c r="H39" s="148">
        <v>1.941</v>
      </c>
      <c r="I39" s="149">
        <v>1.94</v>
      </c>
      <c r="J39" s="149">
        <v>1.88</v>
      </c>
      <c r="K39" s="41">
        <v>96.90721649484536</v>
      </c>
    </row>
    <row r="40" spans="1:11" s="33" customFormat="1" ht="11.25" customHeight="1">
      <c r="A40" s="35"/>
      <c r="B40" s="29"/>
      <c r="C40" s="154"/>
      <c r="D40" s="154"/>
      <c r="E40" s="154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154"/>
      <c r="D41" s="154"/>
      <c r="E41" s="154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154"/>
      <c r="D42" s="154"/>
      <c r="E42" s="154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154"/>
      <c r="D43" s="154"/>
      <c r="E43" s="154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154"/>
      <c r="D44" s="154"/>
      <c r="E44" s="154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154"/>
      <c r="D45" s="154"/>
      <c r="E45" s="154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154"/>
      <c r="D46" s="154"/>
      <c r="E46" s="154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154"/>
      <c r="D47" s="154"/>
      <c r="E47" s="154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154"/>
      <c r="D48" s="154"/>
      <c r="E48" s="154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154"/>
      <c r="D49" s="154"/>
      <c r="E49" s="154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155"/>
      <c r="D50" s="155"/>
      <c r="E50" s="155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156"/>
      <c r="D51" s="156"/>
      <c r="E51" s="156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155"/>
      <c r="D52" s="155"/>
      <c r="E52" s="155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154"/>
      <c r="D53" s="154"/>
      <c r="E53" s="154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154">
        <v>65</v>
      </c>
      <c r="D54" s="154">
        <v>65</v>
      </c>
      <c r="E54" s="154">
        <v>65</v>
      </c>
      <c r="F54" s="31"/>
      <c r="G54" s="31"/>
      <c r="H54" s="147">
        <v>19.5</v>
      </c>
      <c r="I54" s="147">
        <v>19.5</v>
      </c>
      <c r="J54" s="147">
        <v>20.8</v>
      </c>
      <c r="K54" s="32"/>
    </row>
    <row r="55" spans="1:11" s="33" customFormat="1" ht="11.25" customHeight="1">
      <c r="A55" s="35" t="s">
        <v>42</v>
      </c>
      <c r="B55" s="29"/>
      <c r="C55" s="154"/>
      <c r="D55" s="154"/>
      <c r="E55" s="154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154">
        <v>155</v>
      </c>
      <c r="D56" s="154">
        <v>125</v>
      </c>
      <c r="E56" s="154">
        <v>118.29</v>
      </c>
      <c r="F56" s="31"/>
      <c r="G56" s="31"/>
      <c r="H56" s="147">
        <v>37.975</v>
      </c>
      <c r="I56" s="147">
        <v>38.5</v>
      </c>
      <c r="J56" s="147">
        <v>36.4</v>
      </c>
      <c r="K56" s="32"/>
    </row>
    <row r="57" spans="1:11" s="33" customFormat="1" ht="11.25" customHeight="1">
      <c r="A57" s="35" t="s">
        <v>44</v>
      </c>
      <c r="B57" s="29"/>
      <c r="C57" s="154"/>
      <c r="D57" s="154"/>
      <c r="E57" s="154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154"/>
      <c r="D58" s="154"/>
      <c r="E58" s="154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155">
        <v>220</v>
      </c>
      <c r="D59" s="155">
        <v>190</v>
      </c>
      <c r="E59" s="155">
        <v>183.29000000000002</v>
      </c>
      <c r="F59" s="39">
        <f>IF(D59&gt;0,100*E59/D59,0)</f>
        <v>96.4684210526316</v>
      </c>
      <c r="G59" s="40"/>
      <c r="H59" s="148">
        <v>57.475</v>
      </c>
      <c r="I59" s="149">
        <v>58</v>
      </c>
      <c r="J59" s="149">
        <v>57.2</v>
      </c>
      <c r="K59" s="41">
        <v>98.62068965517241</v>
      </c>
    </row>
    <row r="60" spans="1:11" s="33" customFormat="1" ht="11.25" customHeight="1">
      <c r="A60" s="35"/>
      <c r="B60" s="29"/>
      <c r="C60" s="154"/>
      <c r="D60" s="154"/>
      <c r="E60" s="154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154">
        <v>1</v>
      </c>
      <c r="D61" s="154"/>
      <c r="E61" s="154"/>
      <c r="F61" s="31"/>
      <c r="G61" s="31"/>
      <c r="H61" s="147">
        <v>0.075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154"/>
      <c r="D62" s="154"/>
      <c r="E62" s="154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154">
        <v>3</v>
      </c>
      <c r="D63" s="154">
        <v>3</v>
      </c>
      <c r="E63" s="154">
        <v>3</v>
      </c>
      <c r="F63" s="31"/>
      <c r="G63" s="31"/>
      <c r="H63" s="147">
        <v>0.225</v>
      </c>
      <c r="I63" s="147">
        <v>0.225</v>
      </c>
      <c r="J63" s="147">
        <v>0.225</v>
      </c>
      <c r="K63" s="32"/>
    </row>
    <row r="64" spans="1:11" s="42" customFormat="1" ht="11.25" customHeight="1">
      <c r="A64" s="36" t="s">
        <v>50</v>
      </c>
      <c r="B64" s="37"/>
      <c r="C64" s="155">
        <v>4</v>
      </c>
      <c r="D64" s="155">
        <v>3</v>
      </c>
      <c r="E64" s="155">
        <v>3</v>
      </c>
      <c r="F64" s="39">
        <v>100</v>
      </c>
      <c r="G64" s="40"/>
      <c r="H64" s="148">
        <v>0.3</v>
      </c>
      <c r="I64" s="149">
        <v>0.225</v>
      </c>
      <c r="J64" s="149">
        <v>0.225</v>
      </c>
      <c r="K64" s="41">
        <v>100</v>
      </c>
    </row>
    <row r="65" spans="1:11" s="33" customFormat="1" ht="11.25" customHeight="1">
      <c r="A65" s="35"/>
      <c r="B65" s="29"/>
      <c r="C65" s="154"/>
      <c r="D65" s="154"/>
      <c r="E65" s="154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155"/>
      <c r="D66" s="155"/>
      <c r="E66" s="155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154"/>
      <c r="D67" s="154"/>
      <c r="E67" s="154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154"/>
      <c r="D68" s="154"/>
      <c r="E68" s="154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154"/>
      <c r="D69" s="154"/>
      <c r="E69" s="154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155"/>
      <c r="D70" s="155"/>
      <c r="E70" s="155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154"/>
      <c r="D71" s="154"/>
      <c r="E71" s="154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154"/>
      <c r="D72" s="154"/>
      <c r="E72" s="154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154"/>
      <c r="D73" s="154"/>
      <c r="E73" s="154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154"/>
      <c r="D74" s="154"/>
      <c r="E74" s="154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154">
        <v>4</v>
      </c>
      <c r="D75" s="154">
        <v>4</v>
      </c>
      <c r="E75" s="154">
        <v>1</v>
      </c>
      <c r="F75" s="31"/>
      <c r="G75" s="31"/>
      <c r="H75" s="147">
        <v>0.8</v>
      </c>
      <c r="I75" s="147">
        <v>0.8</v>
      </c>
      <c r="J75" s="147">
        <v>0.025</v>
      </c>
      <c r="K75" s="32"/>
    </row>
    <row r="76" spans="1:11" s="33" customFormat="1" ht="11.25" customHeight="1">
      <c r="A76" s="35" t="s">
        <v>59</v>
      </c>
      <c r="B76" s="29"/>
      <c r="C76" s="154"/>
      <c r="D76" s="154"/>
      <c r="E76" s="154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154"/>
      <c r="D77" s="154"/>
      <c r="E77" s="154">
        <v>1</v>
      </c>
      <c r="F77" s="31"/>
      <c r="G77" s="31"/>
      <c r="H77" s="147"/>
      <c r="I77" s="147"/>
      <c r="J77" s="147">
        <v>0.16</v>
      </c>
      <c r="K77" s="32"/>
    </row>
    <row r="78" spans="1:11" s="33" customFormat="1" ht="11.25" customHeight="1">
      <c r="A78" s="35" t="s">
        <v>61</v>
      </c>
      <c r="B78" s="29"/>
      <c r="C78" s="154"/>
      <c r="D78" s="154"/>
      <c r="E78" s="154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154"/>
      <c r="D79" s="154"/>
      <c r="E79" s="154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155">
        <v>4</v>
      </c>
      <c r="D80" s="155">
        <v>4</v>
      </c>
      <c r="E80" s="155">
        <v>2</v>
      </c>
      <c r="F80" s="39">
        <v>50</v>
      </c>
      <c r="G80" s="40"/>
      <c r="H80" s="148">
        <v>0.8</v>
      </c>
      <c r="I80" s="149">
        <v>0.8</v>
      </c>
      <c r="J80" s="149">
        <v>0.185</v>
      </c>
      <c r="K80" s="41">
        <v>23.125</v>
      </c>
    </row>
    <row r="81" spans="1:11" s="33" customFormat="1" ht="11.25" customHeight="1">
      <c r="A81" s="35"/>
      <c r="B81" s="29"/>
      <c r="C81" s="154"/>
      <c r="D81" s="154"/>
      <c r="E81" s="154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154"/>
      <c r="D82" s="154"/>
      <c r="E82" s="154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154">
        <v>0.6</v>
      </c>
      <c r="D83" s="154"/>
      <c r="E83" s="154"/>
      <c r="F83" s="31"/>
      <c r="G83" s="31"/>
      <c r="H83" s="147">
        <v>0.042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155">
        <v>0.6</v>
      </c>
      <c r="D84" s="155"/>
      <c r="E84" s="155"/>
      <c r="F84" s="39"/>
      <c r="G84" s="40"/>
      <c r="H84" s="148">
        <v>0.042</v>
      </c>
      <c r="I84" s="149"/>
      <c r="J84" s="149"/>
      <c r="K84" s="41"/>
    </row>
    <row r="85" spans="1:11" s="33" customFormat="1" ht="11.25" customHeight="1" thickBot="1">
      <c r="A85" s="35"/>
      <c r="B85" s="29"/>
      <c r="C85" s="154"/>
      <c r="D85" s="154"/>
      <c r="E85" s="154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157"/>
      <c r="D86" s="157"/>
      <c r="E86" s="157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158">
        <v>482.54</v>
      </c>
      <c r="D87" s="158">
        <v>433.94</v>
      </c>
      <c r="E87" s="158">
        <v>424.85</v>
      </c>
      <c r="F87" s="54">
        <f>IF(D87&gt;0,100*E87/D87,0)</f>
        <v>97.90524035580955</v>
      </c>
      <c r="G87" s="40"/>
      <c r="H87" s="152">
        <v>132.19100000000003</v>
      </c>
      <c r="I87" s="153">
        <v>131.71</v>
      </c>
      <c r="J87" s="153">
        <v>132.64000000000001</v>
      </c>
      <c r="K87" s="54">
        <f>IF(I87&gt;0,100*J87/I87,0)</f>
        <v>100.70609672765926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4"/>
      <c r="D9" s="154"/>
      <c r="E9" s="154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154"/>
      <c r="D10" s="154"/>
      <c r="E10" s="154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154"/>
      <c r="D11" s="154"/>
      <c r="E11" s="154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154"/>
      <c r="D12" s="154"/>
      <c r="E12" s="154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155"/>
      <c r="D13" s="155"/>
      <c r="E13" s="155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154"/>
      <c r="D14" s="154"/>
      <c r="E14" s="154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155"/>
      <c r="D15" s="155"/>
      <c r="E15" s="155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154"/>
      <c r="D16" s="154"/>
      <c r="E16" s="154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155"/>
      <c r="D17" s="155"/>
      <c r="E17" s="155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154"/>
      <c r="D18" s="154"/>
      <c r="E18" s="154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154"/>
      <c r="D19" s="154"/>
      <c r="E19" s="154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154"/>
      <c r="D20" s="154"/>
      <c r="E20" s="154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154"/>
      <c r="D21" s="154"/>
      <c r="E21" s="154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155"/>
      <c r="D22" s="155"/>
      <c r="E22" s="155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154"/>
      <c r="D23" s="154"/>
      <c r="E23" s="154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155">
        <v>1</v>
      </c>
      <c r="D24" s="155">
        <v>1</v>
      </c>
      <c r="E24" s="155">
        <v>1</v>
      </c>
      <c r="F24" s="39">
        <v>100</v>
      </c>
      <c r="G24" s="40"/>
      <c r="H24" s="148">
        <v>0.315</v>
      </c>
      <c r="I24" s="149">
        <v>0.315</v>
      </c>
      <c r="J24" s="149">
        <v>0.16</v>
      </c>
      <c r="K24" s="41">
        <v>50.79365079365079</v>
      </c>
    </row>
    <row r="25" spans="1:11" s="33" customFormat="1" ht="11.25" customHeight="1">
      <c r="A25" s="35"/>
      <c r="B25" s="29"/>
      <c r="C25" s="154"/>
      <c r="D25" s="154"/>
      <c r="E25" s="154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155">
        <v>46</v>
      </c>
      <c r="D26" s="155">
        <v>47</v>
      </c>
      <c r="E26" s="155">
        <v>47</v>
      </c>
      <c r="F26" s="39">
        <v>100</v>
      </c>
      <c r="G26" s="40"/>
      <c r="H26" s="148">
        <v>5.52</v>
      </c>
      <c r="I26" s="149">
        <v>5.2</v>
      </c>
      <c r="J26" s="149">
        <v>6.35</v>
      </c>
      <c r="K26" s="41">
        <v>122.11538461538461</v>
      </c>
    </row>
    <row r="27" spans="1:11" s="33" customFormat="1" ht="11.25" customHeight="1">
      <c r="A27" s="35"/>
      <c r="B27" s="29"/>
      <c r="C27" s="154"/>
      <c r="D27" s="154"/>
      <c r="E27" s="154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154"/>
      <c r="D28" s="154"/>
      <c r="E28" s="154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154"/>
      <c r="D29" s="154"/>
      <c r="E29" s="154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154"/>
      <c r="D30" s="154"/>
      <c r="E30" s="154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155"/>
      <c r="D31" s="155"/>
      <c r="E31" s="155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154"/>
      <c r="D32" s="154"/>
      <c r="E32" s="154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154"/>
      <c r="D33" s="154"/>
      <c r="E33" s="154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154"/>
      <c r="D34" s="154"/>
      <c r="E34" s="154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154"/>
      <c r="D35" s="154"/>
      <c r="E35" s="154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154"/>
      <c r="D36" s="154"/>
      <c r="E36" s="154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155"/>
      <c r="D37" s="155"/>
      <c r="E37" s="155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154"/>
      <c r="D38" s="154"/>
      <c r="E38" s="154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155">
        <v>0.18</v>
      </c>
      <c r="D39" s="155">
        <v>0.18</v>
      </c>
      <c r="E39" s="155">
        <v>0.34</v>
      </c>
      <c r="F39" s="39">
        <v>188.88888888888889</v>
      </c>
      <c r="G39" s="40"/>
      <c r="H39" s="148">
        <v>0.023</v>
      </c>
      <c r="I39" s="149">
        <v>0.023</v>
      </c>
      <c r="J39" s="149">
        <v>0.045</v>
      </c>
      <c r="K39" s="41">
        <v>195.65217391304347</v>
      </c>
    </row>
    <row r="40" spans="1:11" s="33" customFormat="1" ht="11.25" customHeight="1">
      <c r="A40" s="35"/>
      <c r="B40" s="29"/>
      <c r="C40" s="154"/>
      <c r="D40" s="154"/>
      <c r="E40" s="154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154"/>
      <c r="D41" s="154"/>
      <c r="E41" s="154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154"/>
      <c r="D42" s="154"/>
      <c r="E42" s="154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154"/>
      <c r="D43" s="154"/>
      <c r="E43" s="154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154"/>
      <c r="D44" s="154"/>
      <c r="E44" s="154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154"/>
      <c r="D45" s="154"/>
      <c r="E45" s="154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154"/>
      <c r="D46" s="154"/>
      <c r="E46" s="154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154">
        <v>0.72</v>
      </c>
      <c r="D47" s="154">
        <v>0.72</v>
      </c>
      <c r="E47" s="154"/>
      <c r="F47" s="31"/>
      <c r="G47" s="31"/>
      <c r="H47" s="147">
        <v>0.17</v>
      </c>
      <c r="I47" s="147">
        <v>0.2</v>
      </c>
      <c r="J47" s="147"/>
      <c r="K47" s="32"/>
    </row>
    <row r="48" spans="1:11" s="33" customFormat="1" ht="11.25" customHeight="1">
      <c r="A48" s="35" t="s">
        <v>37</v>
      </c>
      <c r="B48" s="29"/>
      <c r="C48" s="154"/>
      <c r="D48" s="154">
        <v>1.6</v>
      </c>
      <c r="E48" s="154"/>
      <c r="F48" s="31"/>
      <c r="G48" s="31"/>
      <c r="H48" s="147"/>
      <c r="I48" s="147">
        <v>0.4</v>
      </c>
      <c r="J48" s="147"/>
      <c r="K48" s="32"/>
    </row>
    <row r="49" spans="1:11" s="33" customFormat="1" ht="11.25" customHeight="1">
      <c r="A49" s="35" t="s">
        <v>38</v>
      </c>
      <c r="B49" s="29"/>
      <c r="C49" s="154"/>
      <c r="D49" s="154"/>
      <c r="E49" s="154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155">
        <v>0.72</v>
      </c>
      <c r="D50" s="155">
        <v>2.3200000000000003</v>
      </c>
      <c r="E50" s="155"/>
      <c r="F50" s="39"/>
      <c r="G50" s="40"/>
      <c r="H50" s="148">
        <v>0.17</v>
      </c>
      <c r="I50" s="149">
        <v>0.6000000000000001</v>
      </c>
      <c r="J50" s="149"/>
      <c r="K50" s="41"/>
    </row>
    <row r="51" spans="1:11" s="33" customFormat="1" ht="11.25" customHeight="1">
      <c r="A51" s="35"/>
      <c r="B51" s="44"/>
      <c r="C51" s="156"/>
      <c r="D51" s="156"/>
      <c r="E51" s="156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155"/>
      <c r="D52" s="155"/>
      <c r="E52" s="155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154"/>
      <c r="D53" s="154"/>
      <c r="E53" s="154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154">
        <v>13</v>
      </c>
      <c r="D54" s="154">
        <v>12</v>
      </c>
      <c r="E54" s="154">
        <v>12</v>
      </c>
      <c r="F54" s="31"/>
      <c r="G54" s="31"/>
      <c r="H54" s="147">
        <v>3.25</v>
      </c>
      <c r="I54" s="147">
        <v>3</v>
      </c>
      <c r="J54" s="147">
        <v>3.12</v>
      </c>
      <c r="K54" s="32"/>
    </row>
    <row r="55" spans="1:11" s="33" customFormat="1" ht="11.25" customHeight="1">
      <c r="A55" s="35" t="s">
        <v>42</v>
      </c>
      <c r="B55" s="29"/>
      <c r="C55" s="154"/>
      <c r="D55" s="154"/>
      <c r="E55" s="154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154">
        <v>23.5</v>
      </c>
      <c r="D56" s="154">
        <v>19</v>
      </c>
      <c r="E56" s="154">
        <v>17.84</v>
      </c>
      <c r="F56" s="31"/>
      <c r="G56" s="31"/>
      <c r="H56" s="147">
        <v>6.11</v>
      </c>
      <c r="I56" s="147">
        <v>6.5</v>
      </c>
      <c r="J56" s="147">
        <v>4.76</v>
      </c>
      <c r="K56" s="32"/>
    </row>
    <row r="57" spans="1:11" s="33" customFormat="1" ht="11.25" customHeight="1">
      <c r="A57" s="35" t="s">
        <v>44</v>
      </c>
      <c r="B57" s="29"/>
      <c r="C57" s="154"/>
      <c r="D57" s="154"/>
      <c r="E57" s="154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154"/>
      <c r="D58" s="154"/>
      <c r="E58" s="154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155">
        <v>36.5</v>
      </c>
      <c r="D59" s="155">
        <v>31</v>
      </c>
      <c r="E59" s="155">
        <v>29.84</v>
      </c>
      <c r="F59" s="39">
        <f>IF(D59&gt;0,100*E59/D59,0)</f>
        <v>96.25806451612904</v>
      </c>
      <c r="G59" s="40"/>
      <c r="H59" s="148">
        <v>9.36</v>
      </c>
      <c r="I59" s="149">
        <v>9.5</v>
      </c>
      <c r="J59" s="149">
        <v>7.88</v>
      </c>
      <c r="K59" s="41">
        <v>82.94736842105263</v>
      </c>
    </row>
    <row r="60" spans="1:11" s="33" customFormat="1" ht="11.25" customHeight="1">
      <c r="A60" s="35"/>
      <c r="B60" s="29"/>
      <c r="C60" s="154"/>
      <c r="D60" s="154"/>
      <c r="E60" s="154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154"/>
      <c r="D61" s="154"/>
      <c r="E61" s="154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154"/>
      <c r="D62" s="154"/>
      <c r="E62" s="154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154"/>
      <c r="D63" s="154"/>
      <c r="E63" s="154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155"/>
      <c r="D64" s="155"/>
      <c r="E64" s="155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154"/>
      <c r="D65" s="154"/>
      <c r="E65" s="154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155"/>
      <c r="D66" s="155"/>
      <c r="E66" s="155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154"/>
      <c r="D67" s="154"/>
      <c r="E67" s="154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154"/>
      <c r="D68" s="154"/>
      <c r="E68" s="154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154"/>
      <c r="D69" s="154"/>
      <c r="E69" s="154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155"/>
      <c r="D70" s="155"/>
      <c r="E70" s="155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154"/>
      <c r="D71" s="154"/>
      <c r="E71" s="154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154">
        <v>1</v>
      </c>
      <c r="D72" s="154">
        <v>2</v>
      </c>
      <c r="E72" s="154">
        <v>2</v>
      </c>
      <c r="F72" s="31"/>
      <c r="G72" s="31"/>
      <c r="H72" s="147">
        <v>0.08</v>
      </c>
      <c r="I72" s="147">
        <v>0.16</v>
      </c>
      <c r="J72" s="147">
        <v>0.16</v>
      </c>
      <c r="K72" s="32"/>
    </row>
    <row r="73" spans="1:11" s="33" customFormat="1" ht="11.25" customHeight="1">
      <c r="A73" s="35" t="s">
        <v>56</v>
      </c>
      <c r="B73" s="29"/>
      <c r="C73" s="154"/>
      <c r="D73" s="154"/>
      <c r="E73" s="154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154"/>
      <c r="D74" s="154"/>
      <c r="E74" s="154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154">
        <v>9</v>
      </c>
      <c r="D75" s="154">
        <v>9</v>
      </c>
      <c r="E75" s="154">
        <v>4</v>
      </c>
      <c r="F75" s="31"/>
      <c r="G75" s="31"/>
      <c r="H75" s="147">
        <v>0.378</v>
      </c>
      <c r="I75" s="147">
        <v>0.378</v>
      </c>
      <c r="J75" s="147">
        <v>0.168</v>
      </c>
      <c r="K75" s="32"/>
    </row>
    <row r="76" spans="1:11" s="33" customFormat="1" ht="11.25" customHeight="1">
      <c r="A76" s="35" t="s">
        <v>59</v>
      </c>
      <c r="B76" s="29"/>
      <c r="C76" s="154"/>
      <c r="D76" s="154"/>
      <c r="E76" s="154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154"/>
      <c r="D77" s="154"/>
      <c r="E77" s="154">
        <v>1</v>
      </c>
      <c r="F77" s="31"/>
      <c r="G77" s="31"/>
      <c r="H77" s="147"/>
      <c r="I77" s="147"/>
      <c r="J77" s="147">
        <v>0.08</v>
      </c>
      <c r="K77" s="32"/>
    </row>
    <row r="78" spans="1:11" s="33" customFormat="1" ht="11.25" customHeight="1">
      <c r="A78" s="35" t="s">
        <v>61</v>
      </c>
      <c r="B78" s="29"/>
      <c r="C78" s="154"/>
      <c r="D78" s="154"/>
      <c r="E78" s="154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154"/>
      <c r="D79" s="154"/>
      <c r="E79" s="154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155">
        <v>10</v>
      </c>
      <c r="D80" s="155">
        <v>11</v>
      </c>
      <c r="E80" s="155">
        <v>7</v>
      </c>
      <c r="F80" s="39">
        <v>63.63636363636363</v>
      </c>
      <c r="G80" s="40"/>
      <c r="H80" s="148">
        <v>0.458</v>
      </c>
      <c r="I80" s="149">
        <v>0.538</v>
      </c>
      <c r="J80" s="149">
        <v>0.40800000000000003</v>
      </c>
      <c r="K80" s="41">
        <v>75.8364312267658</v>
      </c>
    </row>
    <row r="81" spans="1:11" s="33" customFormat="1" ht="11.25" customHeight="1">
      <c r="A81" s="35"/>
      <c r="B81" s="29"/>
      <c r="C81" s="154"/>
      <c r="D81" s="154"/>
      <c r="E81" s="154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154"/>
      <c r="D82" s="154"/>
      <c r="E82" s="154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154"/>
      <c r="D83" s="154"/>
      <c r="E83" s="154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155"/>
      <c r="D84" s="155"/>
      <c r="E84" s="155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154"/>
      <c r="D85" s="154"/>
      <c r="E85" s="154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157"/>
      <c r="D86" s="157"/>
      <c r="E86" s="157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158">
        <v>94.4</v>
      </c>
      <c r="D87" s="158">
        <v>92.5</v>
      </c>
      <c r="E87" s="158">
        <v>85.18</v>
      </c>
      <c r="F87" s="54">
        <f>IF(D87&gt;0,100*E87/D87,0)</f>
        <v>92.08648648648649</v>
      </c>
      <c r="G87" s="40"/>
      <c r="H87" s="152">
        <v>15.845999999999998</v>
      </c>
      <c r="I87" s="153">
        <v>16.176</v>
      </c>
      <c r="J87" s="153">
        <v>14.842999999999998</v>
      </c>
      <c r="K87" s="54">
        <f>IF(I87&gt;0,100*J87/I87,0)</f>
        <v>91.75939663699307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9" zoomScaleSheetLayoutView="99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>
        <v>15</v>
      </c>
      <c r="E10" s="30">
        <v>15</v>
      </c>
      <c r="F10" s="31"/>
      <c r="G10" s="31"/>
      <c r="H10" s="147"/>
      <c r="I10" s="147">
        <v>0.013</v>
      </c>
      <c r="J10" s="147">
        <v>0.047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13</v>
      </c>
      <c r="E11" s="30">
        <v>13</v>
      </c>
      <c r="F11" s="31"/>
      <c r="G11" s="31"/>
      <c r="H11" s="147"/>
      <c r="I11" s="147">
        <v>0.026</v>
      </c>
      <c r="J11" s="147">
        <v>0.04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>
        <v>6</v>
      </c>
      <c r="F12" s="31"/>
      <c r="G12" s="31"/>
      <c r="H12" s="147"/>
      <c r="I12" s="147">
        <v>0.011</v>
      </c>
      <c r="J12" s="147">
        <v>0.011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34</v>
      </c>
      <c r="E13" s="38">
        <v>34</v>
      </c>
      <c r="F13" s="39">
        <f>IF(D13&gt;0,100*E13/D13,0)</f>
        <v>100</v>
      </c>
      <c r="G13" s="40"/>
      <c r="H13" s="148"/>
      <c r="I13" s="149">
        <v>0.05</v>
      </c>
      <c r="J13" s="149">
        <v>0.09799999999999999</v>
      </c>
      <c r="K13" s="41">
        <v>195.99999999999997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1046</v>
      </c>
      <c r="D24" s="38">
        <v>1149</v>
      </c>
      <c r="E24" s="38">
        <v>843</v>
      </c>
      <c r="F24" s="39">
        <f>IF(D24&gt;0,100*E24/D24,0)</f>
        <v>73.36814621409921</v>
      </c>
      <c r="G24" s="40"/>
      <c r="H24" s="148">
        <v>4.249</v>
      </c>
      <c r="I24" s="149">
        <v>4.333</v>
      </c>
      <c r="J24" s="149">
        <v>3.31</v>
      </c>
      <c r="K24" s="41">
        <v>76.3904915762751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45</v>
      </c>
      <c r="D26" s="38">
        <v>44</v>
      </c>
      <c r="E26" s="38">
        <v>100</v>
      </c>
      <c r="F26" s="39">
        <v>227.27272727272728</v>
      </c>
      <c r="G26" s="40"/>
      <c r="H26" s="148">
        <v>0.259</v>
      </c>
      <c r="I26" s="149">
        <v>0.14</v>
      </c>
      <c r="J26" s="149">
        <v>0.45</v>
      </c>
      <c r="K26" s="41">
        <v>321.4285714285714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5539</v>
      </c>
      <c r="D28" s="30">
        <v>6016</v>
      </c>
      <c r="E28" s="30">
        <v>5833</v>
      </c>
      <c r="F28" s="31"/>
      <c r="G28" s="31"/>
      <c r="H28" s="147">
        <v>21.664</v>
      </c>
      <c r="I28" s="147">
        <v>17.985</v>
      </c>
      <c r="J28" s="147">
        <v>19.955</v>
      </c>
      <c r="K28" s="32"/>
    </row>
    <row r="29" spans="1:11" s="33" customFormat="1" ht="11.25" customHeight="1">
      <c r="A29" s="35" t="s">
        <v>21</v>
      </c>
      <c r="B29" s="29"/>
      <c r="C29" s="30">
        <v>2383</v>
      </c>
      <c r="D29" s="30">
        <v>2274</v>
      </c>
      <c r="E29" s="30">
        <v>1851</v>
      </c>
      <c r="F29" s="31"/>
      <c r="G29" s="31"/>
      <c r="H29" s="147">
        <v>3.411</v>
      </c>
      <c r="I29" s="147">
        <v>1.377</v>
      </c>
      <c r="J29" s="147">
        <v>2.369</v>
      </c>
      <c r="K29" s="32"/>
    </row>
    <row r="30" spans="1:11" s="33" customFormat="1" ht="11.25" customHeight="1">
      <c r="A30" s="35" t="s">
        <v>22</v>
      </c>
      <c r="B30" s="29"/>
      <c r="C30" s="30">
        <v>118952</v>
      </c>
      <c r="D30" s="30">
        <v>117724</v>
      </c>
      <c r="E30" s="30">
        <v>102471</v>
      </c>
      <c r="F30" s="31"/>
      <c r="G30" s="31"/>
      <c r="H30" s="147">
        <v>331.014</v>
      </c>
      <c r="I30" s="147">
        <v>226.553</v>
      </c>
      <c r="J30" s="147">
        <v>279.973</v>
      </c>
      <c r="K30" s="32"/>
    </row>
    <row r="31" spans="1:11" s="42" customFormat="1" ht="11.25" customHeight="1">
      <c r="A31" s="43" t="s">
        <v>23</v>
      </c>
      <c r="B31" s="37"/>
      <c r="C31" s="38">
        <v>126874</v>
      </c>
      <c r="D31" s="38">
        <v>126014</v>
      </c>
      <c r="E31" s="38">
        <v>110155</v>
      </c>
      <c r="F31" s="39">
        <v>87.41489040900217</v>
      </c>
      <c r="G31" s="40"/>
      <c r="H31" s="148">
        <v>356.089</v>
      </c>
      <c r="I31" s="149">
        <v>245.915</v>
      </c>
      <c r="J31" s="149">
        <v>302.297</v>
      </c>
      <c r="K31" s="41">
        <v>122.92743427607103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80</v>
      </c>
      <c r="F33" s="31"/>
      <c r="G33" s="31"/>
      <c r="H33" s="147">
        <v>0.1</v>
      </c>
      <c r="I33" s="147">
        <v>0.1</v>
      </c>
      <c r="J33" s="147">
        <v>0.27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50</v>
      </c>
      <c r="E34" s="30">
        <v>33</v>
      </c>
      <c r="F34" s="31"/>
      <c r="G34" s="31"/>
      <c r="H34" s="147">
        <v>0.052</v>
      </c>
      <c r="I34" s="147">
        <v>0.125</v>
      </c>
      <c r="J34" s="147">
        <v>0.1</v>
      </c>
      <c r="K34" s="32"/>
    </row>
    <row r="35" spans="1:11" s="33" customFormat="1" ht="11.25" customHeight="1">
      <c r="A35" s="35" t="s">
        <v>26</v>
      </c>
      <c r="B35" s="29"/>
      <c r="C35" s="30">
        <v>203</v>
      </c>
      <c r="D35" s="30">
        <v>200</v>
      </c>
      <c r="E35" s="30">
        <v>250</v>
      </c>
      <c r="F35" s="31"/>
      <c r="G35" s="31"/>
      <c r="H35" s="147">
        <v>1.052</v>
      </c>
      <c r="I35" s="147">
        <v>0.6</v>
      </c>
      <c r="J35" s="147">
        <v>0.75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15</v>
      </c>
      <c r="E36" s="30">
        <v>9</v>
      </c>
      <c r="F36" s="31"/>
      <c r="G36" s="31"/>
      <c r="H36" s="147"/>
      <c r="I36" s="147">
        <v>0.052</v>
      </c>
      <c r="J36" s="147">
        <v>0.044</v>
      </c>
      <c r="K36" s="32"/>
    </row>
    <row r="37" spans="1:11" s="42" customFormat="1" ht="11.25" customHeight="1">
      <c r="A37" s="36" t="s">
        <v>28</v>
      </c>
      <c r="B37" s="37"/>
      <c r="C37" s="38">
        <v>247</v>
      </c>
      <c r="D37" s="38">
        <v>295</v>
      </c>
      <c r="E37" s="38">
        <v>372</v>
      </c>
      <c r="F37" s="39">
        <v>126.10169491525424</v>
      </c>
      <c r="G37" s="40"/>
      <c r="H37" s="148">
        <v>1.204</v>
      </c>
      <c r="I37" s="149">
        <v>0.877</v>
      </c>
      <c r="J37" s="149">
        <v>1.1640000000000001</v>
      </c>
      <c r="K37" s="41">
        <v>132.7251995438997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15</v>
      </c>
      <c r="E39" s="38">
        <v>5</v>
      </c>
      <c r="F39" s="39">
        <v>33.333333333333336</v>
      </c>
      <c r="G39" s="40"/>
      <c r="H39" s="148">
        <v>0.029</v>
      </c>
      <c r="I39" s="149">
        <v>0.025</v>
      </c>
      <c r="J39" s="149">
        <v>0.008</v>
      </c>
      <c r="K39" s="41">
        <v>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99</v>
      </c>
      <c r="E41" s="30">
        <v>66</v>
      </c>
      <c r="F41" s="31"/>
      <c r="G41" s="31"/>
      <c r="H41" s="147">
        <v>0.028</v>
      </c>
      <c r="I41" s="147">
        <v>0.342</v>
      </c>
      <c r="J41" s="147">
        <v>0.225</v>
      </c>
      <c r="K41" s="32"/>
    </row>
    <row r="42" spans="1:11" s="33" customFormat="1" ht="11.25" customHeight="1">
      <c r="A42" s="35" t="s">
        <v>31</v>
      </c>
      <c r="B42" s="29"/>
      <c r="C42" s="30">
        <v>884</v>
      </c>
      <c r="D42" s="30">
        <v>1190</v>
      </c>
      <c r="E42" s="30">
        <v>625</v>
      </c>
      <c r="F42" s="31"/>
      <c r="G42" s="31"/>
      <c r="H42" s="147">
        <v>3.582</v>
      </c>
      <c r="I42" s="147">
        <v>2.104</v>
      </c>
      <c r="J42" s="147">
        <v>1.928</v>
      </c>
      <c r="K42" s="32"/>
    </row>
    <row r="43" spans="1:11" s="33" customFormat="1" ht="11.25" customHeight="1">
      <c r="A43" s="35" t="s">
        <v>32</v>
      </c>
      <c r="B43" s="29"/>
      <c r="C43" s="30">
        <v>298</v>
      </c>
      <c r="D43" s="30">
        <v>1255</v>
      </c>
      <c r="E43" s="30">
        <v>1031</v>
      </c>
      <c r="F43" s="31"/>
      <c r="G43" s="31"/>
      <c r="H43" s="147">
        <v>1.844</v>
      </c>
      <c r="I43" s="147">
        <v>3.226</v>
      </c>
      <c r="J43" s="147">
        <v>6.197</v>
      </c>
      <c r="K43" s="32"/>
    </row>
    <row r="44" spans="1:11" s="33" customFormat="1" ht="11.25" customHeight="1">
      <c r="A44" s="35" t="s">
        <v>33</v>
      </c>
      <c r="B44" s="29"/>
      <c r="C44" s="30">
        <v>736</v>
      </c>
      <c r="D44" s="30">
        <v>810</v>
      </c>
      <c r="E44" s="30">
        <v>417</v>
      </c>
      <c r="F44" s="31"/>
      <c r="G44" s="31"/>
      <c r="H44" s="147">
        <v>3.088</v>
      </c>
      <c r="I44" s="147">
        <v>1.735</v>
      </c>
      <c r="J44" s="147">
        <v>2.068</v>
      </c>
      <c r="K44" s="32"/>
    </row>
    <row r="45" spans="1:11" s="33" customFormat="1" ht="11.25" customHeight="1">
      <c r="A45" s="35" t="s">
        <v>34</v>
      </c>
      <c r="B45" s="29"/>
      <c r="C45" s="30">
        <v>163</v>
      </c>
      <c r="D45" s="30">
        <v>349</v>
      </c>
      <c r="E45" s="30">
        <v>155</v>
      </c>
      <c r="F45" s="31"/>
      <c r="G45" s="31"/>
      <c r="H45" s="147">
        <v>0.565</v>
      </c>
      <c r="I45" s="147">
        <v>0.679</v>
      </c>
      <c r="J45" s="147">
        <v>0.562</v>
      </c>
      <c r="K45" s="32"/>
    </row>
    <row r="46" spans="1:11" s="33" customFormat="1" ht="11.25" customHeight="1">
      <c r="A46" s="35" t="s">
        <v>35</v>
      </c>
      <c r="B46" s="29"/>
      <c r="C46" s="30">
        <v>150</v>
      </c>
      <c r="D46" s="30">
        <v>129</v>
      </c>
      <c r="E46" s="30">
        <v>53</v>
      </c>
      <c r="F46" s="31"/>
      <c r="G46" s="31"/>
      <c r="H46" s="147">
        <v>0.551</v>
      </c>
      <c r="I46" s="147">
        <v>0.301</v>
      </c>
      <c r="J46" s="147">
        <v>0.147</v>
      </c>
      <c r="K46" s="32"/>
    </row>
    <row r="47" spans="1:11" s="33" customFormat="1" ht="11.25" customHeight="1">
      <c r="A47" s="35" t="s">
        <v>36</v>
      </c>
      <c r="B47" s="29"/>
      <c r="C47" s="30">
        <v>163</v>
      </c>
      <c r="D47" s="30">
        <v>454</v>
      </c>
      <c r="E47" s="30">
        <v>141</v>
      </c>
      <c r="F47" s="31"/>
      <c r="G47" s="31"/>
      <c r="H47" s="147">
        <v>0.458</v>
      </c>
      <c r="I47" s="147">
        <v>0.453</v>
      </c>
      <c r="J47" s="147">
        <v>0.36</v>
      </c>
      <c r="K47" s="32"/>
    </row>
    <row r="48" spans="1:11" s="33" customFormat="1" ht="11.25" customHeight="1">
      <c r="A48" s="35" t="s">
        <v>37</v>
      </c>
      <c r="B48" s="29"/>
      <c r="C48" s="30">
        <v>1843</v>
      </c>
      <c r="D48" s="30">
        <v>3143</v>
      </c>
      <c r="E48" s="30">
        <v>2008</v>
      </c>
      <c r="F48" s="31"/>
      <c r="G48" s="31"/>
      <c r="H48" s="147">
        <v>9.847</v>
      </c>
      <c r="I48" s="147">
        <v>8.308</v>
      </c>
      <c r="J48" s="147">
        <v>7.356</v>
      </c>
      <c r="K48" s="32"/>
    </row>
    <row r="49" spans="1:11" s="33" customFormat="1" ht="11.25" customHeight="1">
      <c r="A49" s="35" t="s">
        <v>38</v>
      </c>
      <c r="B49" s="29"/>
      <c r="C49" s="30">
        <v>199</v>
      </c>
      <c r="D49" s="30">
        <v>641</v>
      </c>
      <c r="E49" s="30">
        <v>413</v>
      </c>
      <c r="F49" s="31"/>
      <c r="G49" s="31"/>
      <c r="H49" s="147">
        <v>0.529</v>
      </c>
      <c r="I49" s="147">
        <v>1.992</v>
      </c>
      <c r="J49" s="147">
        <v>2.091</v>
      </c>
      <c r="K49" s="32"/>
    </row>
    <row r="50" spans="1:11" s="42" customFormat="1" ht="11.25" customHeight="1">
      <c r="A50" s="43" t="s">
        <v>39</v>
      </c>
      <c r="B50" s="37"/>
      <c r="C50" s="38">
        <v>4447</v>
      </c>
      <c r="D50" s="38">
        <v>8070</v>
      </c>
      <c r="E50" s="38">
        <v>4909</v>
      </c>
      <c r="F50" s="39">
        <v>60.83023543990087</v>
      </c>
      <c r="G50" s="40"/>
      <c r="H50" s="148">
        <v>20.492</v>
      </c>
      <c r="I50" s="149">
        <v>19.14</v>
      </c>
      <c r="J50" s="149">
        <v>20.933999999999997</v>
      </c>
      <c r="K50" s="41">
        <v>109.37304075235107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402</v>
      </c>
      <c r="D52" s="38">
        <v>402</v>
      </c>
      <c r="E52" s="38">
        <v>402</v>
      </c>
      <c r="F52" s="39">
        <v>100</v>
      </c>
      <c r="G52" s="40"/>
      <c r="H52" s="148">
        <v>1.407</v>
      </c>
      <c r="I52" s="149">
        <v>1.407</v>
      </c>
      <c r="J52" s="149">
        <v>1.407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3098</v>
      </c>
      <c r="D54" s="30">
        <v>3495</v>
      </c>
      <c r="E54" s="30">
        <v>1624</v>
      </c>
      <c r="F54" s="31"/>
      <c r="G54" s="31"/>
      <c r="H54" s="147">
        <v>20.036</v>
      </c>
      <c r="I54" s="147">
        <v>16.566</v>
      </c>
      <c r="J54" s="147">
        <v>10.766</v>
      </c>
      <c r="K54" s="32"/>
    </row>
    <row r="55" spans="1:11" s="33" customFormat="1" ht="11.25" customHeight="1">
      <c r="A55" s="35" t="s">
        <v>42</v>
      </c>
      <c r="B55" s="29"/>
      <c r="C55" s="30">
        <v>137</v>
      </c>
      <c r="D55" s="30">
        <v>171</v>
      </c>
      <c r="E55" s="30">
        <v>180</v>
      </c>
      <c r="F55" s="31"/>
      <c r="G55" s="31"/>
      <c r="H55" s="147">
        <v>0.267</v>
      </c>
      <c r="I55" s="147">
        <v>0.325</v>
      </c>
      <c r="J55" s="147">
        <v>0.225</v>
      </c>
      <c r="K55" s="32"/>
    </row>
    <row r="56" spans="1:11" s="33" customFormat="1" ht="11.25" customHeight="1">
      <c r="A56" s="35" t="s">
        <v>43</v>
      </c>
      <c r="B56" s="29"/>
      <c r="C56" s="30">
        <v>801</v>
      </c>
      <c r="D56" s="30">
        <v>930</v>
      </c>
      <c r="E56" s="30">
        <v>379</v>
      </c>
      <c r="F56" s="31"/>
      <c r="G56" s="31"/>
      <c r="H56" s="147">
        <v>3.053</v>
      </c>
      <c r="I56" s="147">
        <v>0.808</v>
      </c>
      <c r="J56" s="147">
        <v>0.993</v>
      </c>
      <c r="K56" s="32"/>
    </row>
    <row r="57" spans="1:11" s="33" customFormat="1" ht="11.25" customHeight="1">
      <c r="A57" s="35" t="s">
        <v>44</v>
      </c>
      <c r="B57" s="29"/>
      <c r="C57" s="30">
        <v>1820</v>
      </c>
      <c r="D57" s="30">
        <v>1508</v>
      </c>
      <c r="E57" s="30">
        <v>917</v>
      </c>
      <c r="F57" s="31"/>
      <c r="G57" s="31"/>
      <c r="H57" s="147">
        <v>1.989</v>
      </c>
      <c r="I57" s="147">
        <v>2.262</v>
      </c>
      <c r="J57" s="147">
        <v>1.376</v>
      </c>
      <c r="K57" s="32"/>
    </row>
    <row r="58" spans="1:11" s="33" customFormat="1" ht="11.25" customHeight="1">
      <c r="A58" s="35" t="s">
        <v>45</v>
      </c>
      <c r="B58" s="29"/>
      <c r="C58" s="30">
        <v>3694</v>
      </c>
      <c r="D58" s="30">
        <v>4390</v>
      </c>
      <c r="E58" s="30">
        <v>4579</v>
      </c>
      <c r="F58" s="31"/>
      <c r="G58" s="31"/>
      <c r="H58" s="147">
        <v>9.1</v>
      </c>
      <c r="I58" s="147">
        <v>4.752</v>
      </c>
      <c r="J58" s="147">
        <v>15.148</v>
      </c>
      <c r="K58" s="32"/>
    </row>
    <row r="59" spans="1:11" s="42" customFormat="1" ht="11.25" customHeight="1">
      <c r="A59" s="36" t="s">
        <v>46</v>
      </c>
      <c r="B59" s="37"/>
      <c r="C59" s="38">
        <v>9550</v>
      </c>
      <c r="D59" s="38">
        <v>10494</v>
      </c>
      <c r="E59" s="38">
        <v>7679</v>
      </c>
      <c r="F59" s="39">
        <v>73.1751477034496</v>
      </c>
      <c r="G59" s="40"/>
      <c r="H59" s="148">
        <v>34.445</v>
      </c>
      <c r="I59" s="149">
        <v>24.712999999999997</v>
      </c>
      <c r="J59" s="149">
        <v>28.508</v>
      </c>
      <c r="K59" s="41">
        <v>115.35629021162951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26</v>
      </c>
      <c r="D61" s="30">
        <v>94</v>
      </c>
      <c r="E61" s="30">
        <v>74</v>
      </c>
      <c r="F61" s="31"/>
      <c r="G61" s="31"/>
      <c r="H61" s="147">
        <v>0.067</v>
      </c>
      <c r="I61" s="147">
        <v>0.16340000000000002</v>
      </c>
      <c r="J61" s="147">
        <v>0.122</v>
      </c>
      <c r="K61" s="32"/>
    </row>
    <row r="62" spans="1:11" s="33" customFormat="1" ht="11.25" customHeight="1">
      <c r="A62" s="35" t="s">
        <v>48</v>
      </c>
      <c r="B62" s="29"/>
      <c r="C62" s="30">
        <v>59</v>
      </c>
      <c r="D62" s="30">
        <v>59</v>
      </c>
      <c r="E62" s="30">
        <v>48</v>
      </c>
      <c r="F62" s="31"/>
      <c r="G62" s="31"/>
      <c r="H62" s="147">
        <v>0.098</v>
      </c>
      <c r="I62" s="147">
        <v>0.098</v>
      </c>
      <c r="J62" s="147">
        <v>0.072</v>
      </c>
      <c r="K62" s="32"/>
    </row>
    <row r="63" spans="1:11" s="33" customFormat="1" ht="11.25" customHeight="1">
      <c r="A63" s="35" t="s">
        <v>49</v>
      </c>
      <c r="B63" s="29"/>
      <c r="C63" s="30">
        <v>176</v>
      </c>
      <c r="D63" s="30">
        <v>148.26502242152446</v>
      </c>
      <c r="E63" s="30">
        <v>100</v>
      </c>
      <c r="F63" s="31"/>
      <c r="G63" s="31"/>
      <c r="H63" s="147">
        <v>0.143</v>
      </c>
      <c r="I63" s="147">
        <v>0.322</v>
      </c>
      <c r="J63" s="147">
        <v>0.245</v>
      </c>
      <c r="K63" s="32"/>
    </row>
    <row r="64" spans="1:11" s="42" customFormat="1" ht="11.25" customHeight="1">
      <c r="A64" s="36" t="s">
        <v>50</v>
      </c>
      <c r="B64" s="37"/>
      <c r="C64" s="38">
        <v>261</v>
      </c>
      <c r="D64" s="38">
        <v>301.26502242152446</v>
      </c>
      <c r="E64" s="38">
        <v>222</v>
      </c>
      <c r="F64" s="39">
        <v>73.68927139818499</v>
      </c>
      <c r="G64" s="40"/>
      <c r="H64" s="148">
        <v>0.308</v>
      </c>
      <c r="I64" s="149">
        <v>0.5834</v>
      </c>
      <c r="J64" s="149">
        <v>0.439</v>
      </c>
      <c r="K64" s="41">
        <v>75.24854302365443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544</v>
      </c>
      <c r="D66" s="38">
        <v>138</v>
      </c>
      <c r="E66" s="38">
        <v>185</v>
      </c>
      <c r="F66" s="39">
        <v>134.05797101449275</v>
      </c>
      <c r="G66" s="40"/>
      <c r="H66" s="148">
        <v>0.766</v>
      </c>
      <c r="I66" s="149">
        <v>0.146</v>
      </c>
      <c r="J66" s="149">
        <v>0.476</v>
      </c>
      <c r="K66" s="41">
        <v>326.027397260274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9989</v>
      </c>
      <c r="D68" s="30">
        <v>9000</v>
      </c>
      <c r="E68" s="30">
        <v>8600</v>
      </c>
      <c r="F68" s="31"/>
      <c r="G68" s="31"/>
      <c r="H68" s="147">
        <v>22.496</v>
      </c>
      <c r="I68" s="147">
        <v>19.7</v>
      </c>
      <c r="J68" s="147">
        <v>20.5</v>
      </c>
      <c r="K68" s="32"/>
    </row>
    <row r="69" spans="1:11" s="33" customFormat="1" ht="11.25" customHeight="1">
      <c r="A69" s="35" t="s">
        <v>53</v>
      </c>
      <c r="B69" s="29"/>
      <c r="C69" s="30">
        <v>26</v>
      </c>
      <c r="D69" s="30">
        <v>100</v>
      </c>
      <c r="E69" s="30">
        <v>50</v>
      </c>
      <c r="F69" s="31"/>
      <c r="G69" s="31"/>
      <c r="H69" s="147">
        <v>0.047</v>
      </c>
      <c r="I69" s="147">
        <v>0.18</v>
      </c>
      <c r="J69" s="147">
        <v>0.07</v>
      </c>
      <c r="K69" s="32"/>
    </row>
    <row r="70" spans="1:11" s="42" customFormat="1" ht="11.25" customHeight="1">
      <c r="A70" s="36" t="s">
        <v>54</v>
      </c>
      <c r="B70" s="37"/>
      <c r="C70" s="38">
        <v>10015</v>
      </c>
      <c r="D70" s="38">
        <v>9100</v>
      </c>
      <c r="E70" s="38">
        <v>8650</v>
      </c>
      <c r="F70" s="39">
        <v>95.05494505494505</v>
      </c>
      <c r="G70" s="40"/>
      <c r="H70" s="148">
        <v>22.543</v>
      </c>
      <c r="I70" s="149">
        <v>19.88</v>
      </c>
      <c r="J70" s="149">
        <v>20.57</v>
      </c>
      <c r="K70" s="41">
        <v>103.4708249496982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438</v>
      </c>
      <c r="D72" s="30">
        <v>321</v>
      </c>
      <c r="E72" s="30">
        <v>364</v>
      </c>
      <c r="F72" s="31"/>
      <c r="G72" s="31"/>
      <c r="H72" s="147">
        <v>0.008</v>
      </c>
      <c r="I72" s="147">
        <v>0.267</v>
      </c>
      <c r="J72" s="147">
        <v>0.242</v>
      </c>
      <c r="K72" s="32"/>
    </row>
    <row r="73" spans="1:11" s="33" customFormat="1" ht="11.25" customHeight="1">
      <c r="A73" s="35" t="s">
        <v>56</v>
      </c>
      <c r="B73" s="29"/>
      <c r="C73" s="30">
        <v>65174</v>
      </c>
      <c r="D73" s="30">
        <v>65174</v>
      </c>
      <c r="E73" s="30">
        <v>58614</v>
      </c>
      <c r="F73" s="31"/>
      <c r="G73" s="31"/>
      <c r="H73" s="147">
        <v>124.616</v>
      </c>
      <c r="I73" s="147">
        <v>177.139</v>
      </c>
      <c r="J73" s="147">
        <v>159.43</v>
      </c>
      <c r="K73" s="32"/>
    </row>
    <row r="74" spans="1:11" s="33" customFormat="1" ht="11.25" customHeight="1">
      <c r="A74" s="35" t="s">
        <v>57</v>
      </c>
      <c r="B74" s="29"/>
      <c r="C74" s="30">
        <v>59879</v>
      </c>
      <c r="D74" s="30">
        <v>51050</v>
      </c>
      <c r="E74" s="30">
        <v>48823</v>
      </c>
      <c r="F74" s="31"/>
      <c r="G74" s="31"/>
      <c r="H74" s="147">
        <v>157.23</v>
      </c>
      <c r="I74" s="147">
        <v>164.891</v>
      </c>
      <c r="J74" s="147">
        <v>195.292</v>
      </c>
      <c r="K74" s="32"/>
    </row>
    <row r="75" spans="1:11" s="33" customFormat="1" ht="11.25" customHeight="1">
      <c r="A75" s="35" t="s">
        <v>58</v>
      </c>
      <c r="B75" s="29"/>
      <c r="C75" s="30">
        <v>3178</v>
      </c>
      <c r="D75" s="30">
        <v>2763</v>
      </c>
      <c r="E75" s="30">
        <v>2811</v>
      </c>
      <c r="F75" s="31"/>
      <c r="G75" s="31"/>
      <c r="H75" s="147">
        <v>5.595</v>
      </c>
      <c r="I75" s="147">
        <v>5.01</v>
      </c>
      <c r="J75" s="147">
        <v>4.516</v>
      </c>
      <c r="K75" s="32"/>
    </row>
    <row r="76" spans="1:11" s="33" customFormat="1" ht="11.25" customHeight="1">
      <c r="A76" s="35" t="s">
        <v>59</v>
      </c>
      <c r="B76" s="29"/>
      <c r="C76" s="30">
        <v>13045</v>
      </c>
      <c r="D76" s="30">
        <v>11114</v>
      </c>
      <c r="E76" s="30">
        <v>11114</v>
      </c>
      <c r="F76" s="31"/>
      <c r="G76" s="31"/>
      <c r="H76" s="147">
        <v>37.273</v>
      </c>
      <c r="I76" s="147">
        <v>51.124</v>
      </c>
      <c r="J76" s="147">
        <v>48.902</v>
      </c>
      <c r="K76" s="32"/>
    </row>
    <row r="77" spans="1:11" s="33" customFormat="1" ht="11.25" customHeight="1">
      <c r="A77" s="35" t="s">
        <v>60</v>
      </c>
      <c r="B77" s="29"/>
      <c r="C77" s="30">
        <v>8296</v>
      </c>
      <c r="D77" s="30">
        <v>6769</v>
      </c>
      <c r="E77" s="30">
        <v>6784</v>
      </c>
      <c r="F77" s="31"/>
      <c r="G77" s="31"/>
      <c r="H77" s="147">
        <v>13.856</v>
      </c>
      <c r="I77" s="147">
        <v>25.018</v>
      </c>
      <c r="J77" s="147">
        <v>19.474</v>
      </c>
      <c r="K77" s="32"/>
    </row>
    <row r="78" spans="1:11" s="33" customFormat="1" ht="11.25" customHeight="1">
      <c r="A78" s="35" t="s">
        <v>61</v>
      </c>
      <c r="B78" s="29"/>
      <c r="C78" s="30">
        <v>19587</v>
      </c>
      <c r="D78" s="30">
        <v>15200</v>
      </c>
      <c r="E78" s="30">
        <v>15250</v>
      </c>
      <c r="F78" s="31"/>
      <c r="G78" s="31"/>
      <c r="H78" s="147">
        <v>35.62</v>
      </c>
      <c r="I78" s="147">
        <v>37.225</v>
      </c>
      <c r="J78" s="147">
        <v>37.82</v>
      </c>
      <c r="K78" s="32"/>
    </row>
    <row r="79" spans="1:11" s="33" customFormat="1" ht="11.25" customHeight="1">
      <c r="A79" s="35" t="s">
        <v>62</v>
      </c>
      <c r="B79" s="29"/>
      <c r="C79" s="30">
        <v>125114</v>
      </c>
      <c r="D79" s="30">
        <v>115892</v>
      </c>
      <c r="E79" s="30">
        <v>93511</v>
      </c>
      <c r="F79" s="31"/>
      <c r="G79" s="31"/>
      <c r="H79" s="147">
        <v>241.924</v>
      </c>
      <c r="I79" s="147">
        <v>382.056</v>
      </c>
      <c r="J79" s="147">
        <v>333.447</v>
      </c>
      <c r="K79" s="32"/>
    </row>
    <row r="80" spans="1:11" s="42" customFormat="1" ht="11.25" customHeight="1">
      <c r="A80" s="43" t="s">
        <v>63</v>
      </c>
      <c r="B80" s="37"/>
      <c r="C80" s="38">
        <v>294711</v>
      </c>
      <c r="D80" s="38">
        <v>268283</v>
      </c>
      <c r="E80" s="38">
        <v>237271</v>
      </c>
      <c r="F80" s="39">
        <v>88.44056462765066</v>
      </c>
      <c r="G80" s="40"/>
      <c r="H80" s="148">
        <v>616.1220000000001</v>
      </c>
      <c r="I80" s="149">
        <v>842.73</v>
      </c>
      <c r="J80" s="149">
        <v>799.123</v>
      </c>
      <c r="K80" s="41">
        <v>94.82550757656664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448160</v>
      </c>
      <c r="D87" s="53">
        <v>424339.2650224215</v>
      </c>
      <c r="E87" s="53">
        <v>370827</v>
      </c>
      <c r="F87" s="54">
        <f>IF(D87&gt;0,100*E87/D87,0)</f>
        <v>87.38927329301144</v>
      </c>
      <c r="G87" s="40"/>
      <c r="H87" s="152">
        <v>1057.913</v>
      </c>
      <c r="I87" s="153">
        <v>1159.9394</v>
      </c>
      <c r="J87" s="153">
        <v>1178.784</v>
      </c>
      <c r="K87" s="54">
        <f>IF(I87&gt;0,100*J87/I87,0)</f>
        <v>101.62461935511459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306</v>
      </c>
      <c r="D7" s="21" t="s">
        <v>306</v>
      </c>
      <c r="E7" s="21">
        <v>2</v>
      </c>
      <c r="F7" s="22" t="str">
        <f>CONCATENATE(D6,"=100")</f>
        <v>2016=100</v>
      </c>
      <c r="G7" s="23"/>
      <c r="H7" s="20" t="s">
        <v>306</v>
      </c>
      <c r="I7" s="21" t="s">
        <v>306</v>
      </c>
      <c r="J7" s="21">
        <v>5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>
        <v>0.12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>
        <v>0.13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>
        <v>0.25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0.015</v>
      </c>
      <c r="I15" s="149">
        <v>0.015</v>
      </c>
      <c r="J15" s="149">
        <v>0.014</v>
      </c>
      <c r="K15" s="41">
        <v>93.33333333333334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>
        <v>49</v>
      </c>
      <c r="E19" s="30">
        <v>54</v>
      </c>
      <c r="F19" s="31"/>
      <c r="G19" s="31"/>
      <c r="H19" s="147"/>
      <c r="I19" s="147">
        <v>0.637</v>
      </c>
      <c r="J19" s="147">
        <v>0.702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>
        <v>49</v>
      </c>
      <c r="E22" s="38">
        <v>54</v>
      </c>
      <c r="F22" s="39">
        <v>110.20408163265306</v>
      </c>
      <c r="G22" s="40"/>
      <c r="H22" s="148"/>
      <c r="I22" s="149">
        <v>0.637</v>
      </c>
      <c r="J22" s="149">
        <v>0.702</v>
      </c>
      <c r="K22" s="41">
        <v>110.20408163265304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5147</v>
      </c>
      <c r="D24" s="38">
        <v>5676</v>
      </c>
      <c r="E24" s="38">
        <v>5750</v>
      </c>
      <c r="F24" s="39">
        <v>101.30373502466526</v>
      </c>
      <c r="G24" s="40"/>
      <c r="H24" s="148">
        <v>71.615</v>
      </c>
      <c r="I24" s="149">
        <v>83.891</v>
      </c>
      <c r="J24" s="149">
        <v>76.894</v>
      </c>
      <c r="K24" s="41">
        <v>91.65941519352494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182</v>
      </c>
      <c r="D26" s="38">
        <v>189</v>
      </c>
      <c r="E26" s="38">
        <v>200</v>
      </c>
      <c r="F26" s="39">
        <v>105.82010582010582</v>
      </c>
      <c r="G26" s="40"/>
      <c r="H26" s="148">
        <v>2.33</v>
      </c>
      <c r="I26" s="149">
        <v>2.741</v>
      </c>
      <c r="J26" s="149">
        <v>2.85</v>
      </c>
      <c r="K26" s="41">
        <v>103.97665085735133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79</v>
      </c>
      <c r="F28" s="31"/>
      <c r="G28" s="31"/>
      <c r="H28" s="147"/>
      <c r="I28" s="147"/>
      <c r="J28" s="147">
        <v>1.58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600</v>
      </c>
      <c r="D30" s="30">
        <v>547</v>
      </c>
      <c r="E30" s="30">
        <v>1828</v>
      </c>
      <c r="F30" s="31"/>
      <c r="G30" s="31"/>
      <c r="H30" s="147">
        <v>17.4</v>
      </c>
      <c r="I30" s="147">
        <v>10.94</v>
      </c>
      <c r="J30" s="147">
        <v>33.708</v>
      </c>
      <c r="K30" s="32"/>
    </row>
    <row r="31" spans="1:11" s="42" customFormat="1" ht="11.25" customHeight="1">
      <c r="A31" s="43" t="s">
        <v>23</v>
      </c>
      <c r="B31" s="37"/>
      <c r="C31" s="38">
        <v>600</v>
      </c>
      <c r="D31" s="38">
        <v>547</v>
      </c>
      <c r="E31" s="38">
        <v>1907</v>
      </c>
      <c r="F31" s="39">
        <v>348.6288848263254</v>
      </c>
      <c r="G31" s="40"/>
      <c r="H31" s="148">
        <v>17.4</v>
      </c>
      <c r="I31" s="149">
        <v>10.94</v>
      </c>
      <c r="J31" s="149">
        <v>35.288</v>
      </c>
      <c r="K31" s="41">
        <v>322.55941499085924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58</v>
      </c>
      <c r="D33" s="30">
        <v>50</v>
      </c>
      <c r="E33" s="30">
        <v>45</v>
      </c>
      <c r="F33" s="31"/>
      <c r="G33" s="31"/>
      <c r="H33" s="147">
        <v>1</v>
      </c>
      <c r="I33" s="147">
        <v>0.782</v>
      </c>
      <c r="J33" s="147">
        <v>0.663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10</v>
      </c>
      <c r="E34" s="30">
        <v>9</v>
      </c>
      <c r="F34" s="31"/>
      <c r="G34" s="31"/>
      <c r="H34" s="147">
        <v>0.175</v>
      </c>
      <c r="I34" s="147">
        <v>0.225</v>
      </c>
      <c r="J34" s="147">
        <v>0.2</v>
      </c>
      <c r="K34" s="32"/>
    </row>
    <row r="35" spans="1:11" s="33" customFormat="1" ht="11.25" customHeight="1">
      <c r="A35" s="35" t="s">
        <v>26</v>
      </c>
      <c r="B35" s="29"/>
      <c r="C35" s="30">
        <v>4</v>
      </c>
      <c r="D35" s="30">
        <v>7</v>
      </c>
      <c r="E35" s="30">
        <v>5</v>
      </c>
      <c r="F35" s="31"/>
      <c r="G35" s="31"/>
      <c r="H35" s="147">
        <v>0.14</v>
      </c>
      <c r="I35" s="147">
        <v>0.159</v>
      </c>
      <c r="J35" s="147">
        <v>0.16</v>
      </c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/>
      <c r="E36" s="30">
        <v>30</v>
      </c>
      <c r="F36" s="31"/>
      <c r="G36" s="31"/>
      <c r="H36" s="147">
        <v>0.542</v>
      </c>
      <c r="I36" s="147"/>
      <c r="J36" s="147">
        <v>0.6</v>
      </c>
      <c r="K36" s="32"/>
    </row>
    <row r="37" spans="1:11" s="42" customFormat="1" ht="11.25" customHeight="1">
      <c r="A37" s="36" t="s">
        <v>28</v>
      </c>
      <c r="B37" s="37"/>
      <c r="C37" s="38">
        <v>96</v>
      </c>
      <c r="D37" s="38">
        <v>67</v>
      </c>
      <c r="E37" s="38">
        <v>89</v>
      </c>
      <c r="F37" s="39">
        <v>132.83582089552237</v>
      </c>
      <c r="G37" s="40"/>
      <c r="H37" s="148">
        <v>1.857</v>
      </c>
      <c r="I37" s="149">
        <v>1.1660000000000001</v>
      </c>
      <c r="J37" s="149">
        <v>1.6229999999999998</v>
      </c>
      <c r="K37" s="41">
        <v>139.19382504288163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56</v>
      </c>
      <c r="D39" s="38">
        <v>38</v>
      </c>
      <c r="E39" s="38">
        <v>30</v>
      </c>
      <c r="F39" s="39">
        <v>78.94736842105263</v>
      </c>
      <c r="G39" s="40"/>
      <c r="H39" s="148">
        <v>0.959</v>
      </c>
      <c r="I39" s="149">
        <v>0.665</v>
      </c>
      <c r="J39" s="149">
        <v>0.5</v>
      </c>
      <c r="K39" s="41">
        <v>75.18796992481202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10</v>
      </c>
      <c r="D42" s="30">
        <v>10</v>
      </c>
      <c r="E42" s="30">
        <v>13</v>
      </c>
      <c r="F42" s="31"/>
      <c r="G42" s="31"/>
      <c r="H42" s="147">
        <v>0.15</v>
      </c>
      <c r="I42" s="147">
        <v>0.15</v>
      </c>
      <c r="J42" s="147">
        <v>0.221</v>
      </c>
      <c r="K42" s="32"/>
    </row>
    <row r="43" spans="1:11" s="33" customFormat="1" ht="11.25" customHeight="1">
      <c r="A43" s="35" t="s">
        <v>32</v>
      </c>
      <c r="B43" s="29"/>
      <c r="C43" s="30">
        <v>32</v>
      </c>
      <c r="D43" s="30">
        <v>34</v>
      </c>
      <c r="E43" s="30">
        <v>14</v>
      </c>
      <c r="F43" s="31"/>
      <c r="G43" s="31"/>
      <c r="H43" s="147">
        <v>0.48</v>
      </c>
      <c r="I43" s="147">
        <v>0.51</v>
      </c>
      <c r="J43" s="147">
        <v>0.21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2</v>
      </c>
      <c r="F44" s="31"/>
      <c r="G44" s="31"/>
      <c r="H44" s="147"/>
      <c r="I44" s="147"/>
      <c r="J44" s="147">
        <v>0.005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20</v>
      </c>
      <c r="D46" s="30">
        <v>11</v>
      </c>
      <c r="E46" s="30">
        <v>6</v>
      </c>
      <c r="F46" s="31"/>
      <c r="G46" s="31"/>
      <c r="H46" s="147">
        <v>0.36</v>
      </c>
      <c r="I46" s="147">
        <v>0.198</v>
      </c>
      <c r="J46" s="147">
        <v>0.108</v>
      </c>
      <c r="K46" s="32"/>
    </row>
    <row r="47" spans="1:11" s="33" customFormat="1" ht="11.25" customHeight="1">
      <c r="A47" s="35" t="s">
        <v>36</v>
      </c>
      <c r="B47" s="29"/>
      <c r="C47" s="30">
        <v>19</v>
      </c>
      <c r="D47" s="30">
        <v>4</v>
      </c>
      <c r="E47" s="30">
        <v>6</v>
      </c>
      <c r="F47" s="31"/>
      <c r="G47" s="31"/>
      <c r="H47" s="147">
        <v>0.19</v>
      </c>
      <c r="I47" s="147">
        <v>0.048</v>
      </c>
      <c r="J47" s="147">
        <v>0.072</v>
      </c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/>
      <c r="E48" s="30"/>
      <c r="F48" s="31"/>
      <c r="G48" s="31"/>
      <c r="H48" s="147">
        <v>0.02</v>
      </c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82</v>
      </c>
      <c r="D50" s="38">
        <v>59</v>
      </c>
      <c r="E50" s="38">
        <v>41</v>
      </c>
      <c r="F50" s="39">
        <v>69.49152542372882</v>
      </c>
      <c r="G50" s="40"/>
      <c r="H50" s="148">
        <v>1.2</v>
      </c>
      <c r="I50" s="149">
        <v>0.9060000000000001</v>
      </c>
      <c r="J50" s="149">
        <v>0.616</v>
      </c>
      <c r="K50" s="41">
        <v>67.99116997792494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>
        <v>1</v>
      </c>
      <c r="E52" s="38">
        <v>1</v>
      </c>
      <c r="F52" s="39">
        <v>100</v>
      </c>
      <c r="G52" s="40"/>
      <c r="H52" s="148"/>
      <c r="I52" s="149">
        <v>0.015</v>
      </c>
      <c r="J52" s="149">
        <v>0.015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1800</v>
      </c>
      <c r="D54" s="30">
        <v>2000</v>
      </c>
      <c r="E54" s="30">
        <v>2015</v>
      </c>
      <c r="F54" s="31"/>
      <c r="G54" s="31"/>
      <c r="H54" s="147">
        <v>27</v>
      </c>
      <c r="I54" s="147">
        <v>30</v>
      </c>
      <c r="J54" s="147">
        <v>31.233</v>
      </c>
      <c r="K54" s="32"/>
    </row>
    <row r="55" spans="1:11" s="33" customFormat="1" ht="11.25" customHeight="1">
      <c r="A55" s="35" t="s">
        <v>42</v>
      </c>
      <c r="B55" s="29"/>
      <c r="C55" s="30">
        <v>57</v>
      </c>
      <c r="D55" s="30">
        <v>114</v>
      </c>
      <c r="E55" s="30">
        <v>183</v>
      </c>
      <c r="F55" s="31"/>
      <c r="G55" s="31"/>
      <c r="H55" s="147">
        <v>0.797</v>
      </c>
      <c r="I55" s="147">
        <v>1.442</v>
      </c>
      <c r="J55" s="147">
        <v>2.315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25</v>
      </c>
      <c r="F56" s="31"/>
      <c r="G56" s="31"/>
      <c r="H56" s="147"/>
      <c r="I56" s="147"/>
      <c r="J56" s="147">
        <v>0.338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5</v>
      </c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11</v>
      </c>
      <c r="D58" s="30">
        <v>6</v>
      </c>
      <c r="E58" s="30">
        <v>34</v>
      </c>
      <c r="F58" s="31"/>
      <c r="G58" s="31"/>
      <c r="H58" s="147">
        <v>0.132</v>
      </c>
      <c r="I58" s="147">
        <v>0.072</v>
      </c>
      <c r="J58" s="147">
        <v>0.423</v>
      </c>
      <c r="K58" s="32"/>
    </row>
    <row r="59" spans="1:11" s="42" customFormat="1" ht="11.25" customHeight="1">
      <c r="A59" s="36" t="s">
        <v>46</v>
      </c>
      <c r="B59" s="37"/>
      <c r="C59" s="38">
        <v>1868</v>
      </c>
      <c r="D59" s="38">
        <v>2120</v>
      </c>
      <c r="E59" s="38">
        <v>2262</v>
      </c>
      <c r="F59" s="39">
        <v>106.69811320754717</v>
      </c>
      <c r="G59" s="40"/>
      <c r="H59" s="148">
        <v>27.929000000000002</v>
      </c>
      <c r="I59" s="149">
        <v>31.514</v>
      </c>
      <c r="J59" s="149">
        <v>34.309000000000005</v>
      </c>
      <c r="K59" s="41">
        <v>108.86907406232153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1977</v>
      </c>
      <c r="D61" s="30">
        <v>2284</v>
      </c>
      <c r="E61" s="30">
        <v>2150</v>
      </c>
      <c r="F61" s="31"/>
      <c r="G61" s="31"/>
      <c r="H61" s="147">
        <v>48.7</v>
      </c>
      <c r="I61" s="147">
        <v>48.192</v>
      </c>
      <c r="J61" s="147">
        <v>49.45</v>
      </c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75</v>
      </c>
      <c r="E62" s="30">
        <v>79</v>
      </c>
      <c r="F62" s="31"/>
      <c r="G62" s="31"/>
      <c r="H62" s="147">
        <v>1.575</v>
      </c>
      <c r="I62" s="147">
        <v>1.575</v>
      </c>
      <c r="J62" s="147">
        <v>1.576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2052</v>
      </c>
      <c r="D64" s="38">
        <v>2359</v>
      </c>
      <c r="E64" s="38">
        <v>2229</v>
      </c>
      <c r="F64" s="39">
        <v>94.48919033488767</v>
      </c>
      <c r="G64" s="40"/>
      <c r="H64" s="148">
        <v>50.275000000000006</v>
      </c>
      <c r="I64" s="149">
        <v>49.767</v>
      </c>
      <c r="J64" s="149">
        <v>51.026</v>
      </c>
      <c r="K64" s="41">
        <v>102.52978881588201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11049</v>
      </c>
      <c r="D66" s="38">
        <v>11900</v>
      </c>
      <c r="E66" s="38">
        <v>11389</v>
      </c>
      <c r="F66" s="39">
        <v>95.70588235294117</v>
      </c>
      <c r="G66" s="40"/>
      <c r="H66" s="148">
        <v>206.35</v>
      </c>
      <c r="I66" s="149">
        <v>208.25</v>
      </c>
      <c r="J66" s="149">
        <v>192.475</v>
      </c>
      <c r="K66" s="41">
        <v>92.4249699879952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2327</v>
      </c>
      <c r="D68" s="30">
        <v>2180</v>
      </c>
      <c r="E68" s="30">
        <v>5125</v>
      </c>
      <c r="F68" s="31"/>
      <c r="G68" s="31"/>
      <c r="H68" s="147">
        <v>28.83</v>
      </c>
      <c r="I68" s="147">
        <v>30.15</v>
      </c>
      <c r="J68" s="147">
        <v>67.7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>
        <v>3</v>
      </c>
      <c r="E69" s="30">
        <v>10</v>
      </c>
      <c r="F69" s="31"/>
      <c r="G69" s="31"/>
      <c r="H69" s="147">
        <v>0.012</v>
      </c>
      <c r="I69" s="147">
        <v>0.039</v>
      </c>
      <c r="J69" s="147">
        <v>0.13</v>
      </c>
      <c r="K69" s="32"/>
    </row>
    <row r="70" spans="1:11" s="42" customFormat="1" ht="11.25" customHeight="1">
      <c r="A70" s="36" t="s">
        <v>54</v>
      </c>
      <c r="B70" s="37"/>
      <c r="C70" s="38">
        <v>2328</v>
      </c>
      <c r="D70" s="38">
        <v>2183</v>
      </c>
      <c r="E70" s="38">
        <v>5135</v>
      </c>
      <c r="F70" s="39">
        <v>235.22675217590472</v>
      </c>
      <c r="G70" s="40"/>
      <c r="H70" s="148">
        <v>28.842</v>
      </c>
      <c r="I70" s="149">
        <v>30.189</v>
      </c>
      <c r="J70" s="149">
        <v>67.83</v>
      </c>
      <c r="K70" s="41">
        <v>224.6844877273179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410</v>
      </c>
      <c r="D72" s="30">
        <v>583</v>
      </c>
      <c r="E72" s="30">
        <v>561</v>
      </c>
      <c r="F72" s="31"/>
      <c r="G72" s="31"/>
      <c r="H72" s="147">
        <v>10.39</v>
      </c>
      <c r="I72" s="147">
        <v>14.894</v>
      </c>
      <c r="J72" s="147">
        <v>13.318</v>
      </c>
      <c r="K72" s="32"/>
    </row>
    <row r="73" spans="1:11" s="33" customFormat="1" ht="11.25" customHeight="1">
      <c r="A73" s="35" t="s">
        <v>56</v>
      </c>
      <c r="B73" s="29"/>
      <c r="C73" s="30">
        <v>350</v>
      </c>
      <c r="D73" s="30">
        <v>340</v>
      </c>
      <c r="E73" s="30">
        <v>330</v>
      </c>
      <c r="F73" s="31"/>
      <c r="G73" s="31"/>
      <c r="H73" s="147">
        <v>7.25</v>
      </c>
      <c r="I73" s="147">
        <v>17.25</v>
      </c>
      <c r="J73" s="147">
        <v>16.266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>
        <v>17</v>
      </c>
      <c r="F74" s="31"/>
      <c r="G74" s="31"/>
      <c r="H74" s="147"/>
      <c r="I74" s="147"/>
      <c r="J74" s="147">
        <v>0.425</v>
      </c>
      <c r="K74" s="32"/>
    </row>
    <row r="75" spans="1:11" s="33" customFormat="1" ht="11.25" customHeight="1">
      <c r="A75" s="35" t="s">
        <v>58</v>
      </c>
      <c r="B75" s="29"/>
      <c r="C75" s="30">
        <v>1325</v>
      </c>
      <c r="D75" s="30">
        <v>1324</v>
      </c>
      <c r="E75" s="30">
        <v>1688</v>
      </c>
      <c r="F75" s="31"/>
      <c r="G75" s="31"/>
      <c r="H75" s="147">
        <v>25.065</v>
      </c>
      <c r="I75" s="147">
        <v>24.75</v>
      </c>
      <c r="J75" s="147">
        <v>30.452</v>
      </c>
      <c r="K75" s="32"/>
    </row>
    <row r="76" spans="1:11" s="33" customFormat="1" ht="11.25" customHeight="1">
      <c r="A76" s="35" t="s">
        <v>59</v>
      </c>
      <c r="B76" s="29"/>
      <c r="C76" s="30">
        <v>3</v>
      </c>
      <c r="D76" s="30">
        <v>5</v>
      </c>
      <c r="E76" s="30"/>
      <c r="F76" s="31"/>
      <c r="G76" s="31"/>
      <c r="H76" s="147">
        <v>0.095</v>
      </c>
      <c r="I76" s="147">
        <v>0.095</v>
      </c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50</v>
      </c>
      <c r="D79" s="30">
        <v>81</v>
      </c>
      <c r="E79" s="30">
        <v>34</v>
      </c>
      <c r="F79" s="31"/>
      <c r="G79" s="31"/>
      <c r="H79" s="147">
        <v>0.6</v>
      </c>
      <c r="I79" s="147">
        <v>0.974</v>
      </c>
      <c r="J79" s="147">
        <v>0.68</v>
      </c>
      <c r="K79" s="32"/>
    </row>
    <row r="80" spans="1:11" s="42" customFormat="1" ht="11.25" customHeight="1">
      <c r="A80" s="43" t="s">
        <v>63</v>
      </c>
      <c r="B80" s="37"/>
      <c r="C80" s="38">
        <v>2138</v>
      </c>
      <c r="D80" s="38">
        <v>2333</v>
      </c>
      <c r="E80" s="38">
        <v>2630</v>
      </c>
      <c r="F80" s="39">
        <v>112.73039005572224</v>
      </c>
      <c r="G80" s="40"/>
      <c r="H80" s="148">
        <v>43.4</v>
      </c>
      <c r="I80" s="149">
        <v>57.962999999999994</v>
      </c>
      <c r="J80" s="149">
        <v>61.141</v>
      </c>
      <c r="K80" s="41">
        <v>105.48280799820576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25599</v>
      </c>
      <c r="D87" s="53">
        <v>27522</v>
      </c>
      <c r="E87" s="53">
        <v>31718</v>
      </c>
      <c r="F87" s="54">
        <f>IF(D87&gt;0,100*E87/D87,0)</f>
        <v>115.2459850301577</v>
      </c>
      <c r="G87" s="40"/>
      <c r="H87" s="152">
        <v>452.1719999999999</v>
      </c>
      <c r="I87" s="153">
        <v>478.659</v>
      </c>
      <c r="J87" s="153">
        <v>525.533</v>
      </c>
      <c r="K87" s="54">
        <f>IF(I87&gt;0,100*J87/I87,0)</f>
        <v>109.7927752324724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>
        <v>5</v>
      </c>
      <c r="E24" s="38">
        <v>5</v>
      </c>
      <c r="F24" s="39">
        <v>100</v>
      </c>
      <c r="G24" s="40"/>
      <c r="H24" s="148">
        <v>0.163</v>
      </c>
      <c r="I24" s="149">
        <v>0.163</v>
      </c>
      <c r="J24" s="149">
        <v>0.16</v>
      </c>
      <c r="K24" s="41">
        <v>98.15950920245399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9</v>
      </c>
      <c r="E26" s="38">
        <v>8</v>
      </c>
      <c r="F26" s="39">
        <v>88.88888888888889</v>
      </c>
      <c r="G26" s="40"/>
      <c r="H26" s="148">
        <v>0.216</v>
      </c>
      <c r="I26" s="149">
        <v>0.2</v>
      </c>
      <c r="J26" s="149">
        <v>0.2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/>
      <c r="F28" s="31"/>
      <c r="G28" s="31"/>
      <c r="H28" s="147"/>
      <c r="I28" s="147">
        <v>0.025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/>
      <c r="F31" s="39"/>
      <c r="G31" s="40"/>
      <c r="H31" s="148"/>
      <c r="I31" s="149">
        <v>0.025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134</v>
      </c>
      <c r="D33" s="30">
        <v>134</v>
      </c>
      <c r="E33" s="30">
        <v>140</v>
      </c>
      <c r="F33" s="31"/>
      <c r="G33" s="31"/>
      <c r="H33" s="147">
        <v>3.498</v>
      </c>
      <c r="I33" s="147">
        <v>3.5</v>
      </c>
      <c r="J33" s="147">
        <v>3.26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12</v>
      </c>
      <c r="E34" s="30">
        <v>8</v>
      </c>
      <c r="F34" s="31"/>
      <c r="G34" s="31"/>
      <c r="H34" s="147">
        <v>0.328</v>
      </c>
      <c r="I34" s="147">
        <v>0.3</v>
      </c>
      <c r="J34" s="147">
        <v>0.2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1</v>
      </c>
      <c r="E35" s="30">
        <v>1</v>
      </c>
      <c r="F35" s="31"/>
      <c r="G35" s="31"/>
      <c r="H35" s="147"/>
      <c r="I35" s="147">
        <v>0.025</v>
      </c>
      <c r="J35" s="147">
        <v>0.025</v>
      </c>
      <c r="K35" s="32"/>
    </row>
    <row r="36" spans="1:11" s="33" customFormat="1" ht="11.25" customHeight="1">
      <c r="A36" s="35" t="s">
        <v>27</v>
      </c>
      <c r="B36" s="29"/>
      <c r="C36" s="30">
        <v>51</v>
      </c>
      <c r="D36" s="30">
        <v>40</v>
      </c>
      <c r="E36" s="30">
        <v>66</v>
      </c>
      <c r="F36" s="31"/>
      <c r="G36" s="31"/>
      <c r="H36" s="147">
        <v>1.224</v>
      </c>
      <c r="I36" s="147">
        <v>0.96</v>
      </c>
      <c r="J36" s="147">
        <v>1.32</v>
      </c>
      <c r="K36" s="32"/>
    </row>
    <row r="37" spans="1:11" s="42" customFormat="1" ht="11.25" customHeight="1">
      <c r="A37" s="36" t="s">
        <v>28</v>
      </c>
      <c r="B37" s="37"/>
      <c r="C37" s="38">
        <v>198</v>
      </c>
      <c r="D37" s="38">
        <v>187</v>
      </c>
      <c r="E37" s="38">
        <v>215</v>
      </c>
      <c r="F37" s="39">
        <v>114.97326203208556</v>
      </c>
      <c r="G37" s="40"/>
      <c r="H37" s="148">
        <v>5.05</v>
      </c>
      <c r="I37" s="149">
        <v>4.785</v>
      </c>
      <c r="J37" s="149">
        <v>4.805</v>
      </c>
      <c r="K37" s="41">
        <v>100.41797283176594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31</v>
      </c>
      <c r="D39" s="38">
        <v>30</v>
      </c>
      <c r="E39" s="38">
        <v>25</v>
      </c>
      <c r="F39" s="39">
        <v>83.33333333333333</v>
      </c>
      <c r="G39" s="40"/>
      <c r="H39" s="148">
        <v>0.476</v>
      </c>
      <c r="I39" s="149">
        <v>0.47</v>
      </c>
      <c r="J39" s="149">
        <v>0.44</v>
      </c>
      <c r="K39" s="41">
        <v>93.61702127659575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1</v>
      </c>
      <c r="F43" s="31"/>
      <c r="G43" s="31"/>
      <c r="H43" s="147">
        <v>0.013</v>
      </c>
      <c r="I43" s="147">
        <v>0.09</v>
      </c>
      <c r="J43" s="147">
        <v>0.007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7</v>
      </c>
      <c r="E46" s="30">
        <v>3</v>
      </c>
      <c r="F46" s="31"/>
      <c r="G46" s="31"/>
      <c r="H46" s="147">
        <v>0.105</v>
      </c>
      <c r="I46" s="147">
        <v>0.105</v>
      </c>
      <c r="J46" s="147">
        <v>0.045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1</v>
      </c>
      <c r="F47" s="31"/>
      <c r="G47" s="31"/>
      <c r="H47" s="147"/>
      <c r="I47" s="147"/>
      <c r="J47" s="147">
        <v>0.045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9</v>
      </c>
      <c r="D50" s="38">
        <v>9</v>
      </c>
      <c r="E50" s="38">
        <v>5</v>
      </c>
      <c r="F50" s="39">
        <v>55.55555555555556</v>
      </c>
      <c r="G50" s="40"/>
      <c r="H50" s="148">
        <v>0.118</v>
      </c>
      <c r="I50" s="149">
        <v>0.195</v>
      </c>
      <c r="J50" s="149">
        <v>0.097</v>
      </c>
      <c r="K50" s="41">
        <v>49.743589743589745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1</v>
      </c>
      <c r="E52" s="38">
        <v>2</v>
      </c>
      <c r="F52" s="39">
        <v>200</v>
      </c>
      <c r="G52" s="40"/>
      <c r="H52" s="148">
        <v>0.042</v>
      </c>
      <c r="I52" s="149">
        <v>0.02</v>
      </c>
      <c r="J52" s="149">
        <v>0.042</v>
      </c>
      <c r="K52" s="41">
        <v>210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7">
        <v>0.042</v>
      </c>
      <c r="I58" s="147">
        <v>0.042</v>
      </c>
      <c r="J58" s="147">
        <v>0.042</v>
      </c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48">
        <v>0.042</v>
      </c>
      <c r="I59" s="149">
        <v>0.042</v>
      </c>
      <c r="J59" s="149">
        <v>0.042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296</v>
      </c>
      <c r="D61" s="30">
        <v>270</v>
      </c>
      <c r="E61" s="30">
        <v>290</v>
      </c>
      <c r="F61" s="31"/>
      <c r="G61" s="31"/>
      <c r="H61" s="147">
        <v>19.24</v>
      </c>
      <c r="I61" s="147">
        <v>14.58</v>
      </c>
      <c r="J61" s="147">
        <v>17.4</v>
      </c>
      <c r="K61" s="32"/>
    </row>
    <row r="62" spans="1:11" s="33" customFormat="1" ht="11.25" customHeight="1">
      <c r="A62" s="35" t="s">
        <v>48</v>
      </c>
      <c r="B62" s="29"/>
      <c r="C62" s="30">
        <v>5</v>
      </c>
      <c r="D62" s="30">
        <v>5</v>
      </c>
      <c r="E62" s="30">
        <v>5</v>
      </c>
      <c r="F62" s="31"/>
      <c r="G62" s="31"/>
      <c r="H62" s="147">
        <v>0.163</v>
      </c>
      <c r="I62" s="147">
        <v>0.163</v>
      </c>
      <c r="J62" s="147">
        <v>0.163</v>
      </c>
      <c r="K62" s="32"/>
    </row>
    <row r="63" spans="1:11" s="33" customFormat="1" ht="11.25" customHeight="1">
      <c r="A63" s="35" t="s">
        <v>49</v>
      </c>
      <c r="B63" s="29"/>
      <c r="C63" s="30">
        <v>72</v>
      </c>
      <c r="D63" s="30">
        <v>72</v>
      </c>
      <c r="E63" s="30">
        <v>58</v>
      </c>
      <c r="F63" s="31"/>
      <c r="G63" s="31"/>
      <c r="H63" s="147">
        <v>1.8</v>
      </c>
      <c r="I63" s="147">
        <v>1.8</v>
      </c>
      <c r="J63" s="147">
        <v>1.624</v>
      </c>
      <c r="K63" s="32"/>
    </row>
    <row r="64" spans="1:11" s="42" customFormat="1" ht="11.25" customHeight="1">
      <c r="A64" s="36" t="s">
        <v>50</v>
      </c>
      <c r="B64" s="37"/>
      <c r="C64" s="38">
        <v>373</v>
      </c>
      <c r="D64" s="38">
        <v>347</v>
      </c>
      <c r="E64" s="38">
        <v>353</v>
      </c>
      <c r="F64" s="39">
        <v>101.72910662824208</v>
      </c>
      <c r="G64" s="40"/>
      <c r="H64" s="148">
        <v>21.203</v>
      </c>
      <c r="I64" s="149">
        <v>16.543</v>
      </c>
      <c r="J64" s="149">
        <v>19.186999999999998</v>
      </c>
      <c r="K64" s="41">
        <v>115.98259082391343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929</v>
      </c>
      <c r="D66" s="38">
        <v>929</v>
      </c>
      <c r="E66" s="38">
        <v>901</v>
      </c>
      <c r="F66" s="39">
        <v>96.98600645855758</v>
      </c>
      <c r="G66" s="40"/>
      <c r="H66" s="148">
        <v>60.643</v>
      </c>
      <c r="I66" s="149">
        <v>59.92</v>
      </c>
      <c r="J66" s="149">
        <v>56.625</v>
      </c>
      <c r="K66" s="41">
        <v>94.50100133511349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64</v>
      </c>
      <c r="D72" s="30">
        <v>60</v>
      </c>
      <c r="E72" s="30">
        <v>72</v>
      </c>
      <c r="F72" s="31"/>
      <c r="G72" s="31"/>
      <c r="H72" s="147">
        <v>1.475</v>
      </c>
      <c r="I72" s="147">
        <v>1.3</v>
      </c>
      <c r="J72" s="147">
        <v>1.77</v>
      </c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>
        <v>14</v>
      </c>
      <c r="E73" s="30">
        <v>7</v>
      </c>
      <c r="F73" s="31"/>
      <c r="G73" s="31"/>
      <c r="H73" s="147">
        <v>0.49</v>
      </c>
      <c r="I73" s="147">
        <v>0.7</v>
      </c>
      <c r="J73" s="147">
        <v>0.49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68</v>
      </c>
      <c r="D75" s="30">
        <v>68</v>
      </c>
      <c r="E75" s="30">
        <v>56</v>
      </c>
      <c r="F75" s="31"/>
      <c r="G75" s="31"/>
      <c r="H75" s="147">
        <v>2.889</v>
      </c>
      <c r="I75" s="147">
        <v>2.889</v>
      </c>
      <c r="J75" s="147">
        <v>2.823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/>
      <c r="E77" s="30">
        <v>2</v>
      </c>
      <c r="F77" s="31"/>
      <c r="G77" s="31"/>
      <c r="H77" s="147">
        <v>0.051</v>
      </c>
      <c r="I77" s="147"/>
      <c r="J77" s="147">
        <v>0.034</v>
      </c>
      <c r="K77" s="32"/>
    </row>
    <row r="78" spans="1:11" s="33" customFormat="1" ht="11.25" customHeight="1">
      <c r="A78" s="35" t="s">
        <v>61</v>
      </c>
      <c r="B78" s="29"/>
      <c r="C78" s="30">
        <v>26</v>
      </c>
      <c r="D78" s="30">
        <v>25</v>
      </c>
      <c r="E78" s="30">
        <v>26</v>
      </c>
      <c r="F78" s="31"/>
      <c r="G78" s="31"/>
      <c r="H78" s="147">
        <v>0.65</v>
      </c>
      <c r="I78" s="147">
        <v>0.625</v>
      </c>
      <c r="J78" s="147">
        <v>0.65</v>
      </c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40</v>
      </c>
      <c r="E79" s="30">
        <v>2</v>
      </c>
      <c r="F79" s="31"/>
      <c r="G79" s="31"/>
      <c r="H79" s="147">
        <v>0.051</v>
      </c>
      <c r="I79" s="147">
        <v>1</v>
      </c>
      <c r="J79" s="147">
        <v>0.051</v>
      </c>
      <c r="K79" s="32"/>
    </row>
    <row r="80" spans="1:11" s="42" customFormat="1" ht="11.25" customHeight="1">
      <c r="A80" s="43" t="s">
        <v>63</v>
      </c>
      <c r="B80" s="37"/>
      <c r="C80" s="38">
        <v>170</v>
      </c>
      <c r="D80" s="38">
        <v>207</v>
      </c>
      <c r="E80" s="38">
        <v>165</v>
      </c>
      <c r="F80" s="39">
        <v>79.71014492753623</v>
      </c>
      <c r="G80" s="40"/>
      <c r="H80" s="148">
        <v>5.606000000000001</v>
      </c>
      <c r="I80" s="149">
        <v>6.513999999999999</v>
      </c>
      <c r="J80" s="149">
        <v>5.8180000000000005</v>
      </c>
      <c r="K80" s="41">
        <v>89.3153208474056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47">
        <v>0.106</v>
      </c>
      <c r="I82" s="147">
        <v>0.106</v>
      </c>
      <c r="J82" s="147">
        <v>0.106</v>
      </c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>
        <v>4</v>
      </c>
      <c r="E83" s="30">
        <v>5</v>
      </c>
      <c r="F83" s="31"/>
      <c r="G83" s="31"/>
      <c r="H83" s="147">
        <v>0.095</v>
      </c>
      <c r="I83" s="147">
        <v>0.095</v>
      </c>
      <c r="J83" s="147">
        <v>0.133</v>
      </c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7</v>
      </c>
      <c r="E84" s="38">
        <v>8</v>
      </c>
      <c r="F84" s="39">
        <v>114.28571428571429</v>
      </c>
      <c r="G84" s="40"/>
      <c r="H84" s="148">
        <v>0.201</v>
      </c>
      <c r="I84" s="149">
        <v>0.201</v>
      </c>
      <c r="J84" s="149">
        <v>0.239</v>
      </c>
      <c r="K84" s="41">
        <v>118.9054726368159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1735</v>
      </c>
      <c r="D87" s="53">
        <v>1734</v>
      </c>
      <c r="E87" s="53">
        <v>1689</v>
      </c>
      <c r="F87" s="54">
        <f>IF(D87&gt;0,100*E87/D87,0)</f>
        <v>97.40484429065744</v>
      </c>
      <c r="G87" s="40"/>
      <c r="H87" s="152">
        <v>93.75999999999999</v>
      </c>
      <c r="I87" s="153">
        <v>89.07799999999999</v>
      </c>
      <c r="J87" s="153">
        <v>87.655</v>
      </c>
      <c r="K87" s="54">
        <f>IF(I87&gt;0,100*J87/I87,0)</f>
        <v>98.40252363097511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10</v>
      </c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6</v>
      </c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7</v>
      </c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23</v>
      </c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14</v>
      </c>
      <c r="D15" s="38">
        <v>15</v>
      </c>
      <c r="E15" s="38">
        <v>20</v>
      </c>
      <c r="F15" s="39">
        <v>133.33333333333334</v>
      </c>
      <c r="G15" s="40"/>
      <c r="H15" s="148">
        <v>0.21</v>
      </c>
      <c r="I15" s="149">
        <v>0.2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>
        <v>1</v>
      </c>
      <c r="F19" s="31"/>
      <c r="G19" s="31"/>
      <c r="H19" s="147">
        <v>0.035</v>
      </c>
      <c r="I19" s="147">
        <v>0.035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7</v>
      </c>
      <c r="D20" s="30">
        <v>7</v>
      </c>
      <c r="E20" s="30">
        <v>7</v>
      </c>
      <c r="F20" s="31"/>
      <c r="G20" s="31"/>
      <c r="H20" s="147">
        <v>0.139</v>
      </c>
      <c r="I20" s="147">
        <v>0.139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32</v>
      </c>
      <c r="D21" s="30">
        <v>32</v>
      </c>
      <c r="E21" s="30">
        <v>28</v>
      </c>
      <c r="F21" s="31"/>
      <c r="G21" s="31"/>
      <c r="H21" s="147">
        <v>0.398</v>
      </c>
      <c r="I21" s="147">
        <v>0.398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40</v>
      </c>
      <c r="D22" s="38">
        <v>40</v>
      </c>
      <c r="E22" s="38">
        <v>36</v>
      </c>
      <c r="F22" s="39">
        <v>90</v>
      </c>
      <c r="G22" s="40"/>
      <c r="H22" s="148">
        <v>0.5720000000000001</v>
      </c>
      <c r="I22" s="149">
        <v>0.5720000000000001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72</v>
      </c>
      <c r="D24" s="38">
        <v>122</v>
      </c>
      <c r="E24" s="38">
        <v>138</v>
      </c>
      <c r="F24" s="39">
        <v>113.11475409836065</v>
      </c>
      <c r="G24" s="40"/>
      <c r="H24" s="148">
        <v>3.182</v>
      </c>
      <c r="I24" s="149">
        <v>4.88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6</v>
      </c>
      <c r="E26" s="38">
        <v>6</v>
      </c>
      <c r="F26" s="39">
        <v>100</v>
      </c>
      <c r="G26" s="40"/>
      <c r="H26" s="148">
        <v>0.196</v>
      </c>
      <c r="I26" s="149">
        <v>0.15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8</v>
      </c>
      <c r="D28" s="30">
        <v>7</v>
      </c>
      <c r="E28" s="30"/>
      <c r="F28" s="31"/>
      <c r="G28" s="31"/>
      <c r="H28" s="147">
        <v>0.642</v>
      </c>
      <c r="I28" s="147">
        <v>0.6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66</v>
      </c>
      <c r="D30" s="30">
        <v>45</v>
      </c>
      <c r="E30" s="30">
        <v>38</v>
      </c>
      <c r="F30" s="31"/>
      <c r="G30" s="31"/>
      <c r="H30" s="147">
        <v>6.251</v>
      </c>
      <c r="I30" s="147">
        <v>1.35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74</v>
      </c>
      <c r="D31" s="38">
        <v>52</v>
      </c>
      <c r="E31" s="38">
        <v>38</v>
      </c>
      <c r="F31" s="39">
        <v>73.07692307692308</v>
      </c>
      <c r="G31" s="40"/>
      <c r="H31" s="148">
        <v>6.893000000000001</v>
      </c>
      <c r="I31" s="149">
        <v>1.9500000000000002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23</v>
      </c>
      <c r="D33" s="30">
        <v>25</v>
      </c>
      <c r="E33" s="30">
        <v>25</v>
      </c>
      <c r="F33" s="31"/>
      <c r="G33" s="31"/>
      <c r="H33" s="147">
        <v>0.738</v>
      </c>
      <c r="I33" s="147">
        <v>0.7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3</v>
      </c>
      <c r="D34" s="30">
        <v>3</v>
      </c>
      <c r="E34" s="30">
        <v>35</v>
      </c>
      <c r="F34" s="31"/>
      <c r="G34" s="31"/>
      <c r="H34" s="147">
        <v>0.084</v>
      </c>
      <c r="I34" s="147">
        <v>0.05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20</v>
      </c>
      <c r="E35" s="30">
        <v>30</v>
      </c>
      <c r="F35" s="31"/>
      <c r="G35" s="31"/>
      <c r="H35" s="147">
        <v>0.551</v>
      </c>
      <c r="I35" s="147">
        <v>0.6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>
        <v>20</v>
      </c>
      <c r="E36" s="30">
        <v>135</v>
      </c>
      <c r="F36" s="31"/>
      <c r="G36" s="31"/>
      <c r="H36" s="147"/>
      <c r="I36" s="147">
        <v>0.6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46</v>
      </c>
      <c r="D37" s="38">
        <v>68</v>
      </c>
      <c r="E37" s="38">
        <v>225</v>
      </c>
      <c r="F37" s="39">
        <v>330.88235294117646</v>
      </c>
      <c r="G37" s="40"/>
      <c r="H37" s="148">
        <v>1.373</v>
      </c>
      <c r="I37" s="149">
        <v>1.9500000000000002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50</v>
      </c>
      <c r="D39" s="38">
        <v>50</v>
      </c>
      <c r="E39" s="38">
        <v>45</v>
      </c>
      <c r="F39" s="39">
        <v>90</v>
      </c>
      <c r="G39" s="40"/>
      <c r="H39" s="148">
        <v>0.852</v>
      </c>
      <c r="I39" s="149">
        <v>0.8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>
        <v>5</v>
      </c>
      <c r="E41" s="30">
        <v>1</v>
      </c>
      <c r="F41" s="31"/>
      <c r="G41" s="31"/>
      <c r="H41" s="147">
        <v>0.023</v>
      </c>
      <c r="I41" s="147">
        <v>0.115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>
        <v>6</v>
      </c>
      <c r="E42" s="30">
        <v>8</v>
      </c>
      <c r="F42" s="31"/>
      <c r="G42" s="31"/>
      <c r="H42" s="147">
        <v>0.225</v>
      </c>
      <c r="I42" s="147">
        <v>0.12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3</v>
      </c>
      <c r="E43" s="30">
        <v>5</v>
      </c>
      <c r="F43" s="31"/>
      <c r="G43" s="31"/>
      <c r="H43" s="147">
        <v>0.1</v>
      </c>
      <c r="I43" s="147">
        <v>0.075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2</v>
      </c>
      <c r="E45" s="30">
        <v>7</v>
      </c>
      <c r="F45" s="31"/>
      <c r="G45" s="31"/>
      <c r="H45" s="147">
        <v>0.302</v>
      </c>
      <c r="I45" s="147">
        <v>0.076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15</v>
      </c>
      <c r="D46" s="30">
        <v>15</v>
      </c>
      <c r="E46" s="30">
        <v>8</v>
      </c>
      <c r="F46" s="31"/>
      <c r="G46" s="31"/>
      <c r="H46" s="147">
        <v>0.375</v>
      </c>
      <c r="I46" s="147">
        <v>0.36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229</v>
      </c>
      <c r="D48" s="30">
        <v>290</v>
      </c>
      <c r="E48" s="30">
        <v>224</v>
      </c>
      <c r="F48" s="31"/>
      <c r="G48" s="31"/>
      <c r="H48" s="147">
        <v>5.725</v>
      </c>
      <c r="I48" s="147">
        <v>7.25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39</v>
      </c>
      <c r="D49" s="30">
        <v>44</v>
      </c>
      <c r="E49" s="30">
        <v>54</v>
      </c>
      <c r="F49" s="31"/>
      <c r="G49" s="31"/>
      <c r="H49" s="147">
        <v>0.965</v>
      </c>
      <c r="I49" s="147">
        <v>0.99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303</v>
      </c>
      <c r="D50" s="38">
        <v>365</v>
      </c>
      <c r="E50" s="38">
        <v>307</v>
      </c>
      <c r="F50" s="39">
        <v>84.10958904109589</v>
      </c>
      <c r="G50" s="40"/>
      <c r="H50" s="148">
        <v>7.715</v>
      </c>
      <c r="I50" s="149">
        <v>8.986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56</v>
      </c>
      <c r="D52" s="38">
        <v>56</v>
      </c>
      <c r="E52" s="38">
        <v>56</v>
      </c>
      <c r="F52" s="39">
        <v>100</v>
      </c>
      <c r="G52" s="40"/>
      <c r="H52" s="148">
        <v>1.288</v>
      </c>
      <c r="I52" s="149">
        <v>1.288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77</v>
      </c>
      <c r="D54" s="30">
        <v>102</v>
      </c>
      <c r="E54" s="30">
        <v>131</v>
      </c>
      <c r="F54" s="31"/>
      <c r="G54" s="31"/>
      <c r="H54" s="147">
        <v>1.617</v>
      </c>
      <c r="I54" s="147">
        <v>2.55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150</v>
      </c>
      <c r="D55" s="30">
        <v>254</v>
      </c>
      <c r="E55" s="30">
        <v>254</v>
      </c>
      <c r="F55" s="31"/>
      <c r="G55" s="31"/>
      <c r="H55" s="147">
        <v>3.6</v>
      </c>
      <c r="I55" s="147">
        <v>6.096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>
        <v>2</v>
      </c>
      <c r="E56" s="30">
        <v>2</v>
      </c>
      <c r="F56" s="31"/>
      <c r="G56" s="31"/>
      <c r="H56" s="147">
        <v>0.015</v>
      </c>
      <c r="I56" s="147">
        <v>0.021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4</v>
      </c>
      <c r="E57" s="30">
        <v>7</v>
      </c>
      <c r="F57" s="31"/>
      <c r="G57" s="31"/>
      <c r="H57" s="147">
        <v>0.025</v>
      </c>
      <c r="I57" s="147">
        <v>0.04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54</v>
      </c>
      <c r="D58" s="30">
        <v>55</v>
      </c>
      <c r="E58" s="30">
        <v>75</v>
      </c>
      <c r="F58" s="31"/>
      <c r="G58" s="31"/>
      <c r="H58" s="147">
        <v>2.025</v>
      </c>
      <c r="I58" s="147">
        <v>1.98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284</v>
      </c>
      <c r="D59" s="38">
        <v>417</v>
      </c>
      <c r="E59" s="38">
        <v>469</v>
      </c>
      <c r="F59" s="39">
        <v>112.47002398081534</v>
      </c>
      <c r="G59" s="40"/>
      <c r="H59" s="148">
        <v>7.282</v>
      </c>
      <c r="I59" s="149">
        <v>10.687000000000001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371</v>
      </c>
      <c r="D61" s="30">
        <v>300</v>
      </c>
      <c r="E61" s="30">
        <v>350</v>
      </c>
      <c r="F61" s="31"/>
      <c r="G61" s="31"/>
      <c r="H61" s="147">
        <v>12.985</v>
      </c>
      <c r="I61" s="147">
        <v>12.95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90</v>
      </c>
      <c r="D62" s="30">
        <v>90</v>
      </c>
      <c r="E62" s="30">
        <v>101</v>
      </c>
      <c r="F62" s="31"/>
      <c r="G62" s="31"/>
      <c r="H62" s="147">
        <v>1.767</v>
      </c>
      <c r="I62" s="147">
        <v>2.049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679</v>
      </c>
      <c r="D63" s="30">
        <v>713</v>
      </c>
      <c r="E63" s="30">
        <v>715</v>
      </c>
      <c r="F63" s="31"/>
      <c r="G63" s="31"/>
      <c r="H63" s="147">
        <v>17.315</v>
      </c>
      <c r="I63" s="147">
        <v>21.39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1140</v>
      </c>
      <c r="D64" s="38">
        <v>1103</v>
      </c>
      <c r="E64" s="38">
        <v>1166</v>
      </c>
      <c r="F64" s="39">
        <v>105.7116953762466</v>
      </c>
      <c r="G64" s="40"/>
      <c r="H64" s="148">
        <v>32.067</v>
      </c>
      <c r="I64" s="149">
        <v>36.388999999999996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84</v>
      </c>
      <c r="D66" s="38">
        <v>95</v>
      </c>
      <c r="E66" s="38">
        <v>125</v>
      </c>
      <c r="F66" s="39">
        <v>131.57894736842104</v>
      </c>
      <c r="G66" s="40"/>
      <c r="H66" s="148">
        <v>2.302</v>
      </c>
      <c r="I66" s="149">
        <v>2.603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50</v>
      </c>
      <c r="D68" s="30">
        <v>73</v>
      </c>
      <c r="E68" s="30">
        <v>100</v>
      </c>
      <c r="F68" s="31"/>
      <c r="G68" s="31"/>
      <c r="H68" s="147">
        <v>1.75</v>
      </c>
      <c r="I68" s="147">
        <v>2.5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38</v>
      </c>
      <c r="D69" s="30">
        <v>30</v>
      </c>
      <c r="E69" s="30">
        <v>40</v>
      </c>
      <c r="F69" s="31"/>
      <c r="G69" s="31"/>
      <c r="H69" s="147">
        <v>1.254</v>
      </c>
      <c r="I69" s="147">
        <v>1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88</v>
      </c>
      <c r="D70" s="38">
        <v>103</v>
      </c>
      <c r="E70" s="38">
        <v>140</v>
      </c>
      <c r="F70" s="39">
        <v>135.92233009708738</v>
      </c>
      <c r="G70" s="40"/>
      <c r="H70" s="148">
        <v>3.004</v>
      </c>
      <c r="I70" s="149">
        <v>3.5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49</v>
      </c>
      <c r="D72" s="30">
        <v>35</v>
      </c>
      <c r="E72" s="30">
        <v>30</v>
      </c>
      <c r="F72" s="31"/>
      <c r="G72" s="31"/>
      <c r="H72" s="147">
        <v>0.88</v>
      </c>
      <c r="I72" s="147">
        <v>0.455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68</v>
      </c>
      <c r="D73" s="30">
        <v>70</v>
      </c>
      <c r="E73" s="30">
        <v>70</v>
      </c>
      <c r="F73" s="31"/>
      <c r="G73" s="31"/>
      <c r="H73" s="147">
        <v>3.128</v>
      </c>
      <c r="I73" s="147">
        <v>3.13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34</v>
      </c>
      <c r="D74" s="30">
        <v>30</v>
      </c>
      <c r="E74" s="30">
        <v>3</v>
      </c>
      <c r="F74" s="31"/>
      <c r="G74" s="31"/>
      <c r="H74" s="147">
        <v>0.536</v>
      </c>
      <c r="I74" s="147">
        <v>0.9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57</v>
      </c>
      <c r="D75" s="30">
        <v>57</v>
      </c>
      <c r="E75" s="30">
        <v>40</v>
      </c>
      <c r="F75" s="31"/>
      <c r="G75" s="31"/>
      <c r="H75" s="147">
        <v>1.746</v>
      </c>
      <c r="I75" s="147">
        <v>1.746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40</v>
      </c>
      <c r="E76" s="30">
        <v>40</v>
      </c>
      <c r="F76" s="31"/>
      <c r="G76" s="31"/>
      <c r="H76" s="147">
        <v>0.917</v>
      </c>
      <c r="I76" s="147">
        <v>0.92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3</v>
      </c>
      <c r="E77" s="30">
        <v>4</v>
      </c>
      <c r="F77" s="31"/>
      <c r="G77" s="31"/>
      <c r="H77" s="147">
        <v>0.096</v>
      </c>
      <c r="I77" s="147">
        <v>0.074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13</v>
      </c>
      <c r="D78" s="30">
        <v>13</v>
      </c>
      <c r="E78" s="30">
        <v>10</v>
      </c>
      <c r="F78" s="31"/>
      <c r="G78" s="31"/>
      <c r="H78" s="147">
        <v>0.455</v>
      </c>
      <c r="I78" s="147">
        <v>0.52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141</v>
      </c>
      <c r="D79" s="30">
        <v>139.05360000000005</v>
      </c>
      <c r="E79" s="30">
        <v>138</v>
      </c>
      <c r="F79" s="31"/>
      <c r="G79" s="31"/>
      <c r="H79" s="147">
        <v>6.875</v>
      </c>
      <c r="I79" s="147">
        <v>5.795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401</v>
      </c>
      <c r="D80" s="38">
        <v>387.0536000000001</v>
      </c>
      <c r="E80" s="38">
        <v>335</v>
      </c>
      <c r="F80" s="39">
        <v>86.55132002389331</v>
      </c>
      <c r="G80" s="40"/>
      <c r="H80" s="148">
        <v>14.633000000000001</v>
      </c>
      <c r="I80" s="149">
        <v>13.54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228</v>
      </c>
      <c r="D82" s="30">
        <v>228</v>
      </c>
      <c r="E82" s="30">
        <v>209</v>
      </c>
      <c r="F82" s="31"/>
      <c r="G82" s="31"/>
      <c r="H82" s="147">
        <v>8.621</v>
      </c>
      <c r="I82" s="147">
        <v>8.621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279</v>
      </c>
      <c r="D83" s="30">
        <v>280</v>
      </c>
      <c r="E83" s="30">
        <v>282</v>
      </c>
      <c r="F83" s="31"/>
      <c r="G83" s="31"/>
      <c r="H83" s="147">
        <v>6.959</v>
      </c>
      <c r="I83" s="147">
        <v>6.98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507</v>
      </c>
      <c r="D84" s="38">
        <v>508</v>
      </c>
      <c r="E84" s="38">
        <v>491</v>
      </c>
      <c r="F84" s="39">
        <v>96.65354330708661</v>
      </c>
      <c r="G84" s="40"/>
      <c r="H84" s="148">
        <v>15.58</v>
      </c>
      <c r="I84" s="149">
        <v>15.601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3166</v>
      </c>
      <c r="D87" s="53">
        <v>3387.0536</v>
      </c>
      <c r="E87" s="53">
        <v>3620</v>
      </c>
      <c r="F87" s="54">
        <f>IF(D87&gt;0,100*E87/D87,0)</f>
        <v>106.87755280873027</v>
      </c>
      <c r="G87" s="40"/>
      <c r="H87" s="152">
        <v>97.149</v>
      </c>
      <c r="I87" s="153">
        <v>103.096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22</v>
      </c>
      <c r="E9" s="30">
        <v>30</v>
      </c>
      <c r="F9" s="31"/>
      <c r="G9" s="31"/>
      <c r="H9" s="147">
        <v>2.594</v>
      </c>
      <c r="I9" s="147">
        <v>1.612</v>
      </c>
      <c r="J9" s="147">
        <v>2.104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20</v>
      </c>
      <c r="E10" s="30">
        <v>22</v>
      </c>
      <c r="F10" s="31"/>
      <c r="G10" s="31"/>
      <c r="H10" s="147">
        <v>1.595</v>
      </c>
      <c r="I10" s="147">
        <v>1.591</v>
      </c>
      <c r="J10" s="147">
        <v>1.524</v>
      </c>
      <c r="K10" s="32"/>
    </row>
    <row r="11" spans="1:11" s="33" customFormat="1" ht="11.25" customHeight="1">
      <c r="A11" s="28" t="s">
        <v>9</v>
      </c>
      <c r="B11" s="29"/>
      <c r="C11" s="30">
        <v>29</v>
      </c>
      <c r="D11" s="30">
        <v>22</v>
      </c>
      <c r="E11" s="30">
        <v>20</v>
      </c>
      <c r="F11" s="31"/>
      <c r="G11" s="31"/>
      <c r="H11" s="147">
        <v>1.45</v>
      </c>
      <c r="I11" s="147">
        <v>1.369</v>
      </c>
      <c r="J11" s="147">
        <v>1.38</v>
      </c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21</v>
      </c>
      <c r="E12" s="30">
        <v>21</v>
      </c>
      <c r="F12" s="31"/>
      <c r="G12" s="31"/>
      <c r="H12" s="147">
        <v>1.566</v>
      </c>
      <c r="I12" s="147">
        <v>1.369</v>
      </c>
      <c r="J12" s="147">
        <v>1.5</v>
      </c>
      <c r="K12" s="32"/>
    </row>
    <row r="13" spans="1:11" s="42" customFormat="1" ht="11.25" customHeight="1">
      <c r="A13" s="36" t="s">
        <v>11</v>
      </c>
      <c r="B13" s="37"/>
      <c r="C13" s="38">
        <v>113</v>
      </c>
      <c r="D13" s="38">
        <v>85</v>
      </c>
      <c r="E13" s="38">
        <v>93</v>
      </c>
      <c r="F13" s="39">
        <v>109.41176470588235</v>
      </c>
      <c r="G13" s="40"/>
      <c r="H13" s="148">
        <v>7.205</v>
      </c>
      <c r="I13" s="149">
        <v>5.941</v>
      </c>
      <c r="J13" s="149">
        <v>6.508</v>
      </c>
      <c r="K13" s="41">
        <v>109.54384783706446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40</v>
      </c>
      <c r="D15" s="38">
        <v>40</v>
      </c>
      <c r="E15" s="38">
        <v>51</v>
      </c>
      <c r="F15" s="39">
        <v>127.5</v>
      </c>
      <c r="G15" s="40"/>
      <c r="H15" s="148">
        <v>0.77</v>
      </c>
      <c r="I15" s="149">
        <v>1.025</v>
      </c>
      <c r="J15" s="149">
        <v>1.025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7">
        <v>0.096</v>
      </c>
      <c r="I19" s="147">
        <v>0.096</v>
      </c>
      <c r="J19" s="147">
        <v>0.096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47">
        <v>0.096</v>
      </c>
      <c r="I20" s="147">
        <v>0.091</v>
      </c>
      <c r="J20" s="147">
        <v>0.091</v>
      </c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36</v>
      </c>
      <c r="F21" s="31"/>
      <c r="G21" s="31"/>
      <c r="H21" s="147">
        <v>0.742</v>
      </c>
      <c r="I21" s="147">
        <v>0.742</v>
      </c>
      <c r="J21" s="147">
        <v>0.668</v>
      </c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45</v>
      </c>
      <c r="F22" s="39">
        <v>91.83673469387755</v>
      </c>
      <c r="G22" s="40"/>
      <c r="H22" s="148">
        <v>0.9339999999999999</v>
      </c>
      <c r="I22" s="149">
        <v>0.929</v>
      </c>
      <c r="J22" s="149">
        <v>0.855</v>
      </c>
      <c r="K22" s="41">
        <v>92.03444564047362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104</v>
      </c>
      <c r="D24" s="38">
        <v>103</v>
      </c>
      <c r="E24" s="38">
        <v>123</v>
      </c>
      <c r="F24" s="39">
        <v>119.41747572815534</v>
      </c>
      <c r="G24" s="40"/>
      <c r="H24" s="148">
        <v>8.446</v>
      </c>
      <c r="I24" s="149">
        <v>8.564</v>
      </c>
      <c r="J24" s="149">
        <v>9.5</v>
      </c>
      <c r="K24" s="41">
        <v>110.92947220924802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23</v>
      </c>
      <c r="D26" s="38">
        <v>23</v>
      </c>
      <c r="E26" s="38">
        <v>25</v>
      </c>
      <c r="F26" s="39">
        <v>108.69565217391305</v>
      </c>
      <c r="G26" s="40"/>
      <c r="H26" s="148">
        <v>1.104</v>
      </c>
      <c r="I26" s="149">
        <v>1.1</v>
      </c>
      <c r="J26" s="149">
        <v>1.1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4</v>
      </c>
      <c r="E28" s="30">
        <v>11</v>
      </c>
      <c r="F28" s="31"/>
      <c r="G28" s="31"/>
      <c r="H28" s="147">
        <v>0.28</v>
      </c>
      <c r="I28" s="147">
        <v>0.169</v>
      </c>
      <c r="J28" s="147">
        <v>0.169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46</v>
      </c>
      <c r="D30" s="30">
        <v>80</v>
      </c>
      <c r="E30" s="30">
        <v>49</v>
      </c>
      <c r="F30" s="31"/>
      <c r="G30" s="31"/>
      <c r="H30" s="147">
        <v>3.278</v>
      </c>
      <c r="I30" s="147">
        <v>3.025</v>
      </c>
      <c r="J30" s="147">
        <v>3.025</v>
      </c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84</v>
      </c>
      <c r="E31" s="38">
        <v>60</v>
      </c>
      <c r="F31" s="39">
        <v>71.42857142857143</v>
      </c>
      <c r="G31" s="40"/>
      <c r="H31" s="148">
        <v>3.558</v>
      </c>
      <c r="I31" s="149">
        <v>3.194</v>
      </c>
      <c r="J31" s="149">
        <v>3.194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103</v>
      </c>
      <c r="D33" s="30">
        <v>100</v>
      </c>
      <c r="E33" s="30">
        <v>90</v>
      </c>
      <c r="F33" s="31"/>
      <c r="G33" s="31"/>
      <c r="H33" s="147">
        <v>4.729</v>
      </c>
      <c r="I33" s="147">
        <v>4.6</v>
      </c>
      <c r="J33" s="147">
        <v>4.4</v>
      </c>
      <c r="K33" s="32"/>
    </row>
    <row r="34" spans="1:11" s="33" customFormat="1" ht="11.25" customHeight="1">
      <c r="A34" s="35" t="s">
        <v>25</v>
      </c>
      <c r="B34" s="29"/>
      <c r="C34" s="30">
        <v>53</v>
      </c>
      <c r="D34" s="30">
        <v>50</v>
      </c>
      <c r="E34" s="30">
        <v>30</v>
      </c>
      <c r="F34" s="31"/>
      <c r="G34" s="31"/>
      <c r="H34" s="147">
        <v>1.449</v>
      </c>
      <c r="I34" s="147">
        <v>1.449</v>
      </c>
      <c r="J34" s="147">
        <v>1.159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25</v>
      </c>
      <c r="E35" s="30">
        <v>25</v>
      </c>
      <c r="F35" s="31"/>
      <c r="G35" s="31"/>
      <c r="H35" s="147">
        <v>0.793</v>
      </c>
      <c r="I35" s="147">
        <v>0.7</v>
      </c>
      <c r="J35" s="147">
        <v>0.7</v>
      </c>
      <c r="K35" s="32"/>
    </row>
    <row r="36" spans="1:11" s="33" customFormat="1" ht="11.25" customHeight="1">
      <c r="A36" s="35" t="s">
        <v>27</v>
      </c>
      <c r="B36" s="29"/>
      <c r="C36" s="30">
        <v>211</v>
      </c>
      <c r="D36" s="30">
        <v>210</v>
      </c>
      <c r="E36" s="30">
        <v>131</v>
      </c>
      <c r="F36" s="31"/>
      <c r="G36" s="31"/>
      <c r="H36" s="147">
        <v>6.273</v>
      </c>
      <c r="I36" s="147">
        <v>6.2</v>
      </c>
      <c r="J36" s="147">
        <v>3.77</v>
      </c>
      <c r="K36" s="32"/>
    </row>
    <row r="37" spans="1:11" s="42" customFormat="1" ht="11.25" customHeight="1">
      <c r="A37" s="36" t="s">
        <v>28</v>
      </c>
      <c r="B37" s="37"/>
      <c r="C37" s="38">
        <v>396</v>
      </c>
      <c r="D37" s="38">
        <v>385</v>
      </c>
      <c r="E37" s="38">
        <v>276</v>
      </c>
      <c r="F37" s="39">
        <v>71.68831168831169</v>
      </c>
      <c r="G37" s="40"/>
      <c r="H37" s="148">
        <v>13.244</v>
      </c>
      <c r="I37" s="149">
        <v>12.949</v>
      </c>
      <c r="J37" s="149">
        <v>10.029</v>
      </c>
      <c r="K37" s="41">
        <v>77.44999613869797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119</v>
      </c>
      <c r="D39" s="38">
        <v>120</v>
      </c>
      <c r="E39" s="38">
        <v>150</v>
      </c>
      <c r="F39" s="39">
        <v>125</v>
      </c>
      <c r="G39" s="40"/>
      <c r="H39" s="148">
        <v>3.194</v>
      </c>
      <c r="I39" s="149">
        <v>3.2</v>
      </c>
      <c r="J39" s="149">
        <v>4.3</v>
      </c>
      <c r="K39" s="41">
        <v>134.375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>
        <v>1</v>
      </c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</v>
      </c>
      <c r="F43" s="31"/>
      <c r="G43" s="31"/>
      <c r="H43" s="147">
        <v>0.15</v>
      </c>
      <c r="I43" s="147">
        <v>0.075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>
        <v>2</v>
      </c>
      <c r="E45" s="30">
        <v>2</v>
      </c>
      <c r="F45" s="31"/>
      <c r="G45" s="31"/>
      <c r="H45" s="147"/>
      <c r="I45" s="147">
        <v>0.044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16</v>
      </c>
      <c r="E46" s="30">
        <v>15</v>
      </c>
      <c r="F46" s="31"/>
      <c r="G46" s="31"/>
      <c r="H46" s="147">
        <v>0.4</v>
      </c>
      <c r="I46" s="147">
        <v>0.384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11</v>
      </c>
      <c r="E47" s="30">
        <v>10</v>
      </c>
      <c r="F47" s="31"/>
      <c r="G47" s="31"/>
      <c r="H47" s="147">
        <v>0.28</v>
      </c>
      <c r="I47" s="147">
        <v>0.55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12</v>
      </c>
      <c r="D48" s="30">
        <v>15</v>
      </c>
      <c r="E48" s="30">
        <v>12</v>
      </c>
      <c r="F48" s="31"/>
      <c r="G48" s="31"/>
      <c r="H48" s="147">
        <v>0.276</v>
      </c>
      <c r="I48" s="147">
        <v>0.345</v>
      </c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>
        <v>11</v>
      </c>
      <c r="E49" s="30">
        <v>11</v>
      </c>
      <c r="F49" s="31"/>
      <c r="G49" s="31"/>
      <c r="H49" s="147"/>
      <c r="I49" s="147">
        <v>0.275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42</v>
      </c>
      <c r="D50" s="38">
        <v>58</v>
      </c>
      <c r="E50" s="38">
        <v>54</v>
      </c>
      <c r="F50" s="39">
        <v>93.10344827586206</v>
      </c>
      <c r="G50" s="40"/>
      <c r="H50" s="148">
        <v>1.106</v>
      </c>
      <c r="I50" s="149">
        <v>1.673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12</v>
      </c>
      <c r="E52" s="38">
        <v>13</v>
      </c>
      <c r="F52" s="39">
        <v>108.33333333333333</v>
      </c>
      <c r="G52" s="40"/>
      <c r="H52" s="148">
        <v>0.403</v>
      </c>
      <c r="I52" s="149">
        <v>0.403</v>
      </c>
      <c r="J52" s="149">
        <v>0.403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27</v>
      </c>
      <c r="D55" s="30">
        <v>17</v>
      </c>
      <c r="E55" s="30">
        <v>17</v>
      </c>
      <c r="F55" s="31"/>
      <c r="G55" s="31"/>
      <c r="H55" s="147">
        <v>0.77</v>
      </c>
      <c r="I55" s="147">
        <v>0.485</v>
      </c>
      <c r="J55" s="147">
        <v>0.485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5</v>
      </c>
      <c r="F56" s="31"/>
      <c r="G56" s="31"/>
      <c r="H56" s="147"/>
      <c r="I56" s="147"/>
      <c r="J56" s="147">
        <v>0.15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11</v>
      </c>
      <c r="E57" s="30">
        <v>4</v>
      </c>
      <c r="F57" s="31"/>
      <c r="G57" s="31"/>
      <c r="H57" s="147">
        <v>0.08</v>
      </c>
      <c r="I57" s="147">
        <v>0.293</v>
      </c>
      <c r="J57" s="147">
        <v>0.293</v>
      </c>
      <c r="K57" s="32"/>
    </row>
    <row r="58" spans="1:11" s="33" customFormat="1" ht="11.25" customHeight="1">
      <c r="A58" s="35" t="s">
        <v>45</v>
      </c>
      <c r="B58" s="29"/>
      <c r="C58" s="30">
        <v>26</v>
      </c>
      <c r="D58" s="30">
        <v>40</v>
      </c>
      <c r="E58" s="30">
        <v>8</v>
      </c>
      <c r="F58" s="31"/>
      <c r="G58" s="31"/>
      <c r="H58" s="147">
        <v>0.582</v>
      </c>
      <c r="I58" s="147">
        <v>0.294</v>
      </c>
      <c r="J58" s="147">
        <v>0.25</v>
      </c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68</v>
      </c>
      <c r="E59" s="38">
        <v>34</v>
      </c>
      <c r="F59" s="54">
        <f>IF(D59&gt;0,100*E59/D59,0)</f>
        <v>50</v>
      </c>
      <c r="G59" s="40"/>
      <c r="H59" s="148">
        <v>1.432</v>
      </c>
      <c r="I59" s="149">
        <v>1.072</v>
      </c>
      <c r="J59" s="149">
        <v>1.178</v>
      </c>
      <c r="K59" s="41">
        <v>109.88805970149252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124</v>
      </c>
      <c r="D61" s="30">
        <v>110</v>
      </c>
      <c r="E61" s="30">
        <v>75</v>
      </c>
      <c r="F61" s="31"/>
      <c r="G61" s="31"/>
      <c r="H61" s="147">
        <v>7.025</v>
      </c>
      <c r="I61" s="147">
        <v>6.15</v>
      </c>
      <c r="J61" s="147">
        <v>4.225</v>
      </c>
      <c r="K61" s="32"/>
    </row>
    <row r="62" spans="1:11" s="33" customFormat="1" ht="11.25" customHeight="1">
      <c r="A62" s="35" t="s">
        <v>48</v>
      </c>
      <c r="B62" s="29"/>
      <c r="C62" s="30">
        <v>76</v>
      </c>
      <c r="D62" s="30">
        <v>80</v>
      </c>
      <c r="E62" s="30">
        <v>70</v>
      </c>
      <c r="F62" s="31"/>
      <c r="G62" s="31"/>
      <c r="H62" s="147">
        <v>2.23</v>
      </c>
      <c r="I62" s="147">
        <v>2.342</v>
      </c>
      <c r="J62" s="147">
        <v>1.94</v>
      </c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206</v>
      </c>
      <c r="E63" s="30">
        <v>202</v>
      </c>
      <c r="F63" s="31"/>
      <c r="G63" s="31"/>
      <c r="H63" s="147">
        <v>6.18</v>
      </c>
      <c r="I63" s="147">
        <v>9.078</v>
      </c>
      <c r="J63" s="147">
        <v>7.88</v>
      </c>
      <c r="K63" s="32"/>
    </row>
    <row r="64" spans="1:11" s="42" customFormat="1" ht="11.25" customHeight="1">
      <c r="A64" s="36" t="s">
        <v>50</v>
      </c>
      <c r="B64" s="37"/>
      <c r="C64" s="38">
        <v>406</v>
      </c>
      <c r="D64" s="38">
        <v>396</v>
      </c>
      <c r="E64" s="38">
        <v>347</v>
      </c>
      <c r="F64" s="39">
        <v>87.62626262626263</v>
      </c>
      <c r="G64" s="40"/>
      <c r="H64" s="148">
        <v>15.435</v>
      </c>
      <c r="I64" s="149">
        <v>17.57</v>
      </c>
      <c r="J64" s="149">
        <v>14.044999999999998</v>
      </c>
      <c r="K64" s="41">
        <v>79.93739328400682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311</v>
      </c>
      <c r="D66" s="38">
        <v>311</v>
      </c>
      <c r="E66" s="38">
        <v>315</v>
      </c>
      <c r="F66" s="39">
        <v>101.28617363344051</v>
      </c>
      <c r="G66" s="40"/>
      <c r="H66" s="148">
        <v>18.23</v>
      </c>
      <c r="I66" s="149">
        <v>16.407</v>
      </c>
      <c r="J66" s="149">
        <v>14.022</v>
      </c>
      <c r="K66" s="41">
        <v>85.4635216675809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133</v>
      </c>
      <c r="D68" s="30">
        <v>170</v>
      </c>
      <c r="E68" s="30">
        <v>100</v>
      </c>
      <c r="F68" s="31"/>
      <c r="G68" s="31"/>
      <c r="H68" s="147">
        <v>6.45</v>
      </c>
      <c r="I68" s="147">
        <v>6</v>
      </c>
      <c r="J68" s="147">
        <v>5</v>
      </c>
      <c r="K68" s="32"/>
    </row>
    <row r="69" spans="1:11" s="33" customFormat="1" ht="11.25" customHeight="1">
      <c r="A69" s="35" t="s">
        <v>53</v>
      </c>
      <c r="B69" s="29"/>
      <c r="C69" s="30">
        <v>14</v>
      </c>
      <c r="D69" s="30">
        <v>25</v>
      </c>
      <c r="E69" s="30">
        <v>25</v>
      </c>
      <c r="F69" s="31"/>
      <c r="G69" s="31"/>
      <c r="H69" s="147">
        <v>0.49</v>
      </c>
      <c r="I69" s="147">
        <v>0.85</v>
      </c>
      <c r="J69" s="147">
        <v>1</v>
      </c>
      <c r="K69" s="32"/>
    </row>
    <row r="70" spans="1:11" s="42" customFormat="1" ht="11.25" customHeight="1">
      <c r="A70" s="36" t="s">
        <v>54</v>
      </c>
      <c r="B70" s="37"/>
      <c r="C70" s="38">
        <v>147</v>
      </c>
      <c r="D70" s="38">
        <v>195</v>
      </c>
      <c r="E70" s="38">
        <v>125</v>
      </c>
      <c r="F70" s="39">
        <v>64.1025641025641</v>
      </c>
      <c r="G70" s="40"/>
      <c r="H70" s="148">
        <v>6.94</v>
      </c>
      <c r="I70" s="149">
        <v>6.85</v>
      </c>
      <c r="J70" s="149">
        <v>6</v>
      </c>
      <c r="K70" s="41">
        <v>87.59124087591242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7630</v>
      </c>
      <c r="D72" s="30">
        <v>7970</v>
      </c>
      <c r="E72" s="30">
        <v>7970</v>
      </c>
      <c r="F72" s="31"/>
      <c r="G72" s="31"/>
      <c r="H72" s="147">
        <v>434.195</v>
      </c>
      <c r="I72" s="147">
        <v>448.975</v>
      </c>
      <c r="J72" s="147">
        <v>441.888</v>
      </c>
      <c r="K72" s="32"/>
    </row>
    <row r="73" spans="1:11" s="33" customFormat="1" ht="11.25" customHeight="1">
      <c r="A73" s="35" t="s">
        <v>56</v>
      </c>
      <c r="B73" s="29"/>
      <c r="C73" s="30">
        <v>205</v>
      </c>
      <c r="D73" s="30">
        <v>205</v>
      </c>
      <c r="E73" s="30">
        <v>157</v>
      </c>
      <c r="F73" s="31"/>
      <c r="G73" s="31"/>
      <c r="H73" s="147">
        <v>9.105</v>
      </c>
      <c r="I73" s="147">
        <v>6.105</v>
      </c>
      <c r="J73" s="147">
        <v>6.105</v>
      </c>
      <c r="K73" s="32"/>
    </row>
    <row r="74" spans="1:11" s="33" customFormat="1" ht="11.25" customHeight="1">
      <c r="A74" s="35" t="s">
        <v>57</v>
      </c>
      <c r="B74" s="29"/>
      <c r="C74" s="30">
        <v>116</v>
      </c>
      <c r="D74" s="30">
        <v>120</v>
      </c>
      <c r="E74" s="30">
        <v>38</v>
      </c>
      <c r="F74" s="31"/>
      <c r="G74" s="31"/>
      <c r="H74" s="147">
        <v>3.896</v>
      </c>
      <c r="I74" s="147">
        <v>4.32</v>
      </c>
      <c r="J74" s="147">
        <v>4.3</v>
      </c>
      <c r="K74" s="32"/>
    </row>
    <row r="75" spans="1:11" s="33" customFormat="1" ht="11.25" customHeight="1">
      <c r="A75" s="35" t="s">
        <v>58</v>
      </c>
      <c r="B75" s="29"/>
      <c r="C75" s="30">
        <v>502</v>
      </c>
      <c r="D75" s="30">
        <v>502</v>
      </c>
      <c r="E75" s="30">
        <v>455</v>
      </c>
      <c r="F75" s="31"/>
      <c r="G75" s="31"/>
      <c r="H75" s="147">
        <v>17.348</v>
      </c>
      <c r="I75" s="147">
        <v>17.348</v>
      </c>
      <c r="J75" s="147">
        <v>16.409</v>
      </c>
      <c r="K75" s="32"/>
    </row>
    <row r="76" spans="1:11" s="33" customFormat="1" ht="11.25" customHeight="1">
      <c r="A76" s="35" t="s">
        <v>59</v>
      </c>
      <c r="B76" s="29"/>
      <c r="C76" s="30">
        <v>25</v>
      </c>
      <c r="D76" s="30">
        <v>20</v>
      </c>
      <c r="E76" s="30">
        <v>20</v>
      </c>
      <c r="F76" s="31"/>
      <c r="G76" s="31"/>
      <c r="H76" s="147">
        <v>0.675</v>
      </c>
      <c r="I76" s="147">
        <v>0.546</v>
      </c>
      <c r="J76" s="147">
        <v>0.546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64</v>
      </c>
      <c r="E77" s="30">
        <v>40</v>
      </c>
      <c r="F77" s="31"/>
      <c r="G77" s="31"/>
      <c r="H77" s="147">
        <v>1.71</v>
      </c>
      <c r="I77" s="147">
        <v>1.5</v>
      </c>
      <c r="J77" s="147">
        <v>1.2</v>
      </c>
      <c r="K77" s="32"/>
    </row>
    <row r="78" spans="1:11" s="33" customFormat="1" ht="11.25" customHeight="1">
      <c r="A78" s="35" t="s">
        <v>61</v>
      </c>
      <c r="B78" s="29"/>
      <c r="C78" s="30">
        <v>182</v>
      </c>
      <c r="D78" s="30">
        <v>182</v>
      </c>
      <c r="E78" s="30">
        <v>182</v>
      </c>
      <c r="F78" s="31"/>
      <c r="G78" s="31"/>
      <c r="H78" s="147">
        <v>9.1</v>
      </c>
      <c r="I78" s="147">
        <v>9.1</v>
      </c>
      <c r="J78" s="147">
        <v>9.1</v>
      </c>
      <c r="K78" s="32"/>
    </row>
    <row r="79" spans="1:11" s="33" customFormat="1" ht="11.25" customHeight="1">
      <c r="A79" s="35" t="s">
        <v>62</v>
      </c>
      <c r="B79" s="29"/>
      <c r="C79" s="30">
        <v>56</v>
      </c>
      <c r="D79" s="30">
        <v>59.25300000000001</v>
      </c>
      <c r="E79" s="30">
        <v>59</v>
      </c>
      <c r="F79" s="31"/>
      <c r="G79" s="31"/>
      <c r="H79" s="147">
        <v>1.301</v>
      </c>
      <c r="I79" s="147">
        <v>0.911</v>
      </c>
      <c r="J79" s="147">
        <v>2.37</v>
      </c>
      <c r="K79" s="32"/>
    </row>
    <row r="80" spans="1:11" s="42" customFormat="1" ht="11.25" customHeight="1">
      <c r="A80" s="43" t="s">
        <v>63</v>
      </c>
      <c r="B80" s="37"/>
      <c r="C80" s="38">
        <v>8773</v>
      </c>
      <c r="D80" s="38">
        <v>9122.253</v>
      </c>
      <c r="E80" s="38">
        <v>8921</v>
      </c>
      <c r="F80" s="39">
        <v>97.79382352144803</v>
      </c>
      <c r="G80" s="40"/>
      <c r="H80" s="148">
        <v>477.33000000000004</v>
      </c>
      <c r="I80" s="149">
        <v>488.80500000000006</v>
      </c>
      <c r="J80" s="149">
        <v>481.918</v>
      </c>
      <c r="K80" s="41">
        <v>98.59105369216762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166</v>
      </c>
      <c r="F82" s="31"/>
      <c r="G82" s="31"/>
      <c r="H82" s="147">
        <v>7.476</v>
      </c>
      <c r="I82" s="147">
        <v>7.476</v>
      </c>
      <c r="J82" s="147">
        <v>7.749</v>
      </c>
      <c r="K82" s="32"/>
    </row>
    <row r="83" spans="1:11" s="33" customFormat="1" ht="11.25" customHeight="1">
      <c r="A83" s="35" t="s">
        <v>65</v>
      </c>
      <c r="B83" s="29"/>
      <c r="C83" s="30">
        <v>268</v>
      </c>
      <c r="D83" s="30">
        <v>268</v>
      </c>
      <c r="E83" s="30">
        <v>240</v>
      </c>
      <c r="F83" s="31"/>
      <c r="G83" s="31"/>
      <c r="H83" s="147">
        <v>14.696</v>
      </c>
      <c r="I83" s="147">
        <v>14.7</v>
      </c>
      <c r="J83" s="147">
        <v>13</v>
      </c>
      <c r="K83" s="32"/>
    </row>
    <row r="84" spans="1:11" s="42" customFormat="1" ht="11.25" customHeight="1">
      <c r="A84" s="36" t="s">
        <v>66</v>
      </c>
      <c r="B84" s="37"/>
      <c r="C84" s="38">
        <v>438</v>
      </c>
      <c r="D84" s="38">
        <v>438</v>
      </c>
      <c r="E84" s="38">
        <v>406</v>
      </c>
      <c r="F84" s="39">
        <v>92.69406392694064</v>
      </c>
      <c r="G84" s="40"/>
      <c r="H84" s="148">
        <v>22.172</v>
      </c>
      <c r="I84" s="149">
        <v>22.176</v>
      </c>
      <c r="J84" s="149">
        <v>20.749</v>
      </c>
      <c r="K84" s="41">
        <v>93.56511544011545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11081</v>
      </c>
      <c r="D87" s="53">
        <v>11489.253</v>
      </c>
      <c r="E87" s="53">
        <v>11038</v>
      </c>
      <c r="F87" s="54">
        <f>IF(D87&gt;0,100*E87/D87,0)</f>
        <v>96.07239043304207</v>
      </c>
      <c r="G87" s="40"/>
      <c r="H87" s="152">
        <v>581.503</v>
      </c>
      <c r="I87" s="153">
        <v>591.8580000000001</v>
      </c>
      <c r="J87" s="153">
        <v>574.826</v>
      </c>
      <c r="K87" s="54">
        <f>IF(I87&gt;0,100*J87/I87,0)</f>
        <v>97.12228270970402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34</v>
      </c>
      <c r="D9" s="30">
        <v>30</v>
      </c>
      <c r="E9" s="30">
        <v>24</v>
      </c>
      <c r="F9" s="31"/>
      <c r="G9" s="31"/>
      <c r="H9" s="147">
        <v>0.893</v>
      </c>
      <c r="I9" s="147">
        <v>0.235</v>
      </c>
      <c r="J9" s="147">
        <v>0.558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23</v>
      </c>
      <c r="E10" s="30">
        <v>20</v>
      </c>
      <c r="F10" s="31"/>
      <c r="G10" s="31"/>
      <c r="H10" s="147">
        <v>0.604</v>
      </c>
      <c r="I10" s="147">
        <v>0.422</v>
      </c>
      <c r="J10" s="147">
        <v>0.523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18</v>
      </c>
      <c r="F11" s="31"/>
      <c r="G11" s="31"/>
      <c r="H11" s="147">
        <v>0.551</v>
      </c>
      <c r="I11" s="147">
        <v>0.55</v>
      </c>
      <c r="J11" s="147">
        <v>0.471</v>
      </c>
      <c r="K11" s="32"/>
    </row>
    <row r="12" spans="1:11" s="33" customFormat="1" ht="11.25" customHeight="1">
      <c r="A12" s="35" t="s">
        <v>10</v>
      </c>
      <c r="B12" s="29"/>
      <c r="C12" s="30">
        <v>51</v>
      </c>
      <c r="D12" s="30">
        <v>45</v>
      </c>
      <c r="E12" s="30">
        <v>40</v>
      </c>
      <c r="F12" s="31"/>
      <c r="G12" s="31"/>
      <c r="H12" s="147">
        <v>1.224</v>
      </c>
      <c r="I12" s="147">
        <v>1.082</v>
      </c>
      <c r="J12" s="147">
        <v>0.959</v>
      </c>
      <c r="K12" s="32"/>
    </row>
    <row r="13" spans="1:11" s="42" customFormat="1" ht="11.25" customHeight="1">
      <c r="A13" s="36" t="s">
        <v>11</v>
      </c>
      <c r="B13" s="37"/>
      <c r="C13" s="38">
        <v>129</v>
      </c>
      <c r="D13" s="38">
        <v>119</v>
      </c>
      <c r="E13" s="38">
        <v>102</v>
      </c>
      <c r="F13" s="39">
        <v>85.71428571428571</v>
      </c>
      <c r="G13" s="40"/>
      <c r="H13" s="148">
        <v>3.2720000000000002</v>
      </c>
      <c r="I13" s="149">
        <v>2.289</v>
      </c>
      <c r="J13" s="149">
        <v>2.511</v>
      </c>
      <c r="K13" s="41">
        <v>109.69855832241154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3</v>
      </c>
      <c r="D15" s="38">
        <v>3</v>
      </c>
      <c r="E15" s="38">
        <v>2</v>
      </c>
      <c r="F15" s="39">
        <v>66.66666666666667</v>
      </c>
      <c r="G15" s="40"/>
      <c r="H15" s="148">
        <v>0.03</v>
      </c>
      <c r="I15" s="149">
        <v>0.03</v>
      </c>
      <c r="J15" s="149">
        <v>0.02</v>
      </c>
      <c r="K15" s="41">
        <v>66.66666666666667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17</v>
      </c>
      <c r="D19" s="30">
        <v>17</v>
      </c>
      <c r="E19" s="30">
        <v>17</v>
      </c>
      <c r="F19" s="31"/>
      <c r="G19" s="31"/>
      <c r="H19" s="147">
        <v>1.003</v>
      </c>
      <c r="I19" s="147">
        <v>1.003</v>
      </c>
      <c r="J19" s="147">
        <v>1.003</v>
      </c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47">
        <v>0.287</v>
      </c>
      <c r="I20" s="147">
        <v>0.285</v>
      </c>
      <c r="J20" s="147">
        <v>0.285</v>
      </c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12</v>
      </c>
      <c r="E21" s="30">
        <v>12</v>
      </c>
      <c r="F21" s="31"/>
      <c r="G21" s="31"/>
      <c r="H21" s="147">
        <v>0.215</v>
      </c>
      <c r="I21" s="147">
        <v>0.215</v>
      </c>
      <c r="J21" s="147">
        <v>0.215</v>
      </c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43</v>
      </c>
      <c r="F22" s="39">
        <v>100</v>
      </c>
      <c r="G22" s="40"/>
      <c r="H22" s="148">
        <v>1.505</v>
      </c>
      <c r="I22" s="149">
        <v>1.503</v>
      </c>
      <c r="J22" s="149">
        <v>1.503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13</v>
      </c>
      <c r="D24" s="38">
        <v>13</v>
      </c>
      <c r="E24" s="38">
        <v>15</v>
      </c>
      <c r="F24" s="39">
        <v>115.38461538461539</v>
      </c>
      <c r="G24" s="40"/>
      <c r="H24" s="148">
        <v>1.32</v>
      </c>
      <c r="I24" s="149">
        <v>1.2</v>
      </c>
      <c r="J24" s="149">
        <v>1.5</v>
      </c>
      <c r="K24" s="41">
        <v>125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100</v>
      </c>
      <c r="E26" s="38">
        <v>100</v>
      </c>
      <c r="F26" s="39">
        <v>100</v>
      </c>
      <c r="G26" s="40"/>
      <c r="H26" s="148">
        <v>9.016</v>
      </c>
      <c r="I26" s="149">
        <v>8</v>
      </c>
      <c r="J26" s="149">
        <v>9.5</v>
      </c>
      <c r="K26" s="41">
        <v>118.75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47">
        <v>0.03</v>
      </c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48">
        <v>0.03</v>
      </c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63</v>
      </c>
      <c r="D33" s="30">
        <v>60</v>
      </c>
      <c r="E33" s="30">
        <v>70</v>
      </c>
      <c r="F33" s="31"/>
      <c r="G33" s="31"/>
      <c r="H33" s="147">
        <v>1.164</v>
      </c>
      <c r="I33" s="147">
        <v>1.1</v>
      </c>
      <c r="J33" s="147">
        <v>1.34</v>
      </c>
      <c r="K33" s="32"/>
    </row>
    <row r="34" spans="1:11" s="33" customFormat="1" ht="11.25" customHeight="1">
      <c r="A34" s="35" t="s">
        <v>25</v>
      </c>
      <c r="B34" s="29"/>
      <c r="C34" s="30">
        <v>21</v>
      </c>
      <c r="D34" s="30">
        <v>20</v>
      </c>
      <c r="E34" s="30">
        <v>10</v>
      </c>
      <c r="F34" s="31"/>
      <c r="G34" s="31"/>
      <c r="H34" s="147">
        <v>0.466</v>
      </c>
      <c r="I34" s="147">
        <v>0.45</v>
      </c>
      <c r="J34" s="147">
        <v>0.225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8</v>
      </c>
      <c r="E35" s="30">
        <v>4</v>
      </c>
      <c r="F35" s="31"/>
      <c r="G35" s="31"/>
      <c r="H35" s="147">
        <v>0.185</v>
      </c>
      <c r="I35" s="147">
        <v>0.15</v>
      </c>
      <c r="J35" s="147">
        <v>0.06</v>
      </c>
      <c r="K35" s="32"/>
    </row>
    <row r="36" spans="1:11" s="33" customFormat="1" ht="11.25" customHeight="1">
      <c r="A36" s="35" t="s">
        <v>27</v>
      </c>
      <c r="B36" s="29"/>
      <c r="C36" s="30">
        <v>10</v>
      </c>
      <c r="D36" s="30">
        <v>10</v>
      </c>
      <c r="E36" s="30">
        <v>6</v>
      </c>
      <c r="F36" s="31"/>
      <c r="G36" s="31"/>
      <c r="H36" s="147">
        <v>0.16</v>
      </c>
      <c r="I36" s="147">
        <v>0.256</v>
      </c>
      <c r="J36" s="147">
        <v>0.1</v>
      </c>
      <c r="K36" s="32"/>
    </row>
    <row r="37" spans="1:11" s="42" customFormat="1" ht="11.25" customHeight="1">
      <c r="A37" s="36" t="s">
        <v>28</v>
      </c>
      <c r="B37" s="37"/>
      <c r="C37" s="38">
        <v>105</v>
      </c>
      <c r="D37" s="38">
        <v>98</v>
      </c>
      <c r="E37" s="38">
        <v>90</v>
      </c>
      <c r="F37" s="39">
        <v>91.83673469387755</v>
      </c>
      <c r="G37" s="40"/>
      <c r="H37" s="148">
        <v>1.9749999999999999</v>
      </c>
      <c r="I37" s="149">
        <v>1.956</v>
      </c>
      <c r="J37" s="149">
        <v>1.7250000000000003</v>
      </c>
      <c r="K37" s="41">
        <v>88.19018404907978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50</v>
      </c>
      <c r="F39" s="39">
        <v>71.42857142857143</v>
      </c>
      <c r="G39" s="40"/>
      <c r="H39" s="148">
        <v>1.217</v>
      </c>
      <c r="I39" s="149">
        <v>1.2</v>
      </c>
      <c r="J39" s="149">
        <v>0.87</v>
      </c>
      <c r="K39" s="41">
        <v>72.5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146</v>
      </c>
      <c r="D41" s="30">
        <v>202</v>
      </c>
      <c r="E41" s="30">
        <v>186</v>
      </c>
      <c r="F41" s="31"/>
      <c r="G41" s="31"/>
      <c r="H41" s="147">
        <v>10.22</v>
      </c>
      <c r="I41" s="147">
        <v>14.14</v>
      </c>
      <c r="J41" s="147">
        <v>13.485</v>
      </c>
      <c r="K41" s="32"/>
    </row>
    <row r="42" spans="1:11" s="33" customFormat="1" ht="11.25" customHeight="1">
      <c r="A42" s="35" t="s">
        <v>31</v>
      </c>
      <c r="B42" s="29"/>
      <c r="C42" s="30">
        <v>37</v>
      </c>
      <c r="D42" s="30">
        <v>23</v>
      </c>
      <c r="E42" s="30">
        <v>9</v>
      </c>
      <c r="F42" s="31"/>
      <c r="G42" s="31"/>
      <c r="H42" s="147">
        <v>2.775</v>
      </c>
      <c r="I42" s="147">
        <v>1.725</v>
      </c>
      <c r="J42" s="147">
        <v>0.675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1</v>
      </c>
      <c r="F43" s="31"/>
      <c r="G43" s="31"/>
      <c r="H43" s="147"/>
      <c r="I43" s="147"/>
      <c r="J43" s="147">
        <v>0.065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20</v>
      </c>
      <c r="E45" s="30">
        <v>19</v>
      </c>
      <c r="F45" s="31"/>
      <c r="G45" s="31"/>
      <c r="H45" s="147">
        <v>0.168</v>
      </c>
      <c r="I45" s="147">
        <v>0.4</v>
      </c>
      <c r="J45" s="147">
        <v>0.38</v>
      </c>
      <c r="K45" s="32"/>
    </row>
    <row r="46" spans="1:11" s="33" customFormat="1" ht="11.25" customHeight="1">
      <c r="A46" s="35" t="s">
        <v>35</v>
      </c>
      <c r="B46" s="29"/>
      <c r="C46" s="30">
        <v>1140</v>
      </c>
      <c r="D46" s="30">
        <v>1105</v>
      </c>
      <c r="E46" s="30">
        <v>1120</v>
      </c>
      <c r="F46" s="31"/>
      <c r="G46" s="31"/>
      <c r="H46" s="147">
        <v>79.8</v>
      </c>
      <c r="I46" s="147">
        <v>77.35</v>
      </c>
      <c r="J46" s="147">
        <v>76.16</v>
      </c>
      <c r="K46" s="32"/>
    </row>
    <row r="47" spans="1:11" s="33" customFormat="1" ht="11.25" customHeight="1">
      <c r="A47" s="35" t="s">
        <v>36</v>
      </c>
      <c r="B47" s="29"/>
      <c r="C47" s="30">
        <v>48</v>
      </c>
      <c r="D47" s="30">
        <v>50</v>
      </c>
      <c r="E47" s="30">
        <v>51</v>
      </c>
      <c r="F47" s="31"/>
      <c r="G47" s="31"/>
      <c r="H47" s="147">
        <v>2.592</v>
      </c>
      <c r="I47" s="147">
        <v>2.75</v>
      </c>
      <c r="J47" s="147">
        <v>3.57</v>
      </c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1300</v>
      </c>
      <c r="E48" s="30">
        <v>1145</v>
      </c>
      <c r="F48" s="31"/>
      <c r="G48" s="31"/>
      <c r="H48" s="147">
        <v>97.5</v>
      </c>
      <c r="I48" s="147">
        <v>84.5</v>
      </c>
      <c r="J48" s="147">
        <v>85.875</v>
      </c>
      <c r="K48" s="32"/>
    </row>
    <row r="49" spans="1:11" s="33" customFormat="1" ht="11.25" customHeight="1">
      <c r="A49" s="35" t="s">
        <v>38</v>
      </c>
      <c r="B49" s="29"/>
      <c r="C49" s="30">
        <v>20</v>
      </c>
      <c r="D49" s="30">
        <v>23</v>
      </c>
      <c r="E49" s="30">
        <v>157</v>
      </c>
      <c r="F49" s="31"/>
      <c r="G49" s="31"/>
      <c r="H49" s="147">
        <v>1.3</v>
      </c>
      <c r="I49" s="147">
        <v>1.885</v>
      </c>
      <c r="J49" s="147">
        <v>10.205</v>
      </c>
      <c r="K49" s="32"/>
    </row>
    <row r="50" spans="1:11" s="42" customFormat="1" ht="11.25" customHeight="1">
      <c r="A50" s="43" t="s">
        <v>39</v>
      </c>
      <c r="B50" s="37"/>
      <c r="C50" s="38">
        <v>2698</v>
      </c>
      <c r="D50" s="38">
        <v>2723</v>
      </c>
      <c r="E50" s="38">
        <v>2688</v>
      </c>
      <c r="F50" s="39">
        <v>98.7146529562982</v>
      </c>
      <c r="G50" s="40"/>
      <c r="H50" s="148">
        <v>194.35500000000002</v>
      </c>
      <c r="I50" s="149">
        <v>182.75</v>
      </c>
      <c r="J50" s="149">
        <v>190.415</v>
      </c>
      <c r="K50" s="41">
        <v>104.19425444596443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48">
        <v>0.128</v>
      </c>
      <c r="I52" s="149">
        <v>0.128</v>
      </c>
      <c r="J52" s="149">
        <v>0.128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230</v>
      </c>
      <c r="D54" s="30">
        <v>300</v>
      </c>
      <c r="E54" s="30">
        <v>240</v>
      </c>
      <c r="F54" s="31"/>
      <c r="G54" s="31"/>
      <c r="H54" s="147">
        <v>11.96</v>
      </c>
      <c r="I54" s="147">
        <v>18</v>
      </c>
      <c r="J54" s="147">
        <v>13.92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1</v>
      </c>
      <c r="F55" s="31"/>
      <c r="G55" s="31"/>
      <c r="H55" s="147">
        <v>0.16</v>
      </c>
      <c r="I55" s="147">
        <v>0.04</v>
      </c>
      <c r="J55" s="147">
        <v>0.04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4</v>
      </c>
      <c r="E56" s="30">
        <v>4</v>
      </c>
      <c r="F56" s="31"/>
      <c r="G56" s="31"/>
      <c r="H56" s="147">
        <v>0.175</v>
      </c>
      <c r="I56" s="147">
        <v>0.17</v>
      </c>
      <c r="J56" s="147">
        <v>0.17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3</v>
      </c>
      <c r="F57" s="31"/>
      <c r="G57" s="31"/>
      <c r="H57" s="147"/>
      <c r="I57" s="147"/>
      <c r="J57" s="147">
        <v>0.045</v>
      </c>
      <c r="K57" s="32"/>
    </row>
    <row r="58" spans="1:11" s="33" customFormat="1" ht="11.25" customHeight="1">
      <c r="A58" s="35" t="s">
        <v>45</v>
      </c>
      <c r="B58" s="29"/>
      <c r="C58" s="30">
        <v>104</v>
      </c>
      <c r="D58" s="30">
        <v>86</v>
      </c>
      <c r="E58" s="30">
        <v>82</v>
      </c>
      <c r="F58" s="31"/>
      <c r="G58" s="31"/>
      <c r="H58" s="147">
        <v>3.432</v>
      </c>
      <c r="I58" s="147">
        <v>3.87</v>
      </c>
      <c r="J58" s="147">
        <v>3.772</v>
      </c>
      <c r="K58" s="32"/>
    </row>
    <row r="59" spans="1:11" s="42" customFormat="1" ht="11.25" customHeight="1">
      <c r="A59" s="36" t="s">
        <v>46</v>
      </c>
      <c r="B59" s="37"/>
      <c r="C59" s="38">
        <v>341</v>
      </c>
      <c r="D59" s="38">
        <v>391</v>
      </c>
      <c r="E59" s="38">
        <v>330</v>
      </c>
      <c r="F59" s="39">
        <v>84.39897698209718</v>
      </c>
      <c r="G59" s="40"/>
      <c r="H59" s="148">
        <v>15.727000000000002</v>
      </c>
      <c r="I59" s="149">
        <v>22.080000000000002</v>
      </c>
      <c r="J59" s="149">
        <v>17.947</v>
      </c>
      <c r="K59" s="41">
        <v>81.2817028985507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166</v>
      </c>
      <c r="D61" s="30">
        <v>150</v>
      </c>
      <c r="E61" s="30">
        <v>150</v>
      </c>
      <c r="F61" s="31"/>
      <c r="G61" s="31"/>
      <c r="H61" s="147">
        <v>10.458</v>
      </c>
      <c r="I61" s="147">
        <v>7.2</v>
      </c>
      <c r="J61" s="147">
        <v>8.25</v>
      </c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15</v>
      </c>
      <c r="E62" s="30">
        <v>9</v>
      </c>
      <c r="F62" s="31"/>
      <c r="G62" s="31"/>
      <c r="H62" s="147">
        <v>0.3</v>
      </c>
      <c r="I62" s="147">
        <v>0.375</v>
      </c>
      <c r="J62" s="147">
        <v>0.225</v>
      </c>
      <c r="K62" s="32"/>
    </row>
    <row r="63" spans="1:11" s="33" customFormat="1" ht="11.25" customHeight="1">
      <c r="A63" s="35" t="s">
        <v>49</v>
      </c>
      <c r="B63" s="29"/>
      <c r="C63" s="30">
        <v>9</v>
      </c>
      <c r="D63" s="30">
        <v>5</v>
      </c>
      <c r="E63" s="30">
        <v>5</v>
      </c>
      <c r="F63" s="31"/>
      <c r="G63" s="31"/>
      <c r="H63" s="147">
        <v>0.45</v>
      </c>
      <c r="I63" s="147">
        <v>0.25</v>
      </c>
      <c r="J63" s="147">
        <v>0.25</v>
      </c>
      <c r="K63" s="32"/>
    </row>
    <row r="64" spans="1:11" s="42" customFormat="1" ht="11.25" customHeight="1">
      <c r="A64" s="36" t="s">
        <v>50</v>
      </c>
      <c r="B64" s="37"/>
      <c r="C64" s="38">
        <v>187</v>
      </c>
      <c r="D64" s="38">
        <v>170</v>
      </c>
      <c r="E64" s="38">
        <v>164</v>
      </c>
      <c r="F64" s="39">
        <v>96.47058823529412</v>
      </c>
      <c r="G64" s="40"/>
      <c r="H64" s="148">
        <v>11.208</v>
      </c>
      <c r="I64" s="149">
        <v>7.825</v>
      </c>
      <c r="J64" s="149">
        <v>8.725</v>
      </c>
      <c r="K64" s="41">
        <v>111.50159744408946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30</v>
      </c>
      <c r="D66" s="38">
        <v>30</v>
      </c>
      <c r="E66" s="38">
        <v>36</v>
      </c>
      <c r="F66" s="39">
        <v>120</v>
      </c>
      <c r="G66" s="40"/>
      <c r="H66" s="148">
        <v>1.245</v>
      </c>
      <c r="I66" s="149">
        <v>1.245</v>
      </c>
      <c r="J66" s="149">
        <v>1.245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1800</v>
      </c>
      <c r="D73" s="30">
        <v>1800</v>
      </c>
      <c r="E73" s="30">
        <v>1568</v>
      </c>
      <c r="F73" s="31"/>
      <c r="G73" s="31"/>
      <c r="H73" s="147">
        <v>117.101</v>
      </c>
      <c r="I73" s="147">
        <v>108</v>
      </c>
      <c r="J73" s="147">
        <v>108</v>
      </c>
      <c r="K73" s="32"/>
    </row>
    <row r="74" spans="1:11" s="33" customFormat="1" ht="11.25" customHeight="1">
      <c r="A74" s="35" t="s">
        <v>57</v>
      </c>
      <c r="B74" s="29"/>
      <c r="C74" s="30">
        <v>166</v>
      </c>
      <c r="D74" s="30">
        <v>170</v>
      </c>
      <c r="E74" s="30">
        <v>58</v>
      </c>
      <c r="F74" s="31"/>
      <c r="G74" s="31"/>
      <c r="H74" s="147">
        <v>6.64</v>
      </c>
      <c r="I74" s="147">
        <v>5.95</v>
      </c>
      <c r="J74" s="147">
        <v>2.32</v>
      </c>
      <c r="K74" s="32"/>
    </row>
    <row r="75" spans="1:11" s="33" customFormat="1" ht="11.25" customHeight="1">
      <c r="A75" s="35" t="s">
        <v>58</v>
      </c>
      <c r="B75" s="29"/>
      <c r="C75" s="30">
        <v>10</v>
      </c>
      <c r="D75" s="30">
        <v>10</v>
      </c>
      <c r="E75" s="30">
        <v>7</v>
      </c>
      <c r="F75" s="31"/>
      <c r="G75" s="31"/>
      <c r="H75" s="147">
        <v>0.358</v>
      </c>
      <c r="I75" s="147">
        <v>0.358</v>
      </c>
      <c r="J75" s="147">
        <v>0.237</v>
      </c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35</v>
      </c>
      <c r="E76" s="30">
        <v>42</v>
      </c>
      <c r="F76" s="31"/>
      <c r="G76" s="31"/>
      <c r="H76" s="147">
        <v>1.838</v>
      </c>
      <c r="I76" s="147">
        <v>2.1</v>
      </c>
      <c r="J76" s="147">
        <v>2.1</v>
      </c>
      <c r="K76" s="32"/>
    </row>
    <row r="77" spans="1:11" s="33" customFormat="1" ht="11.25" customHeight="1">
      <c r="A77" s="35" t="s">
        <v>60</v>
      </c>
      <c r="B77" s="29"/>
      <c r="C77" s="30">
        <v>7</v>
      </c>
      <c r="D77" s="30">
        <v>2</v>
      </c>
      <c r="E77" s="30">
        <v>7</v>
      </c>
      <c r="F77" s="31"/>
      <c r="G77" s="31"/>
      <c r="H77" s="147">
        <v>0.175</v>
      </c>
      <c r="I77" s="147">
        <v>0.04</v>
      </c>
      <c r="J77" s="147">
        <v>0.175</v>
      </c>
      <c r="K77" s="32"/>
    </row>
    <row r="78" spans="1:11" s="33" customFormat="1" ht="11.25" customHeight="1">
      <c r="A78" s="35" t="s">
        <v>61</v>
      </c>
      <c r="B78" s="29"/>
      <c r="C78" s="30">
        <v>65</v>
      </c>
      <c r="D78" s="30">
        <v>65</v>
      </c>
      <c r="E78" s="30">
        <v>65</v>
      </c>
      <c r="F78" s="31"/>
      <c r="G78" s="31"/>
      <c r="H78" s="147">
        <v>1.918</v>
      </c>
      <c r="I78" s="147">
        <v>1.95</v>
      </c>
      <c r="J78" s="147">
        <v>1.917</v>
      </c>
      <c r="K78" s="32"/>
    </row>
    <row r="79" spans="1:11" s="33" customFormat="1" ht="11.25" customHeight="1">
      <c r="A79" s="35" t="s">
        <v>62</v>
      </c>
      <c r="B79" s="29"/>
      <c r="C79" s="30">
        <v>672</v>
      </c>
      <c r="D79" s="30">
        <v>681.846</v>
      </c>
      <c r="E79" s="30">
        <v>661</v>
      </c>
      <c r="F79" s="31"/>
      <c r="G79" s="31"/>
      <c r="H79" s="147">
        <v>28.4</v>
      </c>
      <c r="I79" s="147">
        <v>31.917</v>
      </c>
      <c r="J79" s="147">
        <v>22.469</v>
      </c>
      <c r="K79" s="32"/>
    </row>
    <row r="80" spans="1:11" s="42" customFormat="1" ht="11.25" customHeight="1">
      <c r="A80" s="43" t="s">
        <v>63</v>
      </c>
      <c r="B80" s="37"/>
      <c r="C80" s="38">
        <v>2755</v>
      </c>
      <c r="D80" s="38">
        <v>2763.846</v>
      </c>
      <c r="E80" s="38">
        <v>2408</v>
      </c>
      <c r="F80" s="39">
        <v>87.12497005983691</v>
      </c>
      <c r="G80" s="40"/>
      <c r="H80" s="148">
        <v>156.43</v>
      </c>
      <c r="I80" s="149">
        <v>150.315</v>
      </c>
      <c r="J80" s="149">
        <v>137.218</v>
      </c>
      <c r="K80" s="41">
        <v>91.28696404217808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97</v>
      </c>
      <c r="D82" s="30">
        <v>97</v>
      </c>
      <c r="E82" s="30">
        <v>99</v>
      </c>
      <c r="F82" s="31"/>
      <c r="G82" s="31"/>
      <c r="H82" s="147">
        <v>3.406</v>
      </c>
      <c r="I82" s="147">
        <v>3.406</v>
      </c>
      <c r="J82" s="147">
        <v>3.465</v>
      </c>
      <c r="K82" s="32"/>
    </row>
    <row r="83" spans="1:11" s="33" customFormat="1" ht="11.25" customHeight="1">
      <c r="A83" s="35" t="s">
        <v>65</v>
      </c>
      <c r="B83" s="29"/>
      <c r="C83" s="30">
        <v>137</v>
      </c>
      <c r="D83" s="30">
        <v>137</v>
      </c>
      <c r="E83" s="30">
        <v>130</v>
      </c>
      <c r="F83" s="31"/>
      <c r="G83" s="31"/>
      <c r="H83" s="147">
        <v>4.098</v>
      </c>
      <c r="I83" s="147">
        <v>4.098</v>
      </c>
      <c r="J83" s="147">
        <v>4</v>
      </c>
      <c r="K83" s="32"/>
    </row>
    <row r="84" spans="1:11" s="42" customFormat="1" ht="11.25" customHeight="1">
      <c r="A84" s="36" t="s">
        <v>66</v>
      </c>
      <c r="B84" s="37"/>
      <c r="C84" s="38">
        <v>234</v>
      </c>
      <c r="D84" s="38">
        <v>234</v>
      </c>
      <c r="E84" s="38">
        <v>229</v>
      </c>
      <c r="F84" s="39">
        <v>97.86324786324786</v>
      </c>
      <c r="G84" s="40"/>
      <c r="H84" s="148">
        <v>7.504</v>
      </c>
      <c r="I84" s="149">
        <v>7.504</v>
      </c>
      <c r="J84" s="149">
        <v>7.465</v>
      </c>
      <c r="K84" s="41">
        <v>99.48027718550107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6705</v>
      </c>
      <c r="D87" s="53">
        <v>6761.846</v>
      </c>
      <c r="E87" s="53">
        <v>6261</v>
      </c>
      <c r="F87" s="54">
        <f>IF(D87&gt;0,100*E87/D87,0)</f>
        <v>92.59305816784352</v>
      </c>
      <c r="G87" s="40"/>
      <c r="H87" s="152">
        <v>404.96200000000005</v>
      </c>
      <c r="I87" s="153">
        <v>388.025</v>
      </c>
      <c r="J87" s="153">
        <v>380.77199999999993</v>
      </c>
      <c r="K87" s="54">
        <f>IF(I87&gt;0,100*J87/I87,0)</f>
        <v>98.13079054184652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4" zoomScaleSheetLayoutView="94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2781</v>
      </c>
      <c r="D9" s="30">
        <v>3082</v>
      </c>
      <c r="E9" s="30">
        <v>3113</v>
      </c>
      <c r="F9" s="31"/>
      <c r="G9" s="31"/>
      <c r="H9" s="147">
        <v>34.095</v>
      </c>
      <c r="I9" s="147">
        <v>33.875</v>
      </c>
      <c r="J9" s="147">
        <v>34.212</v>
      </c>
      <c r="K9" s="32"/>
    </row>
    <row r="10" spans="1:11" s="33" customFormat="1" ht="11.25" customHeight="1">
      <c r="A10" s="35" t="s">
        <v>8</v>
      </c>
      <c r="B10" s="29"/>
      <c r="C10" s="30">
        <v>2048</v>
      </c>
      <c r="D10" s="30">
        <v>1970</v>
      </c>
      <c r="E10" s="30">
        <v>1989</v>
      </c>
      <c r="F10" s="31"/>
      <c r="G10" s="31"/>
      <c r="H10" s="147">
        <v>29.332</v>
      </c>
      <c r="I10" s="147">
        <v>27.055</v>
      </c>
      <c r="J10" s="147">
        <v>27.309</v>
      </c>
      <c r="K10" s="32"/>
    </row>
    <row r="11" spans="1:11" s="33" customFormat="1" ht="11.25" customHeight="1">
      <c r="A11" s="28" t="s">
        <v>9</v>
      </c>
      <c r="B11" s="29"/>
      <c r="C11" s="30">
        <v>1106</v>
      </c>
      <c r="D11" s="30">
        <v>405</v>
      </c>
      <c r="E11" s="30">
        <v>409</v>
      </c>
      <c r="F11" s="31"/>
      <c r="G11" s="31"/>
      <c r="H11" s="147">
        <v>8.361</v>
      </c>
      <c r="I11" s="147">
        <v>3.044</v>
      </c>
      <c r="J11" s="147">
        <v>8.912</v>
      </c>
      <c r="K11" s="32"/>
    </row>
    <row r="12" spans="1:11" s="33" customFormat="1" ht="11.25" customHeight="1">
      <c r="A12" s="35" t="s">
        <v>10</v>
      </c>
      <c r="B12" s="29"/>
      <c r="C12" s="30">
        <v>380</v>
      </c>
      <c r="D12" s="30">
        <v>404</v>
      </c>
      <c r="E12" s="30">
        <v>323</v>
      </c>
      <c r="F12" s="31"/>
      <c r="G12" s="31"/>
      <c r="H12" s="147">
        <v>2.516</v>
      </c>
      <c r="I12" s="147">
        <v>2.574</v>
      </c>
      <c r="J12" s="147">
        <v>2.557</v>
      </c>
      <c r="K12" s="32"/>
    </row>
    <row r="13" spans="1:11" s="42" customFormat="1" ht="11.25" customHeight="1">
      <c r="A13" s="36" t="s">
        <v>11</v>
      </c>
      <c r="B13" s="37"/>
      <c r="C13" s="38">
        <v>6315</v>
      </c>
      <c r="D13" s="38">
        <v>5861</v>
      </c>
      <c r="E13" s="38">
        <v>5834</v>
      </c>
      <c r="F13" s="39">
        <v>99.53932775976796</v>
      </c>
      <c r="G13" s="40"/>
      <c r="H13" s="148">
        <v>74.304</v>
      </c>
      <c r="I13" s="149">
        <v>66.548</v>
      </c>
      <c r="J13" s="149">
        <v>72.99000000000001</v>
      </c>
      <c r="K13" s="41">
        <v>109.68023081084331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/>
      <c r="F15" s="39"/>
      <c r="G15" s="40"/>
      <c r="H15" s="148">
        <v>0.03</v>
      </c>
      <c r="I15" s="149">
        <v>0.03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43</v>
      </c>
      <c r="D24" s="38">
        <v>43</v>
      </c>
      <c r="E24" s="38">
        <v>21</v>
      </c>
      <c r="F24" s="39">
        <v>48.83720930232558</v>
      </c>
      <c r="G24" s="40"/>
      <c r="H24" s="148">
        <v>0.43</v>
      </c>
      <c r="I24" s="149">
        <v>0.43</v>
      </c>
      <c r="J24" s="149">
        <v>0.3</v>
      </c>
      <c r="K24" s="41">
        <v>69.76744186046511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6</v>
      </c>
      <c r="E26" s="38">
        <v>2</v>
      </c>
      <c r="F26" s="39">
        <v>33.333333333333336</v>
      </c>
      <c r="G26" s="40"/>
      <c r="H26" s="148">
        <v>0.24</v>
      </c>
      <c r="I26" s="149">
        <v>0.3</v>
      </c>
      <c r="J26" s="149">
        <v>0.15</v>
      </c>
      <c r="K26" s="41">
        <v>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157</v>
      </c>
      <c r="D28" s="30"/>
      <c r="E28" s="30"/>
      <c r="F28" s="31"/>
      <c r="G28" s="31"/>
      <c r="H28" s="147">
        <v>3.454</v>
      </c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14</v>
      </c>
      <c r="D30" s="30"/>
      <c r="E30" s="30">
        <v>1</v>
      </c>
      <c r="F30" s="31"/>
      <c r="G30" s="31"/>
      <c r="H30" s="147">
        <v>0.154</v>
      </c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171</v>
      </c>
      <c r="D31" s="38"/>
      <c r="E31" s="38">
        <v>1</v>
      </c>
      <c r="F31" s="39"/>
      <c r="G31" s="40"/>
      <c r="H31" s="148">
        <v>3.608</v>
      </c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</v>
      </c>
      <c r="D33" s="30">
        <v>1</v>
      </c>
      <c r="E33" s="30">
        <v>1</v>
      </c>
      <c r="F33" s="31"/>
      <c r="G33" s="31"/>
      <c r="H33" s="147">
        <v>0.021</v>
      </c>
      <c r="I33" s="147">
        <v>0.021</v>
      </c>
      <c r="J33" s="147">
        <v>0.021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30</v>
      </c>
      <c r="F34" s="31"/>
      <c r="G34" s="31"/>
      <c r="H34" s="147">
        <v>0.265</v>
      </c>
      <c r="I34" s="147">
        <v>0.265</v>
      </c>
      <c r="J34" s="147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47">
        <v>0.06</v>
      </c>
      <c r="I36" s="147">
        <v>0.06</v>
      </c>
      <c r="J36" s="147">
        <v>0.02</v>
      </c>
      <c r="K36" s="32"/>
    </row>
    <row r="37" spans="1:11" s="42" customFormat="1" ht="11.25" customHeight="1">
      <c r="A37" s="36" t="s">
        <v>28</v>
      </c>
      <c r="B37" s="37"/>
      <c r="C37" s="38">
        <v>18</v>
      </c>
      <c r="D37" s="38">
        <v>18</v>
      </c>
      <c r="E37" s="38">
        <v>34</v>
      </c>
      <c r="F37" s="39">
        <v>188.88888888888889</v>
      </c>
      <c r="G37" s="40"/>
      <c r="H37" s="148">
        <v>0.34600000000000003</v>
      </c>
      <c r="I37" s="149">
        <v>0.34600000000000003</v>
      </c>
      <c r="J37" s="149">
        <v>0.741</v>
      </c>
      <c r="K37" s="41">
        <v>214.16184971098264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7</v>
      </c>
      <c r="F39" s="39">
        <v>87.5</v>
      </c>
      <c r="G39" s="40"/>
      <c r="H39" s="148">
        <v>0.165</v>
      </c>
      <c r="I39" s="149">
        <v>0.165</v>
      </c>
      <c r="J39" s="149">
        <v>0.14</v>
      </c>
      <c r="K39" s="41">
        <v>84.84848484848486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26</v>
      </c>
      <c r="E46" s="30">
        <v>26</v>
      </c>
      <c r="F46" s="31"/>
      <c r="G46" s="31"/>
      <c r="H46" s="147">
        <v>0.91</v>
      </c>
      <c r="I46" s="147">
        <v>1.04</v>
      </c>
      <c r="J46" s="147">
        <v>0.988</v>
      </c>
      <c r="K46" s="32"/>
    </row>
    <row r="47" spans="1:11" s="33" customFormat="1" ht="11.25" customHeight="1">
      <c r="A47" s="35" t="s">
        <v>36</v>
      </c>
      <c r="B47" s="29"/>
      <c r="C47" s="30">
        <v>21</v>
      </c>
      <c r="D47" s="30">
        <v>21</v>
      </c>
      <c r="E47" s="30"/>
      <c r="F47" s="31"/>
      <c r="G47" s="31"/>
      <c r="H47" s="147">
        <v>0.315</v>
      </c>
      <c r="I47" s="147">
        <v>0.273</v>
      </c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>
        <v>6</v>
      </c>
      <c r="E48" s="30"/>
      <c r="F48" s="31"/>
      <c r="G48" s="31"/>
      <c r="H48" s="147"/>
      <c r="I48" s="147">
        <v>0.27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1</v>
      </c>
      <c r="E49" s="30"/>
      <c r="F49" s="31"/>
      <c r="G49" s="31"/>
      <c r="H49" s="147">
        <v>0.025</v>
      </c>
      <c r="I49" s="147">
        <v>0.025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48</v>
      </c>
      <c r="D50" s="38">
        <v>54</v>
      </c>
      <c r="E50" s="38">
        <v>26</v>
      </c>
      <c r="F50" s="39">
        <v>48.148148148148145</v>
      </c>
      <c r="G50" s="40"/>
      <c r="H50" s="148">
        <v>1.25</v>
      </c>
      <c r="I50" s="149">
        <v>1.608</v>
      </c>
      <c r="J50" s="149">
        <v>0.988</v>
      </c>
      <c r="K50" s="41">
        <v>61.44278606965174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6</v>
      </c>
      <c r="E58" s="30">
        <v>7</v>
      </c>
      <c r="F58" s="31"/>
      <c r="G58" s="31"/>
      <c r="H58" s="147">
        <v>0.15</v>
      </c>
      <c r="I58" s="147">
        <v>0.147</v>
      </c>
      <c r="J58" s="147">
        <v>0.147</v>
      </c>
      <c r="K58" s="32"/>
    </row>
    <row r="59" spans="1:11" s="42" customFormat="1" ht="11.25" customHeight="1">
      <c r="A59" s="36" t="s">
        <v>46</v>
      </c>
      <c r="B59" s="37"/>
      <c r="C59" s="38">
        <v>6</v>
      </c>
      <c r="D59" s="38">
        <v>6</v>
      </c>
      <c r="E59" s="38">
        <v>7</v>
      </c>
      <c r="F59" s="39">
        <v>116.66666666666667</v>
      </c>
      <c r="G59" s="40"/>
      <c r="H59" s="148">
        <v>0.15</v>
      </c>
      <c r="I59" s="149">
        <v>0.147</v>
      </c>
      <c r="J59" s="149">
        <v>0.147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52</v>
      </c>
      <c r="D61" s="30">
        <v>45</v>
      </c>
      <c r="E61" s="30">
        <v>45</v>
      </c>
      <c r="F61" s="31"/>
      <c r="G61" s="31"/>
      <c r="H61" s="147">
        <v>1.664</v>
      </c>
      <c r="I61" s="147">
        <v>1.575</v>
      </c>
      <c r="J61" s="147">
        <v>2.925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57</v>
      </c>
      <c r="D63" s="30">
        <v>57</v>
      </c>
      <c r="E63" s="30">
        <v>57</v>
      </c>
      <c r="F63" s="31"/>
      <c r="G63" s="31"/>
      <c r="H63" s="147">
        <v>1.25</v>
      </c>
      <c r="I63" s="147">
        <v>1.473</v>
      </c>
      <c r="J63" s="147">
        <v>1.473</v>
      </c>
      <c r="K63" s="32"/>
    </row>
    <row r="64" spans="1:11" s="42" customFormat="1" ht="11.25" customHeight="1">
      <c r="A64" s="36" t="s">
        <v>50</v>
      </c>
      <c r="B64" s="37"/>
      <c r="C64" s="38">
        <v>109</v>
      </c>
      <c r="D64" s="38">
        <v>102</v>
      </c>
      <c r="E64" s="38">
        <v>102</v>
      </c>
      <c r="F64" s="39">
        <v>100</v>
      </c>
      <c r="G64" s="40"/>
      <c r="H64" s="148">
        <v>2.9139999999999997</v>
      </c>
      <c r="I64" s="149">
        <v>3.048</v>
      </c>
      <c r="J64" s="149">
        <v>4.398</v>
      </c>
      <c r="K64" s="41">
        <v>144.29133858267716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12</v>
      </c>
      <c r="D66" s="38">
        <v>5</v>
      </c>
      <c r="E66" s="38">
        <v>12</v>
      </c>
      <c r="F66" s="39">
        <v>240</v>
      </c>
      <c r="G66" s="40"/>
      <c r="H66" s="148">
        <v>0.221</v>
      </c>
      <c r="I66" s="149">
        <v>0.069</v>
      </c>
      <c r="J66" s="149">
        <v>0.21</v>
      </c>
      <c r="K66" s="41">
        <v>304.3478260869565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62</v>
      </c>
      <c r="D68" s="30">
        <v>12</v>
      </c>
      <c r="E68" s="30"/>
      <c r="F68" s="31"/>
      <c r="G68" s="31"/>
      <c r="H68" s="147">
        <v>0.944</v>
      </c>
      <c r="I68" s="147">
        <v>0.201</v>
      </c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62</v>
      </c>
      <c r="D70" s="38">
        <v>12</v>
      </c>
      <c r="E70" s="38"/>
      <c r="F70" s="39"/>
      <c r="G70" s="40"/>
      <c r="H70" s="148">
        <v>0.944</v>
      </c>
      <c r="I70" s="149">
        <v>0.201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</v>
      </c>
      <c r="D73" s="30">
        <v>1</v>
      </c>
      <c r="E73" s="30">
        <v>4</v>
      </c>
      <c r="F73" s="31"/>
      <c r="G73" s="31"/>
      <c r="H73" s="147">
        <v>0.04</v>
      </c>
      <c r="I73" s="147">
        <v>0.03</v>
      </c>
      <c r="J73" s="147">
        <v>0.03</v>
      </c>
      <c r="K73" s="32"/>
    </row>
    <row r="74" spans="1:11" s="33" customFormat="1" ht="11.25" customHeight="1">
      <c r="A74" s="35" t="s">
        <v>57</v>
      </c>
      <c r="B74" s="29"/>
      <c r="C74" s="30">
        <v>18</v>
      </c>
      <c r="D74" s="30">
        <v>20</v>
      </c>
      <c r="E74" s="30">
        <v>20</v>
      </c>
      <c r="F74" s="31"/>
      <c r="G74" s="31"/>
      <c r="H74" s="147">
        <v>0.351</v>
      </c>
      <c r="I74" s="147">
        <v>0.39</v>
      </c>
      <c r="J74" s="147">
        <v>0.39</v>
      </c>
      <c r="K74" s="32"/>
    </row>
    <row r="75" spans="1:11" s="33" customFormat="1" ht="11.25" customHeight="1">
      <c r="A75" s="35" t="s">
        <v>58</v>
      </c>
      <c r="B75" s="29"/>
      <c r="C75" s="30">
        <v>7</v>
      </c>
      <c r="D75" s="30">
        <v>7</v>
      </c>
      <c r="E75" s="30">
        <v>3</v>
      </c>
      <c r="F75" s="31"/>
      <c r="G75" s="31"/>
      <c r="H75" s="147">
        <v>0.127</v>
      </c>
      <c r="I75" s="147">
        <v>0.127</v>
      </c>
      <c r="J75" s="147">
        <v>0.01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4</v>
      </c>
      <c r="E76" s="30"/>
      <c r="F76" s="31"/>
      <c r="G76" s="31"/>
      <c r="H76" s="147">
        <v>0.15</v>
      </c>
      <c r="I76" s="147">
        <v>0.135</v>
      </c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1</v>
      </c>
      <c r="F77" s="31"/>
      <c r="G77" s="31"/>
      <c r="H77" s="147"/>
      <c r="I77" s="147"/>
      <c r="J77" s="147">
        <v>0.012</v>
      </c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47">
        <v>0.5</v>
      </c>
      <c r="I78" s="147">
        <v>0.5</v>
      </c>
      <c r="J78" s="147">
        <v>0.5</v>
      </c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13</v>
      </c>
      <c r="E79" s="30">
        <v>1</v>
      </c>
      <c r="F79" s="31"/>
      <c r="G79" s="31"/>
      <c r="H79" s="147">
        <v>0.018</v>
      </c>
      <c r="I79" s="147">
        <v>0.221</v>
      </c>
      <c r="J79" s="147">
        <v>0.025</v>
      </c>
      <c r="K79" s="32"/>
    </row>
    <row r="80" spans="1:11" s="42" customFormat="1" ht="11.25" customHeight="1">
      <c r="A80" s="43" t="s">
        <v>63</v>
      </c>
      <c r="B80" s="37"/>
      <c r="C80" s="38">
        <v>57</v>
      </c>
      <c r="D80" s="38">
        <v>70</v>
      </c>
      <c r="E80" s="38">
        <v>54</v>
      </c>
      <c r="F80" s="39">
        <v>77.14285714285714</v>
      </c>
      <c r="G80" s="40"/>
      <c r="H80" s="148">
        <v>1.1860000000000002</v>
      </c>
      <c r="I80" s="149">
        <v>1.403</v>
      </c>
      <c r="J80" s="149">
        <v>0.9670000000000001</v>
      </c>
      <c r="K80" s="41">
        <v>68.92373485388454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9</v>
      </c>
      <c r="D82" s="30">
        <v>7</v>
      </c>
      <c r="E82" s="30">
        <v>9</v>
      </c>
      <c r="F82" s="31"/>
      <c r="G82" s="31"/>
      <c r="H82" s="147">
        <v>0.225</v>
      </c>
      <c r="I82" s="147">
        <v>0.175</v>
      </c>
      <c r="J82" s="147">
        <v>0.225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9</v>
      </c>
      <c r="D84" s="38">
        <v>7</v>
      </c>
      <c r="E84" s="38">
        <v>9</v>
      </c>
      <c r="F84" s="39">
        <v>128.57142857142858</v>
      </c>
      <c r="G84" s="40"/>
      <c r="H84" s="148">
        <v>0.225</v>
      </c>
      <c r="I84" s="149">
        <v>0.175</v>
      </c>
      <c r="J84" s="149">
        <v>0.225</v>
      </c>
      <c r="K84" s="41">
        <v>128.57142857142858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6866</v>
      </c>
      <c r="D87" s="53">
        <v>6194</v>
      </c>
      <c r="E87" s="53">
        <v>6109</v>
      </c>
      <c r="F87" s="54">
        <f>IF(D87&gt;0,100*E87/D87,0)</f>
        <v>98.6277042298999</v>
      </c>
      <c r="G87" s="40"/>
      <c r="H87" s="152">
        <v>86.013</v>
      </c>
      <c r="I87" s="153">
        <v>74.47000000000003</v>
      </c>
      <c r="J87" s="153">
        <v>81.256</v>
      </c>
      <c r="K87" s="54">
        <f>IF(I87&gt;0,100*J87/I87,0)</f>
        <v>109.11239425271918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6" zoomScaleSheetLayoutView="96" zoomScalePageLayoutView="0" workbookViewId="0" topLeftCell="A55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306</v>
      </c>
      <c r="I7" s="21" t="s">
        <v>306</v>
      </c>
      <c r="J7" s="21">
        <v>5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1.086</v>
      </c>
      <c r="I9" s="147">
        <v>1.088</v>
      </c>
      <c r="J9" s="147">
        <v>1.025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0.029</v>
      </c>
      <c r="I10" s="147">
        <v>0.028</v>
      </c>
      <c r="J10" s="147">
        <v>0.027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0.051</v>
      </c>
      <c r="I11" s="147">
        <v>0.05</v>
      </c>
      <c r="J11" s="147">
        <v>0.04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0.435</v>
      </c>
      <c r="I12" s="147">
        <v>0.433</v>
      </c>
      <c r="J12" s="147">
        <v>0.393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1.601</v>
      </c>
      <c r="I13" s="149">
        <v>1.5990000000000002</v>
      </c>
      <c r="J13" s="149">
        <v>1.4849999999999999</v>
      </c>
      <c r="K13" s="41">
        <v>92.87054409005627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0.036</v>
      </c>
      <c r="I33" s="147">
        <v>0.106</v>
      </c>
      <c r="J33" s="147">
        <v>0.1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38.501</v>
      </c>
      <c r="I36" s="147">
        <v>51.25</v>
      </c>
      <c r="J36" s="147">
        <v>33.221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38.537</v>
      </c>
      <c r="I37" s="149">
        <v>51.356</v>
      </c>
      <c r="J37" s="149">
        <v>33.321</v>
      </c>
      <c r="K37" s="41">
        <v>64.88238959420515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9.5</v>
      </c>
      <c r="I39" s="149">
        <v>9.925</v>
      </c>
      <c r="J39" s="149">
        <v>10.4</v>
      </c>
      <c r="K39" s="41">
        <v>104.78589420654912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0.006</v>
      </c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0.075</v>
      </c>
      <c r="I45" s="147">
        <v>0.075</v>
      </c>
      <c r="J45" s="147">
        <v>0.075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0.081</v>
      </c>
      <c r="I50" s="149">
        <v>0.075</v>
      </c>
      <c r="J50" s="149">
        <v>0.075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267.022</v>
      </c>
      <c r="I61" s="147">
        <v>287.197</v>
      </c>
      <c r="J61" s="147">
        <v>174.647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110.381</v>
      </c>
      <c r="I62" s="147">
        <v>138.823</v>
      </c>
      <c r="J62" s="147">
        <v>111.504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1177.769</v>
      </c>
      <c r="I63" s="147">
        <v>1427.64</v>
      </c>
      <c r="J63" s="147">
        <v>1214.454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1555.172</v>
      </c>
      <c r="I64" s="149">
        <v>1853.66</v>
      </c>
      <c r="J64" s="149">
        <v>1500.605</v>
      </c>
      <c r="K64" s="41">
        <v>80.95362687871562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136.206</v>
      </c>
      <c r="I66" s="149">
        <v>149.421</v>
      </c>
      <c r="J66" s="149">
        <v>137.79</v>
      </c>
      <c r="K66" s="41">
        <v>92.21595358082197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0.38</v>
      </c>
      <c r="I68" s="147">
        <v>0.33</v>
      </c>
      <c r="J68" s="147">
        <v>0.8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0.036</v>
      </c>
      <c r="I69" s="147">
        <v>0.035</v>
      </c>
      <c r="J69" s="147">
        <v>0.03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0.416</v>
      </c>
      <c r="I70" s="149">
        <v>0.365</v>
      </c>
      <c r="J70" s="149">
        <v>0.8300000000000001</v>
      </c>
      <c r="K70" s="41">
        <v>227.39726027397262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101.346</v>
      </c>
      <c r="I72" s="147">
        <v>112.081</v>
      </c>
      <c r="J72" s="147">
        <v>110.589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46.778</v>
      </c>
      <c r="I73" s="147">
        <v>49.342</v>
      </c>
      <c r="J73" s="147">
        <v>44.864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215.761</v>
      </c>
      <c r="I74" s="147">
        <v>248.472</v>
      </c>
      <c r="J74" s="147">
        <v>266.067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11.485</v>
      </c>
      <c r="I75" s="147">
        <v>15.834</v>
      </c>
      <c r="J75" s="147">
        <v>13.837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262.021</v>
      </c>
      <c r="I76" s="147">
        <v>347.579</v>
      </c>
      <c r="J76" s="147">
        <v>354.25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0.035</v>
      </c>
      <c r="I77" s="147">
        <v>0.018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77.842</v>
      </c>
      <c r="I78" s="147">
        <v>53.739</v>
      </c>
      <c r="J78" s="147">
        <v>102.335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614.693</v>
      </c>
      <c r="I79" s="147">
        <v>746.803</v>
      </c>
      <c r="J79" s="147">
        <v>778.492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1329.961</v>
      </c>
      <c r="I80" s="149">
        <v>1573.868</v>
      </c>
      <c r="J80" s="149">
        <v>1670.434</v>
      </c>
      <c r="K80" s="41">
        <v>106.13558443274785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10.304</v>
      </c>
      <c r="I82" s="147">
        <v>10.043</v>
      </c>
      <c r="J82" s="147">
        <v>10.038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5</v>
      </c>
      <c r="I83" s="147">
        <v>4.445</v>
      </c>
      <c r="J83" s="147">
        <v>3.7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15.304</v>
      </c>
      <c r="I84" s="149">
        <v>14.488</v>
      </c>
      <c r="J84" s="149">
        <v>13.738</v>
      </c>
      <c r="K84" s="41">
        <v>94.82330204307013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3086.7780000000002</v>
      </c>
      <c r="I87" s="153">
        <v>3654.7569999999996</v>
      </c>
      <c r="J87" s="153">
        <v>3368.6779999999994</v>
      </c>
      <c r="K87" s="54">
        <f>IF(I87&gt;0,100*J87/I87,0)</f>
        <v>92.17242076559398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306</v>
      </c>
      <c r="I7" s="21" t="s">
        <v>306</v>
      </c>
      <c r="J7" s="21">
        <v>5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5.282</v>
      </c>
      <c r="I9" s="147">
        <v>5.281</v>
      </c>
      <c r="J9" s="147">
        <v>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0.129</v>
      </c>
      <c r="I10" s="147">
        <v>0.125</v>
      </c>
      <c r="J10" s="147">
        <v>0.119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0.336</v>
      </c>
      <c r="I11" s="147">
        <v>0.335</v>
      </c>
      <c r="J11" s="147">
        <v>0.3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1.843</v>
      </c>
      <c r="I12" s="147">
        <v>1.841</v>
      </c>
      <c r="J12" s="147">
        <v>1.659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7.59</v>
      </c>
      <c r="I13" s="149">
        <v>7.582</v>
      </c>
      <c r="J13" s="149">
        <v>7.077999999999999</v>
      </c>
      <c r="K13" s="41">
        <v>93.35267739382748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0.082</v>
      </c>
      <c r="I15" s="149">
        <v>0.085</v>
      </c>
      <c r="J15" s="149">
        <v>0.085</v>
      </c>
      <c r="K15" s="41">
        <f>IF(I15&gt;0,100*J15/I15,0)</f>
        <v>99.99999999999999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>
        <v>0.027</v>
      </c>
      <c r="I17" s="149">
        <v>0.007</v>
      </c>
      <c r="J17" s="149">
        <v>0.068</v>
      </c>
      <c r="K17" s="41">
        <f>IF(I17&gt;0,100*J17/I17,0)</f>
        <v>971.4285714285716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0.017</v>
      </c>
      <c r="I21" s="147">
        <v>0.018</v>
      </c>
      <c r="J21" s="147">
        <v>0.013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0.017</v>
      </c>
      <c r="I22" s="149">
        <v>0.018</v>
      </c>
      <c r="J22" s="149">
        <v>0.013</v>
      </c>
      <c r="K22" s="41">
        <f>IF(I22&gt;0,100*J22/I22,0)</f>
        <v>72.22222222222223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0.03</v>
      </c>
      <c r="I33" s="147">
        <v>0.03</v>
      </c>
      <c r="J33" s="147">
        <v>0.03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0.075</v>
      </c>
      <c r="I36" s="147">
        <v>0.125</v>
      </c>
      <c r="J36" s="147">
        <v>0.124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0.105</v>
      </c>
      <c r="I37" s="149">
        <v>0.155</v>
      </c>
      <c r="J37" s="149">
        <v>0.154</v>
      </c>
      <c r="K37" s="41">
        <v>99.35483870967742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1.9</v>
      </c>
      <c r="I39" s="149">
        <v>2.05</v>
      </c>
      <c r="J39" s="149">
        <v>1.85</v>
      </c>
      <c r="K39" s="41">
        <v>90.2439024390244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0.002</v>
      </c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0.002</v>
      </c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236.665</v>
      </c>
      <c r="I61" s="147">
        <v>292.265</v>
      </c>
      <c r="J61" s="147">
        <v>248.455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0.589</v>
      </c>
      <c r="I62" s="147">
        <v>0.612</v>
      </c>
      <c r="J62" s="147">
        <v>0.509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0.815</v>
      </c>
      <c r="I63" s="147">
        <v>0.997</v>
      </c>
      <c r="J63" s="147">
        <v>1.077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238.069</v>
      </c>
      <c r="I64" s="149">
        <v>293.874</v>
      </c>
      <c r="J64" s="149">
        <v>250.041</v>
      </c>
      <c r="K64" s="41">
        <v>85.08442393678922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416.501</v>
      </c>
      <c r="I66" s="149">
        <v>575</v>
      </c>
      <c r="J66" s="149">
        <v>555.76</v>
      </c>
      <c r="K66" s="41">
        <v>96.65391304347825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32.61</v>
      </c>
      <c r="I72" s="147">
        <v>37.137</v>
      </c>
      <c r="J72" s="147">
        <v>40.801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0.314</v>
      </c>
      <c r="I73" s="147">
        <v>0.329</v>
      </c>
      <c r="J73" s="147">
        <v>0.604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0.189</v>
      </c>
      <c r="I74" s="147">
        <v>0.32</v>
      </c>
      <c r="J74" s="147">
        <v>0.217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0.496</v>
      </c>
      <c r="I75" s="147">
        <v>1.7</v>
      </c>
      <c r="J75" s="147">
        <v>1.683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0.158</v>
      </c>
      <c r="I76" s="147">
        <v>0.29</v>
      </c>
      <c r="J76" s="147">
        <v>0.29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72.815</v>
      </c>
      <c r="I78" s="147">
        <v>73</v>
      </c>
      <c r="J78" s="147">
        <v>65.147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1.732</v>
      </c>
      <c r="I79" s="147">
        <v>1.199</v>
      </c>
      <c r="J79" s="147">
        <v>0.946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108.314</v>
      </c>
      <c r="I80" s="149">
        <v>113.97500000000001</v>
      </c>
      <c r="J80" s="149">
        <v>109.688</v>
      </c>
      <c r="K80" s="41">
        <v>96.23864882649704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2.521</v>
      </c>
      <c r="I82" s="147">
        <v>2.421</v>
      </c>
      <c r="J82" s="147">
        <v>2.427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0.624</v>
      </c>
      <c r="I83" s="147">
        <v>0.728</v>
      </c>
      <c r="J83" s="147">
        <v>0.75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3.145</v>
      </c>
      <c r="I84" s="149">
        <v>3.149</v>
      </c>
      <c r="J84" s="149">
        <v>3.177</v>
      </c>
      <c r="K84" s="41">
        <v>100.88917116544934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775.752</v>
      </c>
      <c r="I87" s="153">
        <v>995.895</v>
      </c>
      <c r="J87" s="153">
        <v>927.914</v>
      </c>
      <c r="K87" s="54">
        <f>IF(I87&gt;0,100*J87/I87,0)</f>
        <v>93.17387877236054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96" zoomScaleSheetLayoutView="96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22.609</v>
      </c>
      <c r="I9" s="147">
        <v>26.219</v>
      </c>
      <c r="J9" s="147">
        <v>26.219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13.342</v>
      </c>
      <c r="I10" s="147">
        <v>16.726</v>
      </c>
      <c r="J10" s="147">
        <v>16.72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12.56</v>
      </c>
      <c r="I11" s="147">
        <v>13.244</v>
      </c>
      <c r="J11" s="147">
        <v>13.204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10.942</v>
      </c>
      <c r="I12" s="147">
        <v>10.025</v>
      </c>
      <c r="J12" s="147">
        <v>10.021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59.453</v>
      </c>
      <c r="I13" s="149">
        <v>66.214</v>
      </c>
      <c r="J13" s="149">
        <v>66.164</v>
      </c>
      <c r="K13" s="41">
        <v>99.92448726855349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11.478</v>
      </c>
      <c r="I15" s="149">
        <v>16</v>
      </c>
      <c r="J15" s="149">
        <v>13.5</v>
      </c>
      <c r="K15" s="41">
        <v>84.375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>
        <v>0.071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0.18</v>
      </c>
      <c r="I19" s="147">
        <v>0.18</v>
      </c>
      <c r="J19" s="147">
        <v>0.18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6.567</v>
      </c>
      <c r="I20" s="147">
        <v>13</v>
      </c>
      <c r="J20" s="147">
        <v>8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0.655</v>
      </c>
      <c r="I21" s="147">
        <v>0.72</v>
      </c>
      <c r="J21" s="147">
        <v>0.72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7.402</v>
      </c>
      <c r="I22" s="149">
        <v>13.9</v>
      </c>
      <c r="J22" s="149">
        <v>8.9</v>
      </c>
      <c r="K22" s="41">
        <f>IF(I22&gt;0,100*J22/I22,0)</f>
        <v>64.02877697841727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0.275</v>
      </c>
      <c r="I24" s="149">
        <v>0.43</v>
      </c>
      <c r="J24" s="149">
        <v>0.237</v>
      </c>
      <c r="K24" s="41">
        <v>55.116279069767444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0.324</v>
      </c>
      <c r="I34" s="147">
        <v>0.3</v>
      </c>
      <c r="J34" s="147">
        <v>0.1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0.324</v>
      </c>
      <c r="I37" s="149">
        <v>0.3</v>
      </c>
      <c r="J37" s="149">
        <v>0.1</v>
      </c>
      <c r="K37" s="41">
        <v>33.333333333333336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0.38</v>
      </c>
      <c r="I41" s="147">
        <v>0.19</v>
      </c>
      <c r="J41" s="147">
        <v>0.34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>
        <v>0.025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0.12</v>
      </c>
      <c r="I49" s="147">
        <v>0.12</v>
      </c>
      <c r="J49" s="147">
        <v>0.096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0.5</v>
      </c>
      <c r="I50" s="149">
        <v>0.31</v>
      </c>
      <c r="J50" s="149">
        <v>0.4610000000000001</v>
      </c>
      <c r="K50" s="41">
        <v>148.70967741935488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>
        <v>0.927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>
        <v>0.927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/>
      <c r="I80" s="149"/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79.432</v>
      </c>
      <c r="I87" s="153">
        <v>98.15200000000002</v>
      </c>
      <c r="J87" s="153">
        <v>89.362</v>
      </c>
      <c r="K87" s="54">
        <f>IF(I87&gt;0,100*J87/I87,0)</f>
        <v>91.04450240443391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2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="94" zoomScaleSheetLayoutView="94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20.047</v>
      </c>
      <c r="I9" s="147">
        <v>23.107</v>
      </c>
      <c r="J9" s="147">
        <v>23.1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13.891</v>
      </c>
      <c r="I10" s="147">
        <v>11.53</v>
      </c>
      <c r="J10" s="147">
        <v>15.349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9.475</v>
      </c>
      <c r="I11" s="147">
        <v>13.256</v>
      </c>
      <c r="J11" s="147">
        <v>11.524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9.703</v>
      </c>
      <c r="I12" s="147">
        <v>9.703</v>
      </c>
      <c r="J12" s="147">
        <v>6.45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53.116</v>
      </c>
      <c r="I13" s="149">
        <v>57.596000000000004</v>
      </c>
      <c r="J13" s="149">
        <v>56.423</v>
      </c>
      <c r="K13" s="41">
        <v>97.96340023612751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0.86</v>
      </c>
      <c r="I15" s="149">
        <v>1.9</v>
      </c>
      <c r="J15" s="149">
        <v>1.1</v>
      </c>
      <c r="K15" s="41">
        <v>57.894736842105274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>
        <v>0.136</v>
      </c>
      <c r="I17" s="149">
        <v>0.099</v>
      </c>
      <c r="J17" s="149">
        <v>0.038</v>
      </c>
      <c r="K17" s="41">
        <f>IF(I17&gt;0,100*J17/I17,0)</f>
        <v>38.38383838383838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0.47</v>
      </c>
      <c r="I19" s="147">
        <v>0.65</v>
      </c>
      <c r="J19" s="147">
        <v>0.433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0.906</v>
      </c>
      <c r="I20" s="147">
        <v>0.65</v>
      </c>
      <c r="J20" s="147">
        <v>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2.226</v>
      </c>
      <c r="I21" s="147">
        <v>1.638</v>
      </c>
      <c r="J21" s="147">
        <v>1.638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3.602</v>
      </c>
      <c r="I22" s="149">
        <v>2.9379999999999997</v>
      </c>
      <c r="J22" s="149">
        <v>3.0709999999999997</v>
      </c>
      <c r="K22" s="41">
        <f>IF(I22&gt;0,100*J22/I22,0)</f>
        <v>104.52688904016337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15.885</v>
      </c>
      <c r="I24" s="149">
        <v>14.298</v>
      </c>
      <c r="J24" s="149">
        <v>11.586</v>
      </c>
      <c r="K24" s="41">
        <v>81.03231221149812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9.707</v>
      </c>
      <c r="I26" s="149">
        <v>9.6</v>
      </c>
      <c r="J26" s="149">
        <v>9.5</v>
      </c>
      <c r="K26" s="41">
        <v>98.95833333333334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23.192</v>
      </c>
      <c r="I28" s="147">
        <v>24.628</v>
      </c>
      <c r="J28" s="147">
        <v>24.628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0.338</v>
      </c>
      <c r="I29" s="147">
        <v>0.481</v>
      </c>
      <c r="J29" s="147">
        <v>2.464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69.189</v>
      </c>
      <c r="I30" s="147">
        <v>73.878</v>
      </c>
      <c r="J30" s="147">
        <v>77.082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92.719</v>
      </c>
      <c r="I31" s="149">
        <v>98.987</v>
      </c>
      <c r="J31" s="149">
        <v>104.17399999999999</v>
      </c>
      <c r="K31" s="41">
        <v>105.24008203097377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1.663</v>
      </c>
      <c r="I33" s="147">
        <v>1.6</v>
      </c>
      <c r="J33" s="147">
        <v>1.3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80.938</v>
      </c>
      <c r="I34" s="147">
        <v>79</v>
      </c>
      <c r="J34" s="147">
        <v>80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220.831</v>
      </c>
      <c r="I35" s="147">
        <v>195</v>
      </c>
      <c r="J35" s="147">
        <v>200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1.543</v>
      </c>
      <c r="I36" s="147">
        <v>1.53</v>
      </c>
      <c r="J36" s="147">
        <v>1.296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304.975</v>
      </c>
      <c r="I37" s="149">
        <v>277.13</v>
      </c>
      <c r="J37" s="149">
        <v>282.596</v>
      </c>
      <c r="K37" s="41">
        <v>101.97235954245299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0.461</v>
      </c>
      <c r="I39" s="149">
        <v>0.415</v>
      </c>
      <c r="J39" s="149">
        <v>0.305</v>
      </c>
      <c r="K39" s="41">
        <v>73.49397590361446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0.22</v>
      </c>
      <c r="I41" s="147">
        <v>0.11</v>
      </c>
      <c r="J41" s="147">
        <v>0.215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1.8</v>
      </c>
      <c r="I42" s="147">
        <v>0.5</v>
      </c>
      <c r="J42" s="147">
        <v>1.5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6.5</v>
      </c>
      <c r="I43" s="147">
        <v>0.76</v>
      </c>
      <c r="J43" s="147">
        <v>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0.65</v>
      </c>
      <c r="I44" s="147">
        <v>0.305</v>
      </c>
      <c r="J44" s="147">
        <v>0.252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0.025</v>
      </c>
      <c r="I45" s="147">
        <v>0.02</v>
      </c>
      <c r="J45" s="147">
        <v>0.002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0.08</v>
      </c>
      <c r="I46" s="147">
        <v>0.03</v>
      </c>
      <c r="J46" s="147">
        <v>0.08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22</v>
      </c>
      <c r="I47" s="147">
        <v>20</v>
      </c>
      <c r="J47" s="147">
        <v>28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0.058</v>
      </c>
      <c r="I48" s="147">
        <v>0.008</v>
      </c>
      <c r="J48" s="147">
        <v>0.01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3.6</v>
      </c>
      <c r="I49" s="147">
        <v>4.667</v>
      </c>
      <c r="J49" s="147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34.933</v>
      </c>
      <c r="I50" s="149">
        <v>26.4</v>
      </c>
      <c r="J50" s="149">
        <v>42.803</v>
      </c>
      <c r="K50" s="41">
        <v>162.13257575757575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0.199</v>
      </c>
      <c r="I52" s="149">
        <v>0.199</v>
      </c>
      <c r="J52" s="149">
        <v>0.199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0.44</v>
      </c>
      <c r="I54" s="147">
        <v>0.4</v>
      </c>
      <c r="J54" s="147">
        <v>0.276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1.25</v>
      </c>
      <c r="I55" s="147">
        <v>1.25</v>
      </c>
      <c r="J55" s="147">
        <v>1.25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0.221</v>
      </c>
      <c r="I56" s="147">
        <v>0.224</v>
      </c>
      <c r="J56" s="147">
        <v>0.068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0.066</v>
      </c>
      <c r="I57" s="147">
        <v>0.063</v>
      </c>
      <c r="J57" s="147">
        <v>0.063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0.215</v>
      </c>
      <c r="I58" s="147">
        <v>0.052</v>
      </c>
      <c r="J58" s="147">
        <v>0.096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2.192</v>
      </c>
      <c r="I59" s="149">
        <v>1.9889999999999999</v>
      </c>
      <c r="J59" s="149">
        <v>1.7530000000000001</v>
      </c>
      <c r="K59" s="41">
        <v>88.13474107591756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6.581</v>
      </c>
      <c r="I61" s="147">
        <v>7.812</v>
      </c>
      <c r="J61" s="147">
        <v>7.862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0.746</v>
      </c>
      <c r="I62" s="147">
        <v>0.754</v>
      </c>
      <c r="J62" s="147">
        <v>0.8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1.253</v>
      </c>
      <c r="I63" s="147">
        <v>1.25</v>
      </c>
      <c r="J63" s="147">
        <v>0.884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8.58</v>
      </c>
      <c r="I64" s="149">
        <v>9.816</v>
      </c>
      <c r="J64" s="149">
        <v>9.546000000000001</v>
      </c>
      <c r="K64" s="41">
        <v>97.24938875305624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1.96</v>
      </c>
      <c r="I66" s="149">
        <v>1.97</v>
      </c>
      <c r="J66" s="149">
        <v>1.904</v>
      </c>
      <c r="K66" s="41">
        <v>96.64974619289339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0.321</v>
      </c>
      <c r="I68" s="147">
        <v>0.36</v>
      </c>
      <c r="J68" s="147">
        <v>0.5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0.166</v>
      </c>
      <c r="I69" s="147">
        <v>0.18</v>
      </c>
      <c r="J69" s="147">
        <v>0.3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0.487</v>
      </c>
      <c r="I70" s="149">
        <v>0.54</v>
      </c>
      <c r="J70" s="149">
        <v>0.8</v>
      </c>
      <c r="K70" s="41">
        <v>148.14814814814815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0.269</v>
      </c>
      <c r="I72" s="147">
        <v>0.17</v>
      </c>
      <c r="J72" s="147">
        <v>0.17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0.037</v>
      </c>
      <c r="I73" s="147">
        <v>0.037</v>
      </c>
      <c r="J73" s="147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1.252</v>
      </c>
      <c r="I74" s="147">
        <v>1.36</v>
      </c>
      <c r="J74" s="147">
        <v>0.048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6.099</v>
      </c>
      <c r="I75" s="147">
        <v>6.079</v>
      </c>
      <c r="J75" s="147">
        <v>5.75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0.338</v>
      </c>
      <c r="I76" s="147">
        <v>0.21</v>
      </c>
      <c r="J76" s="147">
        <v>0.206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0.667</v>
      </c>
      <c r="I77" s="147">
        <v>0.48</v>
      </c>
      <c r="J77" s="147">
        <v>0.454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0.494</v>
      </c>
      <c r="I78" s="147">
        <v>0.495</v>
      </c>
      <c r="J78" s="147">
        <v>0.48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0.16</v>
      </c>
      <c r="I79" s="147">
        <v>0.151</v>
      </c>
      <c r="J79" s="147">
        <v>0.151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9.316</v>
      </c>
      <c r="I80" s="149">
        <v>8.982</v>
      </c>
      <c r="J80" s="149">
        <v>7.295999999999999</v>
      </c>
      <c r="K80" s="41">
        <v>81.22912491649966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1.581</v>
      </c>
      <c r="I82" s="147">
        <v>1.584</v>
      </c>
      <c r="J82" s="147">
        <v>1.655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1.023</v>
      </c>
      <c r="I83" s="147">
        <v>1</v>
      </c>
      <c r="J83" s="147">
        <v>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2.604</v>
      </c>
      <c r="I84" s="149">
        <v>2.584</v>
      </c>
      <c r="J84" s="149">
        <v>2.6550000000000002</v>
      </c>
      <c r="K84" s="41">
        <v>102.74767801857585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541.7320000000001</v>
      </c>
      <c r="I87" s="153">
        <v>515.443</v>
      </c>
      <c r="J87" s="153">
        <v>535.749</v>
      </c>
      <c r="K87" s="54">
        <f>IF(I87&gt;0,100*J87/I87,0)</f>
        <v>103.93952386587848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2" zoomScaleSheetLayoutView="92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47">
        <v>4.601</v>
      </c>
      <c r="I9" s="147">
        <v>4.44</v>
      </c>
      <c r="J9" s="147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1927</v>
      </c>
      <c r="E10" s="30">
        <v>1927</v>
      </c>
      <c r="F10" s="31"/>
      <c r="G10" s="31"/>
      <c r="H10" s="147">
        <v>8.777</v>
      </c>
      <c r="I10" s="147">
        <v>4.5088</v>
      </c>
      <c r="J10" s="147">
        <v>4.26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6658</v>
      </c>
      <c r="E11" s="30">
        <v>7783</v>
      </c>
      <c r="F11" s="31"/>
      <c r="G11" s="31"/>
      <c r="H11" s="147">
        <v>20.857</v>
      </c>
      <c r="I11" s="147">
        <v>14.31</v>
      </c>
      <c r="J11" s="147">
        <v>24.962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236</v>
      </c>
      <c r="E12" s="30">
        <v>236</v>
      </c>
      <c r="F12" s="31"/>
      <c r="G12" s="31"/>
      <c r="H12" s="147">
        <v>0.819</v>
      </c>
      <c r="I12" s="147">
        <v>0.5</v>
      </c>
      <c r="J12" s="147">
        <v>0.506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10030</v>
      </c>
      <c r="E13" s="38">
        <v>11155</v>
      </c>
      <c r="F13" s="39">
        <f>IF(D13&gt;0,100*E13/D13,0)</f>
        <v>111.21635094715853</v>
      </c>
      <c r="G13" s="40"/>
      <c r="H13" s="148">
        <v>35.054</v>
      </c>
      <c r="I13" s="149">
        <v>23.7588</v>
      </c>
      <c r="J13" s="149">
        <v>34.260999999999996</v>
      </c>
      <c r="K13" s="41">
        <v>144.20341094668078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48">
        <v>0.076</v>
      </c>
      <c r="I15" s="149">
        <v>0.054</v>
      </c>
      <c r="J15" s="149">
        <v>0.088</v>
      </c>
      <c r="K15" s="41">
        <v>162.96296296296293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48">
        <v>1.899</v>
      </c>
      <c r="I17" s="149">
        <v>0.591</v>
      </c>
      <c r="J17" s="149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23055</v>
      </c>
      <c r="F19" s="31"/>
      <c r="G19" s="31"/>
      <c r="H19" s="147">
        <v>161.295</v>
      </c>
      <c r="I19" s="147">
        <v>143.706</v>
      </c>
      <c r="J19" s="147">
        <v>117.581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23055</v>
      </c>
      <c r="F22" s="39">
        <v>96.25902885056992</v>
      </c>
      <c r="G22" s="40"/>
      <c r="H22" s="148">
        <v>161.295</v>
      </c>
      <c r="I22" s="149">
        <v>143.706</v>
      </c>
      <c r="J22" s="149">
        <v>117.581</v>
      </c>
      <c r="K22" s="41">
        <v>81.82052245556902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77769</v>
      </c>
      <c r="D24" s="38">
        <v>74027</v>
      </c>
      <c r="E24" s="38">
        <v>77859</v>
      </c>
      <c r="F24" s="39">
        <v>105.1764896591784</v>
      </c>
      <c r="G24" s="40"/>
      <c r="H24" s="148">
        <v>425.576</v>
      </c>
      <c r="I24" s="149">
        <v>351.877</v>
      </c>
      <c r="J24" s="149">
        <v>391.136</v>
      </c>
      <c r="K24" s="41">
        <v>111.15702361904872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30446</v>
      </c>
      <c r="D26" s="38">
        <v>28044</v>
      </c>
      <c r="E26" s="38">
        <v>28600</v>
      </c>
      <c r="F26" s="39">
        <v>101.98259877335616</v>
      </c>
      <c r="G26" s="40"/>
      <c r="H26" s="148">
        <v>165.72</v>
      </c>
      <c r="I26" s="149">
        <v>95.14</v>
      </c>
      <c r="J26" s="149">
        <v>140.45</v>
      </c>
      <c r="K26" s="41">
        <v>147.62455328988855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62912</v>
      </c>
      <c r="D28" s="30">
        <v>60071</v>
      </c>
      <c r="E28" s="30">
        <v>69274</v>
      </c>
      <c r="F28" s="31"/>
      <c r="G28" s="31"/>
      <c r="H28" s="147">
        <v>287.451</v>
      </c>
      <c r="I28" s="147">
        <v>237.227</v>
      </c>
      <c r="J28" s="147">
        <v>278.225</v>
      </c>
      <c r="K28" s="32"/>
    </row>
    <row r="29" spans="1:11" s="33" customFormat="1" ht="11.25" customHeight="1">
      <c r="A29" s="35" t="s">
        <v>21</v>
      </c>
      <c r="B29" s="29"/>
      <c r="C29" s="30">
        <v>43485</v>
      </c>
      <c r="D29" s="30">
        <v>40134</v>
      </c>
      <c r="E29" s="30">
        <v>36452</v>
      </c>
      <c r="F29" s="31"/>
      <c r="G29" s="31"/>
      <c r="H29" s="147">
        <v>94.302</v>
      </c>
      <c r="I29" s="147">
        <v>61.995</v>
      </c>
      <c r="J29" s="147">
        <v>83.061</v>
      </c>
      <c r="K29" s="32"/>
    </row>
    <row r="30" spans="1:11" s="33" customFormat="1" ht="11.25" customHeight="1">
      <c r="A30" s="35" t="s">
        <v>22</v>
      </c>
      <c r="B30" s="29"/>
      <c r="C30" s="30">
        <v>171463</v>
      </c>
      <c r="D30" s="30">
        <v>163024</v>
      </c>
      <c r="E30" s="30">
        <v>149126</v>
      </c>
      <c r="F30" s="31"/>
      <c r="G30" s="31"/>
      <c r="H30" s="147">
        <v>529.654</v>
      </c>
      <c r="I30" s="147">
        <v>341.863</v>
      </c>
      <c r="J30" s="147">
        <v>426.041</v>
      </c>
      <c r="K30" s="32"/>
    </row>
    <row r="31" spans="1:11" s="42" customFormat="1" ht="11.25" customHeight="1">
      <c r="A31" s="43" t="s">
        <v>23</v>
      </c>
      <c r="B31" s="37"/>
      <c r="C31" s="38">
        <v>277860</v>
      </c>
      <c r="D31" s="38">
        <v>263229</v>
      </c>
      <c r="E31" s="38">
        <v>254852</v>
      </c>
      <c r="F31" s="39">
        <v>96.81759988451121</v>
      </c>
      <c r="G31" s="40"/>
      <c r="H31" s="148">
        <v>911.407</v>
      </c>
      <c r="I31" s="149">
        <v>641.085</v>
      </c>
      <c r="J31" s="149">
        <v>787.327</v>
      </c>
      <c r="K31" s="41">
        <f>IF(I31&gt;0,100*J31/I31,0)</f>
        <v>122.81163964216913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24753</v>
      </c>
      <c r="D33" s="30">
        <v>24930</v>
      </c>
      <c r="E33" s="30">
        <v>23080</v>
      </c>
      <c r="F33" s="31"/>
      <c r="G33" s="31"/>
      <c r="H33" s="147">
        <v>103.249</v>
      </c>
      <c r="I33" s="147">
        <v>86.924</v>
      </c>
      <c r="J33" s="147">
        <v>91.57</v>
      </c>
      <c r="K33" s="32"/>
    </row>
    <row r="34" spans="1:11" s="33" customFormat="1" ht="11.25" customHeight="1">
      <c r="A34" s="35" t="s">
        <v>25</v>
      </c>
      <c r="B34" s="29"/>
      <c r="C34" s="30">
        <v>13616</v>
      </c>
      <c r="D34" s="30">
        <v>11450</v>
      </c>
      <c r="E34" s="30">
        <v>11783</v>
      </c>
      <c r="F34" s="31"/>
      <c r="G34" s="31"/>
      <c r="H34" s="147">
        <v>51.799</v>
      </c>
      <c r="I34" s="147">
        <v>32.125</v>
      </c>
      <c r="J34" s="147">
        <v>36.1</v>
      </c>
      <c r="K34" s="32"/>
    </row>
    <row r="35" spans="1:11" s="33" customFormat="1" ht="11.25" customHeight="1">
      <c r="A35" s="35" t="s">
        <v>26</v>
      </c>
      <c r="B35" s="29"/>
      <c r="C35" s="30">
        <v>50793</v>
      </c>
      <c r="D35" s="30">
        <v>45200</v>
      </c>
      <c r="E35" s="30">
        <v>50250</v>
      </c>
      <c r="F35" s="31"/>
      <c r="G35" s="31"/>
      <c r="H35" s="147">
        <v>189.621</v>
      </c>
      <c r="I35" s="147">
        <v>140.6</v>
      </c>
      <c r="J35" s="147">
        <v>150.75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6861</v>
      </c>
      <c r="E36" s="30">
        <v>5600</v>
      </c>
      <c r="F36" s="31"/>
      <c r="G36" s="31"/>
      <c r="H36" s="147">
        <v>28.188</v>
      </c>
      <c r="I36" s="147">
        <v>24.052</v>
      </c>
      <c r="J36" s="147">
        <v>18.208</v>
      </c>
      <c r="K36" s="32"/>
    </row>
    <row r="37" spans="1:11" s="42" customFormat="1" ht="11.25" customHeight="1">
      <c r="A37" s="36" t="s">
        <v>28</v>
      </c>
      <c r="B37" s="37"/>
      <c r="C37" s="38">
        <v>95695</v>
      </c>
      <c r="D37" s="38">
        <v>88441</v>
      </c>
      <c r="E37" s="38">
        <v>90713</v>
      </c>
      <c r="F37" s="39">
        <v>102.56894426793004</v>
      </c>
      <c r="G37" s="40"/>
      <c r="H37" s="148">
        <v>372.85699999999997</v>
      </c>
      <c r="I37" s="149">
        <v>283.701</v>
      </c>
      <c r="J37" s="149">
        <v>296.62799999999993</v>
      </c>
      <c r="K37" s="41">
        <v>104.55655778442794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5158</v>
      </c>
      <c r="D39" s="38">
        <v>5115</v>
      </c>
      <c r="E39" s="38">
        <v>5420</v>
      </c>
      <c r="F39" s="39">
        <v>105.96285434995113</v>
      </c>
      <c r="G39" s="40"/>
      <c r="H39" s="148">
        <v>8.273</v>
      </c>
      <c r="I39" s="149">
        <v>8.225</v>
      </c>
      <c r="J39" s="149">
        <v>8.008</v>
      </c>
      <c r="K39" s="41">
        <v>97.36170212765957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38921</v>
      </c>
      <c r="D41" s="30">
        <v>35880</v>
      </c>
      <c r="E41" s="30">
        <v>34948</v>
      </c>
      <c r="F41" s="31"/>
      <c r="G41" s="31"/>
      <c r="H41" s="147">
        <v>126.889</v>
      </c>
      <c r="I41" s="147">
        <v>27.931</v>
      </c>
      <c r="J41" s="147">
        <v>89.916</v>
      </c>
      <c r="K41" s="32"/>
    </row>
    <row r="42" spans="1:11" s="33" customFormat="1" ht="11.25" customHeight="1">
      <c r="A42" s="35" t="s">
        <v>31</v>
      </c>
      <c r="B42" s="29"/>
      <c r="C42" s="30">
        <v>232314</v>
      </c>
      <c r="D42" s="30">
        <v>220582</v>
      </c>
      <c r="E42" s="30">
        <v>222506</v>
      </c>
      <c r="F42" s="31"/>
      <c r="G42" s="31"/>
      <c r="H42" s="147">
        <v>1099.547</v>
      </c>
      <c r="I42" s="147">
        <v>592.508</v>
      </c>
      <c r="J42" s="147">
        <v>1022.201</v>
      </c>
      <c r="K42" s="32"/>
    </row>
    <row r="43" spans="1:11" s="33" customFormat="1" ht="11.25" customHeight="1">
      <c r="A43" s="35" t="s">
        <v>32</v>
      </c>
      <c r="B43" s="29"/>
      <c r="C43" s="30">
        <v>58765</v>
      </c>
      <c r="D43" s="30">
        <v>62635</v>
      </c>
      <c r="E43" s="30">
        <v>66071</v>
      </c>
      <c r="F43" s="31"/>
      <c r="G43" s="31"/>
      <c r="H43" s="147">
        <v>292.423</v>
      </c>
      <c r="I43" s="147">
        <v>135.042</v>
      </c>
      <c r="J43" s="147">
        <v>292.892</v>
      </c>
      <c r="K43" s="32"/>
    </row>
    <row r="44" spans="1:11" s="33" customFormat="1" ht="11.25" customHeight="1">
      <c r="A44" s="35" t="s">
        <v>33</v>
      </c>
      <c r="B44" s="29"/>
      <c r="C44" s="30">
        <v>132696</v>
      </c>
      <c r="D44" s="30">
        <v>128471</v>
      </c>
      <c r="E44" s="30">
        <v>130711</v>
      </c>
      <c r="F44" s="31"/>
      <c r="G44" s="31"/>
      <c r="H44" s="147">
        <v>623.832</v>
      </c>
      <c r="I44" s="147">
        <v>194.93</v>
      </c>
      <c r="J44" s="147">
        <v>537.734</v>
      </c>
      <c r="K44" s="32"/>
    </row>
    <row r="45" spans="1:11" s="33" customFormat="1" ht="11.25" customHeight="1">
      <c r="A45" s="35" t="s">
        <v>34</v>
      </c>
      <c r="B45" s="29"/>
      <c r="C45" s="30">
        <v>75382</v>
      </c>
      <c r="D45" s="30">
        <v>60339</v>
      </c>
      <c r="E45" s="30">
        <v>71480</v>
      </c>
      <c r="F45" s="31"/>
      <c r="G45" s="31"/>
      <c r="H45" s="147">
        <v>304.261</v>
      </c>
      <c r="I45" s="147">
        <v>80.513</v>
      </c>
      <c r="J45" s="147">
        <v>234.145</v>
      </c>
      <c r="K45" s="32"/>
    </row>
    <row r="46" spans="1:11" s="33" customFormat="1" ht="11.25" customHeight="1">
      <c r="A46" s="35" t="s">
        <v>35</v>
      </c>
      <c r="B46" s="29"/>
      <c r="C46" s="30">
        <v>74627</v>
      </c>
      <c r="D46" s="30">
        <v>74448</v>
      </c>
      <c r="E46" s="30">
        <v>72976</v>
      </c>
      <c r="F46" s="31"/>
      <c r="G46" s="31"/>
      <c r="H46" s="147">
        <v>246.854</v>
      </c>
      <c r="I46" s="147">
        <v>79.089</v>
      </c>
      <c r="J46" s="147">
        <v>229.974</v>
      </c>
      <c r="K46" s="32"/>
    </row>
    <row r="47" spans="1:11" s="33" customFormat="1" ht="11.25" customHeight="1">
      <c r="A47" s="35" t="s">
        <v>36</v>
      </c>
      <c r="B47" s="29"/>
      <c r="C47" s="30">
        <v>108324</v>
      </c>
      <c r="D47" s="30">
        <v>96535</v>
      </c>
      <c r="E47" s="30">
        <v>100535</v>
      </c>
      <c r="F47" s="31"/>
      <c r="G47" s="31"/>
      <c r="H47" s="147">
        <v>419.606</v>
      </c>
      <c r="I47" s="147">
        <v>173.144</v>
      </c>
      <c r="J47" s="147">
        <v>340.277</v>
      </c>
      <c r="K47" s="32"/>
    </row>
    <row r="48" spans="1:11" s="33" customFormat="1" ht="11.25" customHeight="1">
      <c r="A48" s="35" t="s">
        <v>37</v>
      </c>
      <c r="B48" s="29"/>
      <c r="C48" s="30">
        <v>111064</v>
      </c>
      <c r="D48" s="30">
        <v>108608</v>
      </c>
      <c r="E48" s="30">
        <v>109880</v>
      </c>
      <c r="F48" s="31"/>
      <c r="G48" s="31"/>
      <c r="H48" s="147">
        <v>551.757</v>
      </c>
      <c r="I48" s="147">
        <v>136.183</v>
      </c>
      <c r="J48" s="147">
        <v>408.48</v>
      </c>
      <c r="K48" s="32"/>
    </row>
    <row r="49" spans="1:11" s="33" customFormat="1" ht="11.25" customHeight="1">
      <c r="A49" s="35" t="s">
        <v>38</v>
      </c>
      <c r="B49" s="29"/>
      <c r="C49" s="30">
        <v>72810</v>
      </c>
      <c r="D49" s="30">
        <v>71170</v>
      </c>
      <c r="E49" s="30">
        <v>68390</v>
      </c>
      <c r="F49" s="31"/>
      <c r="G49" s="31"/>
      <c r="H49" s="147">
        <v>315.15</v>
      </c>
      <c r="I49" s="147">
        <v>85.806</v>
      </c>
      <c r="J49" s="147">
        <v>229.643</v>
      </c>
      <c r="K49" s="32"/>
    </row>
    <row r="50" spans="1:11" s="42" customFormat="1" ht="11.25" customHeight="1">
      <c r="A50" s="43" t="s">
        <v>39</v>
      </c>
      <c r="B50" s="37"/>
      <c r="C50" s="38">
        <v>904903</v>
      </c>
      <c r="D50" s="38">
        <v>858668</v>
      </c>
      <c r="E50" s="38">
        <v>877497</v>
      </c>
      <c r="F50" s="39">
        <v>102.19281491798925</v>
      </c>
      <c r="G50" s="40"/>
      <c r="H50" s="148">
        <v>3980.3189999999995</v>
      </c>
      <c r="I50" s="149">
        <v>1505.146</v>
      </c>
      <c r="J50" s="149">
        <v>3385.262</v>
      </c>
      <c r="K50" s="41">
        <v>224.9125334020753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24560</v>
      </c>
      <c r="D52" s="38">
        <v>24560</v>
      </c>
      <c r="E52" s="38">
        <v>24560</v>
      </c>
      <c r="F52" s="39">
        <v>100</v>
      </c>
      <c r="G52" s="40"/>
      <c r="H52" s="148">
        <v>65.69</v>
      </c>
      <c r="I52" s="149">
        <v>65.69</v>
      </c>
      <c r="J52" s="149">
        <v>65.69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75168</v>
      </c>
      <c r="D54" s="30">
        <v>67763</v>
      </c>
      <c r="E54" s="30">
        <v>61445</v>
      </c>
      <c r="F54" s="31"/>
      <c r="G54" s="31"/>
      <c r="H54" s="147">
        <v>241.79</v>
      </c>
      <c r="I54" s="147">
        <v>190.171</v>
      </c>
      <c r="J54" s="147">
        <v>218.633</v>
      </c>
      <c r="K54" s="32"/>
    </row>
    <row r="55" spans="1:11" s="33" customFormat="1" ht="11.25" customHeight="1">
      <c r="A55" s="35" t="s">
        <v>42</v>
      </c>
      <c r="B55" s="29"/>
      <c r="C55" s="30">
        <v>52662</v>
      </c>
      <c r="D55" s="30">
        <v>39171</v>
      </c>
      <c r="E55" s="30">
        <v>40000</v>
      </c>
      <c r="F55" s="31"/>
      <c r="G55" s="31"/>
      <c r="H55" s="147">
        <v>93.603</v>
      </c>
      <c r="I55" s="147">
        <v>74.425</v>
      </c>
      <c r="J55" s="147">
        <v>104.65</v>
      </c>
      <c r="K55" s="32"/>
    </row>
    <row r="56" spans="1:11" s="33" customFormat="1" ht="11.25" customHeight="1">
      <c r="A56" s="35" t="s">
        <v>43</v>
      </c>
      <c r="B56" s="29"/>
      <c r="C56" s="30">
        <v>50861</v>
      </c>
      <c r="D56" s="30">
        <v>39696</v>
      </c>
      <c r="E56" s="30">
        <v>37129</v>
      </c>
      <c r="F56" s="31"/>
      <c r="G56" s="31"/>
      <c r="H56" s="147">
        <v>151.199</v>
      </c>
      <c r="I56" s="147">
        <v>91.244</v>
      </c>
      <c r="J56" s="147">
        <v>77.163</v>
      </c>
      <c r="K56" s="32"/>
    </row>
    <row r="57" spans="1:11" s="33" customFormat="1" ht="11.25" customHeight="1">
      <c r="A57" s="35" t="s">
        <v>44</v>
      </c>
      <c r="B57" s="29"/>
      <c r="C57" s="30">
        <v>68539</v>
      </c>
      <c r="D57" s="30">
        <v>59774</v>
      </c>
      <c r="E57" s="30">
        <v>59593</v>
      </c>
      <c r="F57" s="31"/>
      <c r="G57" s="31"/>
      <c r="H57" s="147">
        <v>170.807</v>
      </c>
      <c r="I57" s="147">
        <v>150.183</v>
      </c>
      <c r="J57" s="147">
        <v>237.085</v>
      </c>
      <c r="K57" s="32"/>
    </row>
    <row r="58" spans="1:11" s="33" customFormat="1" ht="11.25" customHeight="1">
      <c r="A58" s="35" t="s">
        <v>45</v>
      </c>
      <c r="B58" s="29"/>
      <c r="C58" s="30">
        <v>60340</v>
      </c>
      <c r="D58" s="30">
        <v>51101</v>
      </c>
      <c r="E58" s="30">
        <v>52180</v>
      </c>
      <c r="F58" s="31"/>
      <c r="G58" s="31"/>
      <c r="H58" s="147">
        <v>123.752</v>
      </c>
      <c r="I58" s="147">
        <v>63.718</v>
      </c>
      <c r="J58" s="147">
        <v>179.777</v>
      </c>
      <c r="K58" s="32"/>
    </row>
    <row r="59" spans="1:11" s="42" customFormat="1" ht="11.25" customHeight="1">
      <c r="A59" s="36" t="s">
        <v>46</v>
      </c>
      <c r="B59" s="37"/>
      <c r="C59" s="38">
        <v>307570</v>
      </c>
      <c r="D59" s="38">
        <v>257505</v>
      </c>
      <c r="E59" s="38">
        <v>250347</v>
      </c>
      <c r="F59" s="39">
        <v>97.22024815052134</v>
      </c>
      <c r="G59" s="40"/>
      <c r="H59" s="148">
        <v>781.151</v>
      </c>
      <c r="I59" s="149">
        <v>569.741</v>
      </c>
      <c r="J59" s="149">
        <v>817.308</v>
      </c>
      <c r="K59" s="41">
        <f>IF(I59&gt;0,100*J59/I59,0)</f>
        <v>143.45255124697013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1452</v>
      </c>
      <c r="D61" s="30">
        <v>1294</v>
      </c>
      <c r="E61" s="30">
        <v>1013</v>
      </c>
      <c r="F61" s="31"/>
      <c r="G61" s="31"/>
      <c r="H61" s="147">
        <v>2.395</v>
      </c>
      <c r="I61" s="147">
        <v>3.0134000000000003</v>
      </c>
      <c r="J61" s="147">
        <v>2.15</v>
      </c>
      <c r="K61" s="32"/>
    </row>
    <row r="62" spans="1:11" s="33" customFormat="1" ht="11.25" customHeight="1">
      <c r="A62" s="35" t="s">
        <v>48</v>
      </c>
      <c r="B62" s="29"/>
      <c r="C62" s="30">
        <v>1099</v>
      </c>
      <c r="D62" s="30">
        <v>949</v>
      </c>
      <c r="E62" s="30">
        <v>763</v>
      </c>
      <c r="F62" s="31"/>
      <c r="G62" s="31"/>
      <c r="H62" s="147">
        <v>1.933</v>
      </c>
      <c r="I62" s="147">
        <v>1.671</v>
      </c>
      <c r="J62" s="147">
        <v>1.194</v>
      </c>
      <c r="K62" s="32"/>
    </row>
    <row r="63" spans="1:11" s="33" customFormat="1" ht="11.25" customHeight="1">
      <c r="A63" s="35" t="s">
        <v>49</v>
      </c>
      <c r="B63" s="29"/>
      <c r="C63" s="30">
        <v>2632</v>
      </c>
      <c r="D63" s="30">
        <v>2219</v>
      </c>
      <c r="E63" s="30">
        <v>2290</v>
      </c>
      <c r="F63" s="31"/>
      <c r="G63" s="31"/>
      <c r="H63" s="147">
        <v>1.951</v>
      </c>
      <c r="I63" s="147">
        <v>4.812</v>
      </c>
      <c r="J63" s="147">
        <v>6.132</v>
      </c>
      <c r="K63" s="32"/>
    </row>
    <row r="64" spans="1:11" s="42" customFormat="1" ht="11.25" customHeight="1">
      <c r="A64" s="36" t="s">
        <v>50</v>
      </c>
      <c r="B64" s="37"/>
      <c r="C64" s="38">
        <v>5183</v>
      </c>
      <c r="D64" s="38">
        <v>4462</v>
      </c>
      <c r="E64" s="38">
        <v>4066</v>
      </c>
      <c r="F64" s="39">
        <v>91.12505602868669</v>
      </c>
      <c r="G64" s="40"/>
      <c r="H64" s="148">
        <v>6.279</v>
      </c>
      <c r="I64" s="149">
        <v>9.496400000000001</v>
      </c>
      <c r="J64" s="149">
        <v>9.475999999999999</v>
      </c>
      <c r="K64" s="41">
        <v>99.78518175308535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8056</v>
      </c>
      <c r="D66" s="38">
        <v>8010</v>
      </c>
      <c r="E66" s="38">
        <v>8170</v>
      </c>
      <c r="F66" s="39">
        <v>101.99750312109863</v>
      </c>
      <c r="G66" s="40"/>
      <c r="H66" s="148">
        <v>9.809</v>
      </c>
      <c r="I66" s="149">
        <v>8.805</v>
      </c>
      <c r="J66" s="149">
        <v>11.018</v>
      </c>
      <c r="K66" s="41">
        <v>125.13344690516755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74553</v>
      </c>
      <c r="D68" s="30">
        <v>60800</v>
      </c>
      <c r="E68" s="30">
        <v>66400</v>
      </c>
      <c r="F68" s="31"/>
      <c r="G68" s="31"/>
      <c r="H68" s="147">
        <v>153.123</v>
      </c>
      <c r="I68" s="147">
        <v>145.7</v>
      </c>
      <c r="J68" s="147">
        <v>162.5</v>
      </c>
      <c r="K68" s="32"/>
    </row>
    <row r="69" spans="1:11" s="33" customFormat="1" ht="11.25" customHeight="1">
      <c r="A69" s="35" t="s">
        <v>53</v>
      </c>
      <c r="B69" s="29"/>
      <c r="C69" s="30">
        <v>4360</v>
      </c>
      <c r="D69" s="30">
        <v>4100</v>
      </c>
      <c r="E69" s="30">
        <v>4650</v>
      </c>
      <c r="F69" s="31"/>
      <c r="G69" s="31"/>
      <c r="H69" s="147">
        <v>6.857</v>
      </c>
      <c r="I69" s="147">
        <v>6.88</v>
      </c>
      <c r="J69" s="147">
        <v>8.77</v>
      </c>
      <c r="K69" s="32"/>
    </row>
    <row r="70" spans="1:11" s="42" customFormat="1" ht="11.25" customHeight="1">
      <c r="A70" s="36" t="s">
        <v>54</v>
      </c>
      <c r="B70" s="37"/>
      <c r="C70" s="38">
        <v>78913</v>
      </c>
      <c r="D70" s="38">
        <v>64900</v>
      </c>
      <c r="E70" s="38">
        <v>71050</v>
      </c>
      <c r="F70" s="39">
        <v>109.47611710323575</v>
      </c>
      <c r="G70" s="40"/>
      <c r="H70" s="148">
        <v>159.98</v>
      </c>
      <c r="I70" s="149">
        <v>152.57999999999998</v>
      </c>
      <c r="J70" s="149">
        <v>171.27</v>
      </c>
      <c r="K70" s="41">
        <v>112.2493118364137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3255</v>
      </c>
      <c r="D72" s="30">
        <v>3061</v>
      </c>
      <c r="E72" s="30">
        <v>3226</v>
      </c>
      <c r="F72" s="31"/>
      <c r="G72" s="31"/>
      <c r="H72" s="147">
        <v>0.92</v>
      </c>
      <c r="I72" s="147">
        <v>3.183</v>
      </c>
      <c r="J72" s="147">
        <v>4.092</v>
      </c>
      <c r="K72" s="32"/>
    </row>
    <row r="73" spans="1:11" s="33" customFormat="1" ht="11.25" customHeight="1">
      <c r="A73" s="35" t="s">
        <v>56</v>
      </c>
      <c r="B73" s="29"/>
      <c r="C73" s="30">
        <v>74925</v>
      </c>
      <c r="D73" s="30">
        <v>74925</v>
      </c>
      <c r="E73" s="30">
        <v>68408</v>
      </c>
      <c r="F73" s="31"/>
      <c r="G73" s="31"/>
      <c r="H73" s="147">
        <v>143.281</v>
      </c>
      <c r="I73" s="147">
        <v>208.985</v>
      </c>
      <c r="J73" s="147">
        <v>191.309</v>
      </c>
      <c r="K73" s="32"/>
    </row>
    <row r="74" spans="1:11" s="33" customFormat="1" ht="11.25" customHeight="1">
      <c r="A74" s="35" t="s">
        <v>57</v>
      </c>
      <c r="B74" s="29"/>
      <c r="C74" s="30">
        <v>82106</v>
      </c>
      <c r="D74" s="30">
        <v>65360</v>
      </c>
      <c r="E74" s="30">
        <v>67126</v>
      </c>
      <c r="F74" s="31"/>
      <c r="G74" s="31"/>
      <c r="H74" s="147">
        <v>207.297</v>
      </c>
      <c r="I74" s="147">
        <v>210.111</v>
      </c>
      <c r="J74" s="147">
        <v>268.504</v>
      </c>
      <c r="K74" s="32"/>
    </row>
    <row r="75" spans="1:11" s="33" customFormat="1" ht="11.25" customHeight="1">
      <c r="A75" s="35" t="s">
        <v>58</v>
      </c>
      <c r="B75" s="29"/>
      <c r="C75" s="30">
        <v>13377</v>
      </c>
      <c r="D75" s="30">
        <v>10634</v>
      </c>
      <c r="E75" s="30">
        <v>10693</v>
      </c>
      <c r="F75" s="31"/>
      <c r="G75" s="31"/>
      <c r="H75" s="147">
        <v>16.308</v>
      </c>
      <c r="I75" s="147">
        <v>20.843</v>
      </c>
      <c r="J75" s="147">
        <v>14.461</v>
      </c>
      <c r="K75" s="32"/>
    </row>
    <row r="76" spans="1:11" s="33" customFormat="1" ht="11.25" customHeight="1">
      <c r="A76" s="35" t="s">
        <v>59</v>
      </c>
      <c r="B76" s="29"/>
      <c r="C76" s="30">
        <v>16775</v>
      </c>
      <c r="D76" s="30">
        <v>15017</v>
      </c>
      <c r="E76" s="30">
        <v>15017</v>
      </c>
      <c r="F76" s="31"/>
      <c r="G76" s="31"/>
      <c r="H76" s="147">
        <v>48.764</v>
      </c>
      <c r="I76" s="147">
        <v>68.688</v>
      </c>
      <c r="J76" s="147">
        <v>65.295</v>
      </c>
      <c r="K76" s="32"/>
    </row>
    <row r="77" spans="1:11" s="33" customFormat="1" ht="11.25" customHeight="1">
      <c r="A77" s="35" t="s">
        <v>60</v>
      </c>
      <c r="B77" s="29"/>
      <c r="C77" s="30">
        <v>10858</v>
      </c>
      <c r="D77" s="30">
        <v>8519</v>
      </c>
      <c r="E77" s="30">
        <v>9046</v>
      </c>
      <c r="F77" s="31"/>
      <c r="G77" s="31"/>
      <c r="H77" s="147">
        <v>18.394</v>
      </c>
      <c r="I77" s="147">
        <v>30.182</v>
      </c>
      <c r="J77" s="147">
        <v>24.877</v>
      </c>
      <c r="K77" s="32"/>
    </row>
    <row r="78" spans="1:11" s="33" customFormat="1" ht="11.25" customHeight="1">
      <c r="A78" s="35" t="s">
        <v>61</v>
      </c>
      <c r="B78" s="29"/>
      <c r="C78" s="30">
        <v>24506</v>
      </c>
      <c r="D78" s="30">
        <v>19525</v>
      </c>
      <c r="E78" s="30">
        <v>19550</v>
      </c>
      <c r="F78" s="31"/>
      <c r="G78" s="31"/>
      <c r="H78" s="147">
        <v>44.182</v>
      </c>
      <c r="I78" s="147">
        <v>47.389</v>
      </c>
      <c r="J78" s="147">
        <v>48.054</v>
      </c>
      <c r="K78" s="32"/>
    </row>
    <row r="79" spans="1:11" s="33" customFormat="1" ht="11.25" customHeight="1">
      <c r="A79" s="35" t="s">
        <v>62</v>
      </c>
      <c r="B79" s="29"/>
      <c r="C79" s="30">
        <v>174365</v>
      </c>
      <c r="D79" s="30">
        <v>162513</v>
      </c>
      <c r="E79" s="30">
        <v>136239</v>
      </c>
      <c r="F79" s="31"/>
      <c r="G79" s="31"/>
      <c r="H79" s="147">
        <v>308.25</v>
      </c>
      <c r="I79" s="147">
        <v>539.433</v>
      </c>
      <c r="J79" s="147">
        <v>473.359</v>
      </c>
      <c r="K79" s="32"/>
    </row>
    <row r="80" spans="1:11" s="42" customFormat="1" ht="11.25" customHeight="1">
      <c r="A80" s="43" t="s">
        <v>63</v>
      </c>
      <c r="B80" s="37"/>
      <c r="C80" s="38">
        <v>400167</v>
      </c>
      <c r="D80" s="38">
        <v>359554</v>
      </c>
      <c r="E80" s="38">
        <v>329305</v>
      </c>
      <c r="F80" s="39">
        <f>IF(D80&gt;0,100*E80/D80,0)</f>
        <v>91.5870773235731</v>
      </c>
      <c r="G80" s="40"/>
      <c r="H80" s="148">
        <v>787.396</v>
      </c>
      <c r="I80" s="149">
        <v>1128.8139999999999</v>
      </c>
      <c r="J80" s="149">
        <v>1089.951</v>
      </c>
      <c r="K80" s="41">
        <f>IF(I80&gt;0,100*J80/I80,0)</f>
        <v>96.55718302572436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47">
        <v>0.181</v>
      </c>
      <c r="I82" s="147">
        <v>0.181</v>
      </c>
      <c r="J82" s="147">
        <v>0.186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47">
        <v>0.173</v>
      </c>
      <c r="I83" s="147">
        <v>0.173</v>
      </c>
      <c r="J83" s="147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48">
        <v>0.354</v>
      </c>
      <c r="I84" s="149">
        <v>0.354</v>
      </c>
      <c r="J84" s="149">
        <v>0.366</v>
      </c>
      <c r="K84" s="41">
        <v>103.38983050847459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2256848</v>
      </c>
      <c r="D87" s="53">
        <v>2071606</v>
      </c>
      <c r="E87" s="53">
        <v>2057644</v>
      </c>
      <c r="F87" s="54">
        <f>IF(D87&gt;0,100*E87/D87,0)</f>
        <v>99.32603014279742</v>
      </c>
      <c r="G87" s="40"/>
      <c r="H87" s="152">
        <v>7873.134999999999</v>
      </c>
      <c r="I87" s="153">
        <v>4988.7642000000005</v>
      </c>
      <c r="J87" s="153">
        <v>7327.45</v>
      </c>
      <c r="K87" s="54">
        <f>IF(I87&gt;0,100*J87/I87,0)</f>
        <v>146.8790607501553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="92" zoomScaleSheetLayoutView="92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3.573</v>
      </c>
      <c r="I9" s="147">
        <v>4.18</v>
      </c>
      <c r="J9" s="147">
        <v>4.17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1.801</v>
      </c>
      <c r="I10" s="147">
        <v>2.485</v>
      </c>
      <c r="J10" s="147">
        <v>1.708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2.452</v>
      </c>
      <c r="I11" s="147">
        <v>2.485</v>
      </c>
      <c r="J11" s="147">
        <v>2.477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1.586</v>
      </c>
      <c r="I12" s="147">
        <v>1.882</v>
      </c>
      <c r="J12" s="147">
        <v>1.846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9.411999999999999</v>
      </c>
      <c r="I13" s="149">
        <v>11.031999999999998</v>
      </c>
      <c r="J13" s="149">
        <v>10.201</v>
      </c>
      <c r="K13" s="41">
        <v>92.467367657723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0.232</v>
      </c>
      <c r="I15" s="149">
        <v>0.23</v>
      </c>
      <c r="J15" s="149">
        <v>0.25</v>
      </c>
      <c r="K15" s="41">
        <v>108.69565217391303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0.083</v>
      </c>
      <c r="I19" s="147">
        <v>0.083</v>
      </c>
      <c r="J19" s="147">
        <v>0.081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0.302</v>
      </c>
      <c r="I20" s="147">
        <v>0.083</v>
      </c>
      <c r="J20" s="147">
        <v>0.3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0.876</v>
      </c>
      <c r="I21" s="147">
        <v>0.904</v>
      </c>
      <c r="J21" s="147">
        <v>0.904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1.2610000000000001</v>
      </c>
      <c r="I22" s="149">
        <v>1.07</v>
      </c>
      <c r="J22" s="149">
        <v>1.2850000000000001</v>
      </c>
      <c r="K22" s="41">
        <f>IF(I22&gt;0,100*J22/I22,0)</f>
        <v>120.09345794392523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19.279</v>
      </c>
      <c r="I24" s="149">
        <v>19.224</v>
      </c>
      <c r="J24" s="149">
        <v>22.748</v>
      </c>
      <c r="K24" s="41">
        <v>118.33125260091553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57.897</v>
      </c>
      <c r="I26" s="149">
        <v>57</v>
      </c>
      <c r="J26" s="149">
        <v>56</v>
      </c>
      <c r="K26" s="41">
        <v>98.24561403508773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24.636</v>
      </c>
      <c r="I28" s="147">
        <v>31.003</v>
      </c>
      <c r="J28" s="147">
        <v>31.003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0.187</v>
      </c>
      <c r="I29" s="147">
        <v>0.192</v>
      </c>
      <c r="J29" s="147">
        <v>0.238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37.228</v>
      </c>
      <c r="I30" s="147">
        <v>32.357</v>
      </c>
      <c r="J30" s="147">
        <v>20.923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62.051</v>
      </c>
      <c r="I31" s="149">
        <v>63.552</v>
      </c>
      <c r="J31" s="149">
        <v>52.164</v>
      </c>
      <c r="K31" s="41">
        <v>82.0808157099698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0.567</v>
      </c>
      <c r="I33" s="147">
        <v>0.57</v>
      </c>
      <c r="J33" s="147">
        <v>0.5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4.953</v>
      </c>
      <c r="I34" s="147">
        <v>3.6</v>
      </c>
      <c r="J34" s="147">
        <v>4.5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131.507</v>
      </c>
      <c r="I35" s="147">
        <v>146</v>
      </c>
      <c r="J35" s="147">
        <v>145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1.296</v>
      </c>
      <c r="I36" s="147">
        <v>1.25</v>
      </c>
      <c r="J36" s="147">
        <v>1.188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138.323</v>
      </c>
      <c r="I37" s="149">
        <v>151.42</v>
      </c>
      <c r="J37" s="149">
        <v>151.188</v>
      </c>
      <c r="K37" s="41">
        <v>99.84678378021398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0.328</v>
      </c>
      <c r="I39" s="149">
        <v>0.295</v>
      </c>
      <c r="J39" s="149">
        <v>0.221</v>
      </c>
      <c r="K39" s="41">
        <v>74.91525423728814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0.052</v>
      </c>
      <c r="I41" s="147">
        <v>0.035</v>
      </c>
      <c r="J41" s="147">
        <v>0.008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0.3</v>
      </c>
      <c r="I42" s="147">
        <v>0.2</v>
      </c>
      <c r="J42" s="147">
        <v>0.3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9</v>
      </c>
      <c r="I43" s="147">
        <v>4.1</v>
      </c>
      <c r="J43" s="147">
        <v>12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0.325</v>
      </c>
      <c r="I44" s="147">
        <v>0.185</v>
      </c>
      <c r="J44" s="147">
        <v>0.196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0.008</v>
      </c>
      <c r="I45" s="147">
        <v>0.006</v>
      </c>
      <c r="J45" s="147">
        <v>0.008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0.02</v>
      </c>
      <c r="I46" s="147">
        <v>0.008</v>
      </c>
      <c r="J46" s="147">
        <v>0.018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0.008</v>
      </c>
      <c r="I48" s="147">
        <v>0.001</v>
      </c>
      <c r="J48" s="147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0.92</v>
      </c>
      <c r="I49" s="147">
        <v>1.81</v>
      </c>
      <c r="J49" s="147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10.632999999999997</v>
      </c>
      <c r="I50" s="149">
        <v>6.345000000000001</v>
      </c>
      <c r="J50" s="149">
        <v>14.342</v>
      </c>
      <c r="K50" s="41">
        <v>226.0362490149724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0.086</v>
      </c>
      <c r="I52" s="149">
        <v>0.086</v>
      </c>
      <c r="J52" s="149">
        <v>0.086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0.765</v>
      </c>
      <c r="I54" s="147">
        <v>0.9</v>
      </c>
      <c r="J54" s="147">
        <v>0.18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0.32</v>
      </c>
      <c r="I55" s="147">
        <v>0.32</v>
      </c>
      <c r="J55" s="147">
        <v>0.28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0.026</v>
      </c>
      <c r="I56" s="147">
        <v>0.012</v>
      </c>
      <c r="J56" s="147">
        <v>0.024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0.002</v>
      </c>
      <c r="I57" s="147"/>
      <c r="J57" s="147">
        <v>0.008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0.083</v>
      </c>
      <c r="I58" s="147">
        <v>0.015</v>
      </c>
      <c r="J58" s="147">
        <v>0.028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1.196</v>
      </c>
      <c r="I59" s="149">
        <v>1.2469999999999999</v>
      </c>
      <c r="J59" s="149">
        <v>0.52</v>
      </c>
      <c r="K59" s="41">
        <v>41.70008019246191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3.341</v>
      </c>
      <c r="I61" s="147">
        <v>3.559</v>
      </c>
      <c r="J61" s="147">
        <v>3.559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1.445</v>
      </c>
      <c r="I62" s="147">
        <v>1.526</v>
      </c>
      <c r="J62" s="147">
        <v>1.613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0.384</v>
      </c>
      <c r="I63" s="147">
        <v>0.344</v>
      </c>
      <c r="J63" s="147">
        <v>0.131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5.170000000000001</v>
      </c>
      <c r="I64" s="149">
        <v>5.429</v>
      </c>
      <c r="J64" s="149">
        <v>5.303000000000001</v>
      </c>
      <c r="K64" s="41">
        <v>97.67913059495304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25.222</v>
      </c>
      <c r="I66" s="149">
        <v>25.139</v>
      </c>
      <c r="J66" s="149">
        <v>26.235</v>
      </c>
      <c r="K66" s="41">
        <v>104.35975973586858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7.142</v>
      </c>
      <c r="I68" s="147">
        <v>5.5</v>
      </c>
      <c r="J68" s="147">
        <v>3.7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1.19</v>
      </c>
      <c r="I69" s="147">
        <v>0.85</v>
      </c>
      <c r="J69" s="147">
        <v>0.7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8.332</v>
      </c>
      <c r="I70" s="149">
        <v>6.35</v>
      </c>
      <c r="J70" s="149">
        <v>4.4</v>
      </c>
      <c r="K70" s="41">
        <v>69.29133858267718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0.203</v>
      </c>
      <c r="I72" s="147">
        <v>0.203</v>
      </c>
      <c r="J72" s="147">
        <v>0.203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0.14</v>
      </c>
      <c r="I73" s="147">
        <v>0.14</v>
      </c>
      <c r="J73" s="147">
        <v>0.07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0.68</v>
      </c>
      <c r="I74" s="147">
        <v>0.715</v>
      </c>
      <c r="J74" s="147">
        <v>0.125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5.3</v>
      </c>
      <c r="I75" s="147">
        <v>5.26</v>
      </c>
      <c r="J75" s="147">
        <v>3.612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0.51</v>
      </c>
      <c r="I76" s="147">
        <v>0.31</v>
      </c>
      <c r="J76" s="147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0.285</v>
      </c>
      <c r="I77" s="147">
        <v>0.285</v>
      </c>
      <c r="J77" s="147">
        <v>0.245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0.674</v>
      </c>
      <c r="I78" s="147">
        <v>0.675</v>
      </c>
      <c r="J78" s="147">
        <v>0.68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0.137</v>
      </c>
      <c r="I79" s="147">
        <v>0.207</v>
      </c>
      <c r="J79" s="147">
        <v>0.207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7.929</v>
      </c>
      <c r="I80" s="149">
        <v>7.794999999999999</v>
      </c>
      <c r="J80" s="149">
        <v>5.441999999999999</v>
      </c>
      <c r="K80" s="41">
        <v>69.81398332264271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1.473</v>
      </c>
      <c r="I82" s="147">
        <v>1.473</v>
      </c>
      <c r="J82" s="147">
        <v>1.473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0.423</v>
      </c>
      <c r="I83" s="147">
        <v>0.4</v>
      </c>
      <c r="J83" s="147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1.8960000000000001</v>
      </c>
      <c r="I84" s="149">
        <v>1.8730000000000002</v>
      </c>
      <c r="J84" s="149">
        <v>1.903</v>
      </c>
      <c r="K84" s="41">
        <v>101.60170848905499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349.247</v>
      </c>
      <c r="I87" s="153">
        <v>358.0870000000001</v>
      </c>
      <c r="J87" s="153">
        <v>352.288</v>
      </c>
      <c r="K87" s="54">
        <f>IF(I87&gt;0,100*J87/I87,0)</f>
        <v>98.38056114854768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2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="98" zoomScaleSheetLayoutView="98" zoomScalePageLayoutView="0" workbookViewId="0" topLeftCell="A1">
      <selection activeCell="F88" sqref="F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0.462</v>
      </c>
      <c r="I9" s="147">
        <v>0.52</v>
      </c>
      <c r="J9" s="147">
        <v>0.517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0.079</v>
      </c>
      <c r="I10" s="147">
        <v>0.087</v>
      </c>
      <c r="J10" s="147">
        <v>0.085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0.077</v>
      </c>
      <c r="I11" s="147">
        <v>0.081</v>
      </c>
      <c r="J11" s="147">
        <v>0.081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0.256</v>
      </c>
      <c r="I12" s="147">
        <v>0.276</v>
      </c>
      <c r="J12" s="147">
        <v>0.275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0.874</v>
      </c>
      <c r="I13" s="149">
        <v>0.964</v>
      </c>
      <c r="J13" s="149">
        <v>0.958</v>
      </c>
      <c r="K13" s="41">
        <v>99.37759336099585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0.001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0.014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0.002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0.017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0.07</v>
      </c>
      <c r="I24" s="149">
        <v>0.05</v>
      </c>
      <c r="J24" s="149">
        <v>0.035</v>
      </c>
      <c r="K24" s="41">
        <v>70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0.126</v>
      </c>
      <c r="I26" s="149">
        <v>0.08</v>
      </c>
      <c r="J26" s="149">
        <v>0.17</v>
      </c>
      <c r="K26" s="41">
        <v>212.5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4.644</v>
      </c>
      <c r="I28" s="147">
        <v>9.854</v>
      </c>
      <c r="J28" s="147">
        <v>8.22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1.203</v>
      </c>
      <c r="I29" s="147">
        <v>1.864</v>
      </c>
      <c r="J29" s="147">
        <v>1.392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5.437</v>
      </c>
      <c r="I30" s="147">
        <v>8.451</v>
      </c>
      <c r="J30" s="147">
        <v>12.396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11.284</v>
      </c>
      <c r="I31" s="149">
        <v>20.169</v>
      </c>
      <c r="J31" s="149">
        <v>22.008000000000003</v>
      </c>
      <c r="K31" s="41">
        <v>109.11795329466013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0.419</v>
      </c>
      <c r="I33" s="147">
        <v>0.42</v>
      </c>
      <c r="J33" s="147">
        <v>0.48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0.366</v>
      </c>
      <c r="I34" s="147">
        <v>0.32</v>
      </c>
      <c r="J34" s="147">
        <v>0.3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5.517</v>
      </c>
      <c r="I35" s="147">
        <v>7.5</v>
      </c>
      <c r="J35" s="147">
        <v>6.5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1.137</v>
      </c>
      <c r="I36" s="147">
        <v>1</v>
      </c>
      <c r="J36" s="147">
        <v>1.085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7.439</v>
      </c>
      <c r="I37" s="149">
        <v>9.24</v>
      </c>
      <c r="J37" s="149">
        <v>8.365</v>
      </c>
      <c r="K37" s="41">
        <v>90.53030303030303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0.314</v>
      </c>
      <c r="I39" s="149">
        <v>0.28</v>
      </c>
      <c r="J39" s="149">
        <v>0.21</v>
      </c>
      <c r="K39" s="41">
        <v>74.99999999999999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0.025</v>
      </c>
      <c r="I41" s="147">
        <v>0.016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0.004</v>
      </c>
      <c r="I45" s="147">
        <v>0.005</v>
      </c>
      <c r="J45" s="147">
        <v>0.008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0.009</v>
      </c>
      <c r="I48" s="147">
        <v>0.001</v>
      </c>
      <c r="J48" s="147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0.002</v>
      </c>
      <c r="I49" s="147">
        <v>0.002</v>
      </c>
      <c r="J49" s="147">
        <v>0.002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0.04</v>
      </c>
      <c r="I50" s="149">
        <v>0.024</v>
      </c>
      <c r="J50" s="149">
        <v>0.011000000000000001</v>
      </c>
      <c r="K50" s="41">
        <v>45.833333333333336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0.009</v>
      </c>
      <c r="I52" s="149">
        <v>0.009</v>
      </c>
      <c r="J52" s="149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8.505</v>
      </c>
      <c r="I54" s="147">
        <v>9.222</v>
      </c>
      <c r="J54" s="147">
        <v>9.3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0.024</v>
      </c>
      <c r="I55" s="147">
        <v>0.024</v>
      </c>
      <c r="J55" s="147">
        <v>0.02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0.014</v>
      </c>
      <c r="I56" s="147">
        <v>0.013</v>
      </c>
      <c r="J56" s="147">
        <v>0.007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0.062</v>
      </c>
      <c r="I58" s="147">
        <v>0.004</v>
      </c>
      <c r="J58" s="147">
        <v>0.006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8.604999999999999</v>
      </c>
      <c r="I59" s="149">
        <v>9.262999999999998</v>
      </c>
      <c r="J59" s="149">
        <v>9.333</v>
      </c>
      <c r="K59" s="41">
        <v>100.75569469934149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2.865</v>
      </c>
      <c r="I61" s="147">
        <v>3.595</v>
      </c>
      <c r="J61" s="147">
        <v>5.04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0.923</v>
      </c>
      <c r="I62" s="147">
        <v>1.011</v>
      </c>
      <c r="J62" s="147">
        <v>1.104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8.96</v>
      </c>
      <c r="I63" s="147">
        <v>13.5</v>
      </c>
      <c r="J63" s="147">
        <v>16.31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12.748000000000001</v>
      </c>
      <c r="I64" s="149">
        <v>18.106</v>
      </c>
      <c r="J64" s="149">
        <v>22.454</v>
      </c>
      <c r="K64" s="41">
        <v>124.01413895946095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89.416</v>
      </c>
      <c r="I66" s="149">
        <v>90.978</v>
      </c>
      <c r="J66" s="149">
        <v>104.423</v>
      </c>
      <c r="K66" s="41">
        <v>114.77829805007804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2.584</v>
      </c>
      <c r="I68" s="147">
        <v>5</v>
      </c>
      <c r="J68" s="147">
        <v>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0.931</v>
      </c>
      <c r="I69" s="147">
        <v>1.2</v>
      </c>
      <c r="J69" s="147">
        <v>1.6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3.515</v>
      </c>
      <c r="I70" s="149">
        <v>6.2</v>
      </c>
      <c r="J70" s="149">
        <v>6.6</v>
      </c>
      <c r="K70" s="41">
        <v>106.45161290322581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0.381</v>
      </c>
      <c r="I72" s="147">
        <v>0.435</v>
      </c>
      <c r="J72" s="147">
        <v>0.435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0.004</v>
      </c>
      <c r="I73" s="147">
        <v>0.004</v>
      </c>
      <c r="J73" s="147">
        <v>0.004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0.33</v>
      </c>
      <c r="I74" s="147">
        <v>0.33</v>
      </c>
      <c r="J74" s="147">
        <v>3.6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0.538</v>
      </c>
      <c r="I75" s="147">
        <v>0.441</v>
      </c>
      <c r="J75" s="147">
        <v>0.627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0.154</v>
      </c>
      <c r="I76" s="147">
        <v>0.192</v>
      </c>
      <c r="J76" s="147">
        <v>0.157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0.338</v>
      </c>
      <c r="I77" s="147">
        <v>0.34</v>
      </c>
      <c r="J77" s="147">
        <v>0.364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0.32</v>
      </c>
      <c r="I78" s="147">
        <v>0.32</v>
      </c>
      <c r="J78" s="147">
        <v>0.396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1.503</v>
      </c>
      <c r="I79" s="147">
        <v>4.693</v>
      </c>
      <c r="J79" s="147">
        <v>3.15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3.5679999999999996</v>
      </c>
      <c r="I80" s="149">
        <v>6.754999999999999</v>
      </c>
      <c r="J80" s="149">
        <v>8.732999999999999</v>
      </c>
      <c r="K80" s="41">
        <v>129.2820133234641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1.484</v>
      </c>
      <c r="I82" s="147">
        <v>1.484</v>
      </c>
      <c r="J82" s="147">
        <v>1.484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0.096</v>
      </c>
      <c r="I83" s="147">
        <v>0.096</v>
      </c>
      <c r="J83" s="147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1.58</v>
      </c>
      <c r="I84" s="149">
        <v>1.58</v>
      </c>
      <c r="J84" s="149">
        <v>1.584</v>
      </c>
      <c r="K84" s="41">
        <v>100.25316455696202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139.60500000000002</v>
      </c>
      <c r="I87" s="153">
        <v>163.698</v>
      </c>
      <c r="J87" s="153">
        <v>184.893</v>
      </c>
      <c r="K87" s="54">
        <f>IF(I87&gt;0,100*J87/I87,0)</f>
        <v>112.94762306197998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2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9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2.277</v>
      </c>
      <c r="I9" s="147">
        <v>2.538</v>
      </c>
      <c r="J9" s="147">
        <v>2.284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0.828</v>
      </c>
      <c r="I10" s="147">
        <v>0.909</v>
      </c>
      <c r="J10" s="147">
        <v>0.819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1.593</v>
      </c>
      <c r="I11" s="147">
        <v>2.055</v>
      </c>
      <c r="J11" s="147">
        <v>1.849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0.525</v>
      </c>
      <c r="I12" s="147">
        <v>0.493</v>
      </c>
      <c r="J12" s="147">
        <v>0.47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5.223000000000001</v>
      </c>
      <c r="I13" s="149">
        <v>5.995000000000001</v>
      </c>
      <c r="J13" s="149">
        <v>5.422</v>
      </c>
      <c r="K13" s="41">
        <v>90.44203502919096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0.025</v>
      </c>
      <c r="I15" s="149">
        <v>0.025</v>
      </c>
      <c r="J15" s="149">
        <v>0.025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0.146</v>
      </c>
      <c r="I19" s="147">
        <v>0.146</v>
      </c>
      <c r="J19" s="147">
        <v>0.134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0.104</v>
      </c>
      <c r="I20" s="147">
        <v>0.104</v>
      </c>
      <c r="J20" s="147">
        <v>0.115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0.099</v>
      </c>
      <c r="I21" s="147">
        <v>0.099</v>
      </c>
      <c r="J21" s="147">
        <v>0.099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0.349</v>
      </c>
      <c r="I22" s="149">
        <v>0.349</v>
      </c>
      <c r="J22" s="149">
        <v>0.348</v>
      </c>
      <c r="K22" s="41">
        <f>IF(I22&gt;0,100*J22/I22,0)</f>
        <v>99.7134670487106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0.919</v>
      </c>
      <c r="I24" s="149">
        <v>0.937</v>
      </c>
      <c r="J24" s="149">
        <v>1.469</v>
      </c>
      <c r="K24" s="41">
        <v>156.7769477054429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2.843</v>
      </c>
      <c r="I26" s="149">
        <v>2.7</v>
      </c>
      <c r="J26" s="149">
        <v>1.8</v>
      </c>
      <c r="K26" s="41">
        <v>66.66666666666666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7.571</v>
      </c>
      <c r="I28" s="147">
        <v>5.294</v>
      </c>
      <c r="J28" s="147">
        <v>5.477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0.419</v>
      </c>
      <c r="I29" s="147">
        <v>0.264</v>
      </c>
      <c r="J29" s="147">
        <v>0.307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30.727</v>
      </c>
      <c r="I30" s="147">
        <v>19.298</v>
      </c>
      <c r="J30" s="147">
        <v>27.962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38.717</v>
      </c>
      <c r="I31" s="149">
        <v>24.855999999999998</v>
      </c>
      <c r="J31" s="149">
        <v>33.746</v>
      </c>
      <c r="K31" s="41">
        <v>135.76601223044742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0.922</v>
      </c>
      <c r="I33" s="147">
        <v>0.92</v>
      </c>
      <c r="J33" s="147">
        <v>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0.356</v>
      </c>
      <c r="I34" s="147">
        <v>0.35</v>
      </c>
      <c r="J34" s="147">
        <v>0.375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1.924</v>
      </c>
      <c r="I35" s="147">
        <v>1.8</v>
      </c>
      <c r="J35" s="147">
        <v>1.9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4.84</v>
      </c>
      <c r="I36" s="147">
        <v>4.4</v>
      </c>
      <c r="J36" s="147">
        <v>5.107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8.042</v>
      </c>
      <c r="I37" s="149">
        <v>7.470000000000001</v>
      </c>
      <c r="J37" s="149">
        <v>8.382</v>
      </c>
      <c r="K37" s="41">
        <v>112.20883534136544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0.021</v>
      </c>
      <c r="I39" s="149">
        <v>0.02</v>
      </c>
      <c r="J39" s="149">
        <v>0.02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0.22</v>
      </c>
      <c r="I41" s="147">
        <v>0.36</v>
      </c>
      <c r="J41" s="147">
        <v>1.1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1.1</v>
      </c>
      <c r="I42" s="147">
        <v>0.35</v>
      </c>
      <c r="J42" s="147">
        <v>0.75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1.276</v>
      </c>
      <c r="I43" s="147">
        <v>0.38</v>
      </c>
      <c r="J43" s="147">
        <v>1.9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0.181</v>
      </c>
      <c r="I44" s="147">
        <v>0.12</v>
      </c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0.5</v>
      </c>
      <c r="I45" s="147">
        <v>0.375</v>
      </c>
      <c r="J45" s="147">
        <v>0.5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0.014</v>
      </c>
      <c r="I46" s="147">
        <v>0.006</v>
      </c>
      <c r="J46" s="147">
        <v>0.01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0.003</v>
      </c>
      <c r="I48" s="147">
        <v>0.001</v>
      </c>
      <c r="J48" s="147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0.02</v>
      </c>
      <c r="I49" s="147">
        <v>0.02</v>
      </c>
      <c r="J49" s="147">
        <v>0.021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3.314</v>
      </c>
      <c r="I50" s="149">
        <v>1.6119999999999999</v>
      </c>
      <c r="J50" s="149">
        <v>4.282</v>
      </c>
      <c r="K50" s="41">
        <v>265.6327543424318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0.018</v>
      </c>
      <c r="I52" s="149">
        <v>0.018</v>
      </c>
      <c r="J52" s="149">
        <v>0.018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0.608</v>
      </c>
      <c r="I54" s="147">
        <v>0.684</v>
      </c>
      <c r="J54" s="147">
        <v>0.8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0.016</v>
      </c>
      <c r="I55" s="147">
        <v>0.016</v>
      </c>
      <c r="J55" s="147">
        <v>0.015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0.01</v>
      </c>
      <c r="I56" s="147">
        <v>0.011</v>
      </c>
      <c r="J56" s="147">
        <v>0.062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0.033</v>
      </c>
      <c r="I57" s="147">
        <v>0.045</v>
      </c>
      <c r="J57" s="147">
        <v>0.045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0.021</v>
      </c>
      <c r="I58" s="147">
        <v>0.032</v>
      </c>
      <c r="J58" s="147">
        <v>0.049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0.6880000000000001</v>
      </c>
      <c r="I59" s="149">
        <v>0.7880000000000001</v>
      </c>
      <c r="J59" s="149">
        <v>0.9710000000000001</v>
      </c>
      <c r="K59" s="41">
        <v>123.2233502538071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5.061</v>
      </c>
      <c r="I61" s="147">
        <v>5.306</v>
      </c>
      <c r="J61" s="147">
        <v>6.445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0.815</v>
      </c>
      <c r="I62" s="147">
        <v>1.165</v>
      </c>
      <c r="J62" s="147">
        <v>1.04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0.099</v>
      </c>
      <c r="I63" s="147">
        <v>0.092</v>
      </c>
      <c r="J63" s="147">
        <v>0.1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5.975</v>
      </c>
      <c r="I64" s="149">
        <v>6.563</v>
      </c>
      <c r="J64" s="149">
        <v>7.585</v>
      </c>
      <c r="K64" s="41">
        <v>115.57214688404693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2.211</v>
      </c>
      <c r="I66" s="149">
        <v>2.794</v>
      </c>
      <c r="J66" s="149">
        <v>3.011</v>
      </c>
      <c r="K66" s="41">
        <v>107.7666428060129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0.163</v>
      </c>
      <c r="I68" s="147">
        <v>0.25</v>
      </c>
      <c r="J68" s="147">
        <v>0.2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25.734</v>
      </c>
      <c r="I69" s="147">
        <v>40</v>
      </c>
      <c r="J69" s="147">
        <v>30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25.897000000000002</v>
      </c>
      <c r="I70" s="149">
        <v>40.25</v>
      </c>
      <c r="J70" s="149">
        <v>30.2</v>
      </c>
      <c r="K70" s="41">
        <f>IF(I70&gt;0,100*J70/I70,0)</f>
        <v>75.03105590062111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0.085</v>
      </c>
      <c r="I72" s="147">
        <v>0.096</v>
      </c>
      <c r="J72" s="147">
        <v>0.096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0.004</v>
      </c>
      <c r="I73" s="147">
        <v>0.004</v>
      </c>
      <c r="J73" s="147">
        <v>0.006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0.233</v>
      </c>
      <c r="I74" s="147">
        <v>0.235</v>
      </c>
      <c r="J74" s="147">
        <v>0.012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3.578</v>
      </c>
      <c r="I75" s="147">
        <v>3.566</v>
      </c>
      <c r="J75" s="147">
        <v>3.823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2.065</v>
      </c>
      <c r="I77" s="147">
        <v>1.65</v>
      </c>
      <c r="J77" s="147">
        <v>2.2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0.243</v>
      </c>
      <c r="I78" s="147">
        <v>0.25</v>
      </c>
      <c r="J78" s="147">
        <v>0.29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0.035</v>
      </c>
      <c r="I79" s="147">
        <v>0.034</v>
      </c>
      <c r="J79" s="147">
        <v>0.034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6.243</v>
      </c>
      <c r="I80" s="149">
        <v>5.835</v>
      </c>
      <c r="J80" s="149">
        <v>6.461</v>
      </c>
      <c r="K80" s="41">
        <v>110.72836332476436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0.001</v>
      </c>
      <c r="I82" s="147">
        <v>0.001</v>
      </c>
      <c r="J82" s="147">
        <v>0.001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0.017</v>
      </c>
      <c r="I83" s="147">
        <v>0.017</v>
      </c>
      <c r="J83" s="147">
        <v>0.017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0.018000000000000002</v>
      </c>
      <c r="I84" s="149">
        <v>0.018000000000000002</v>
      </c>
      <c r="J84" s="149">
        <v>0.018000000000000002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100.503</v>
      </c>
      <c r="I87" s="153">
        <v>100.23</v>
      </c>
      <c r="J87" s="153">
        <v>103.758</v>
      </c>
      <c r="K87" s="54">
        <f>IF(I87&gt;0,100*J87/I87,0)</f>
        <v>103.51990422029331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7" useFirstPageNumber="1" horizontalDpi="600" verticalDpi="600" orientation="portrait" paperSize="9" scale="72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5.984</v>
      </c>
      <c r="I9" s="147">
        <v>5.984</v>
      </c>
      <c r="J9" s="147">
        <v>6.506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1.023</v>
      </c>
      <c r="I10" s="147">
        <v>1.209</v>
      </c>
      <c r="J10" s="147">
        <v>1.124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1.918</v>
      </c>
      <c r="I11" s="147">
        <v>1.918</v>
      </c>
      <c r="J11" s="147">
        <v>2.105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1.676</v>
      </c>
      <c r="I12" s="147">
        <v>1.676</v>
      </c>
      <c r="J12" s="147">
        <v>1.844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10.600999999999999</v>
      </c>
      <c r="I13" s="149">
        <v>10.786999999999999</v>
      </c>
      <c r="J13" s="149">
        <v>11.579</v>
      </c>
      <c r="K13" s="41">
        <v>107.34217113191806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0.14</v>
      </c>
      <c r="I15" s="149">
        <v>0.14</v>
      </c>
      <c r="J15" s="149">
        <v>0.13</v>
      </c>
      <c r="K15" s="41">
        <v>92.85714285714285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0.027</v>
      </c>
      <c r="I19" s="147">
        <v>0.027</v>
      </c>
      <c r="J19" s="147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0.054</v>
      </c>
      <c r="I20" s="147">
        <v>0.054</v>
      </c>
      <c r="J20" s="147">
        <v>0.054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0.068</v>
      </c>
      <c r="I21" s="147">
        <v>0.068</v>
      </c>
      <c r="J21" s="147">
        <v>0.068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0.14900000000000002</v>
      </c>
      <c r="I22" s="149">
        <v>0.14900000000000002</v>
      </c>
      <c r="J22" s="149">
        <v>0.14700000000000002</v>
      </c>
      <c r="K22" s="41">
        <f>IF(I22&gt;0,100*J22/I22,0)</f>
        <v>98.65771812080537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10.616</v>
      </c>
      <c r="I24" s="149">
        <v>12.5</v>
      </c>
      <c r="J24" s="149">
        <v>11.656</v>
      </c>
      <c r="K24" s="41">
        <v>93.248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10.515</v>
      </c>
      <c r="I26" s="149">
        <v>10</v>
      </c>
      <c r="J26" s="149">
        <v>10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147.13</v>
      </c>
      <c r="I28" s="147">
        <v>194.465</v>
      </c>
      <c r="J28" s="147">
        <v>170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30.124</v>
      </c>
      <c r="I29" s="147">
        <v>26.1</v>
      </c>
      <c r="J29" s="147">
        <v>23.297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90.838</v>
      </c>
      <c r="I30" s="147">
        <v>80.946</v>
      </c>
      <c r="J30" s="147">
        <v>97.412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268.092</v>
      </c>
      <c r="I31" s="149">
        <v>301.51099999999997</v>
      </c>
      <c r="J31" s="149">
        <v>290.709</v>
      </c>
      <c r="K31" s="41">
        <v>96.41737780711154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5.671</v>
      </c>
      <c r="I33" s="147">
        <v>6</v>
      </c>
      <c r="J33" s="147">
        <v>6.08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1.721</v>
      </c>
      <c r="I34" s="147">
        <v>1.4</v>
      </c>
      <c r="J34" s="147">
        <v>1.7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188.167</v>
      </c>
      <c r="I35" s="147">
        <v>201.4</v>
      </c>
      <c r="J35" s="147">
        <v>234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26.446</v>
      </c>
      <c r="I36" s="147">
        <v>26.6</v>
      </c>
      <c r="J36" s="147">
        <v>24.974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222.005</v>
      </c>
      <c r="I37" s="149">
        <v>235.4</v>
      </c>
      <c r="J37" s="149">
        <v>266.754</v>
      </c>
      <c r="K37" s="41">
        <v>113.31945624468989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0.228</v>
      </c>
      <c r="I39" s="149">
        <v>0.205</v>
      </c>
      <c r="J39" s="149">
        <v>0.205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0.245</v>
      </c>
      <c r="I41" s="147">
        <v>0.12</v>
      </c>
      <c r="J41" s="147">
        <v>0.2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0.05</v>
      </c>
      <c r="I43" s="147">
        <v>0.012</v>
      </c>
      <c r="J43" s="147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0.022</v>
      </c>
      <c r="I45" s="147">
        <v>0.03</v>
      </c>
      <c r="J45" s="147">
        <v>0.045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0.046</v>
      </c>
      <c r="I49" s="147">
        <v>0.046</v>
      </c>
      <c r="J49" s="147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0.363</v>
      </c>
      <c r="I50" s="149">
        <v>0.20800000000000002</v>
      </c>
      <c r="J50" s="149">
        <v>0.321</v>
      </c>
      <c r="K50" s="41">
        <v>154.32692307692307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0.02</v>
      </c>
      <c r="I52" s="149">
        <v>0.02</v>
      </c>
      <c r="J52" s="149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37.822</v>
      </c>
      <c r="I54" s="147">
        <v>37.82</v>
      </c>
      <c r="J54" s="147">
        <v>40.915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0.165</v>
      </c>
      <c r="I55" s="147">
        <v>0.165</v>
      </c>
      <c r="J55" s="147">
        <v>0.35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0.025</v>
      </c>
      <c r="I56" s="147">
        <v>0.024</v>
      </c>
      <c r="J56" s="147">
        <v>0.022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0.848</v>
      </c>
      <c r="I58" s="147">
        <v>0.468</v>
      </c>
      <c r="J58" s="147">
        <v>1.092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38.86</v>
      </c>
      <c r="I59" s="149">
        <v>38.477000000000004</v>
      </c>
      <c r="J59" s="149">
        <v>42.379</v>
      </c>
      <c r="K59" s="41">
        <v>110.14112326844607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2.933</v>
      </c>
      <c r="I61" s="147">
        <v>4.489</v>
      </c>
      <c r="J61" s="147">
        <v>5.7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2.036</v>
      </c>
      <c r="I62" s="147">
        <v>2.024</v>
      </c>
      <c r="J62" s="147">
        <v>2.235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10.373</v>
      </c>
      <c r="I63" s="147">
        <v>17.1</v>
      </c>
      <c r="J63" s="147">
        <v>11.881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15.341999999999999</v>
      </c>
      <c r="I64" s="149">
        <v>23.613</v>
      </c>
      <c r="J64" s="149">
        <v>19.816000000000003</v>
      </c>
      <c r="K64" s="41">
        <v>83.91987464532251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214.67</v>
      </c>
      <c r="I66" s="149">
        <v>254.305</v>
      </c>
      <c r="J66" s="149">
        <v>226.389</v>
      </c>
      <c r="K66" s="41">
        <v>89.02263030612848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41.606</v>
      </c>
      <c r="I68" s="147">
        <v>67</v>
      </c>
      <c r="J68" s="147">
        <v>55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9.058</v>
      </c>
      <c r="I69" s="147">
        <v>13</v>
      </c>
      <c r="J69" s="147">
        <v>12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50.664</v>
      </c>
      <c r="I70" s="149">
        <v>80</v>
      </c>
      <c r="J70" s="149">
        <v>67</v>
      </c>
      <c r="K70" s="41">
        <v>83.75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1.657</v>
      </c>
      <c r="I72" s="147">
        <v>2.155</v>
      </c>
      <c r="J72" s="147">
        <v>1.979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0.152</v>
      </c>
      <c r="I73" s="147">
        <v>0.156</v>
      </c>
      <c r="J73" s="147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3.6</v>
      </c>
      <c r="I74" s="147">
        <v>3.6</v>
      </c>
      <c r="J74" s="147">
        <v>1.17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11.459</v>
      </c>
      <c r="I75" s="147">
        <v>11.364</v>
      </c>
      <c r="J75" s="147">
        <v>9.715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9.873</v>
      </c>
      <c r="I76" s="147">
        <v>11.462</v>
      </c>
      <c r="J76" s="147">
        <v>11.76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1.728</v>
      </c>
      <c r="I77" s="147">
        <v>1.08</v>
      </c>
      <c r="J77" s="147">
        <v>1.309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0.87</v>
      </c>
      <c r="I78" s="147">
        <v>0.87</v>
      </c>
      <c r="J78" s="147">
        <v>0.704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29.519</v>
      </c>
      <c r="I79" s="147">
        <v>25.163</v>
      </c>
      <c r="J79" s="147">
        <v>28.438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58.858000000000004</v>
      </c>
      <c r="I80" s="149">
        <v>55.85</v>
      </c>
      <c r="J80" s="149">
        <v>55.231</v>
      </c>
      <c r="K80" s="41">
        <v>98.89167412712624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0.911</v>
      </c>
      <c r="I82" s="147">
        <v>0.87</v>
      </c>
      <c r="J82" s="147">
        <v>0.921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0.85</v>
      </c>
      <c r="I83" s="147">
        <v>0.85</v>
      </c>
      <c r="J83" s="147">
        <v>0.88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1.7610000000000001</v>
      </c>
      <c r="I84" s="149">
        <v>1.72</v>
      </c>
      <c r="J84" s="149">
        <v>1.8010000000000002</v>
      </c>
      <c r="K84" s="41">
        <v>104.7093023255814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902.8839999999998</v>
      </c>
      <c r="I87" s="153">
        <v>1024.885</v>
      </c>
      <c r="J87" s="153">
        <v>1004.1370000000002</v>
      </c>
      <c r="K87" s="54">
        <f>IF(I87&gt;0,100*J87/I87,0)</f>
        <v>97.97557774774732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2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="107" zoomScaleSheetLayoutView="107" zoomScalePageLayoutView="0" workbookViewId="0" topLeftCell="A1">
      <selection activeCell="H8" sqref="H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129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5.388</v>
      </c>
      <c r="I9" s="147">
        <v>3.582</v>
      </c>
      <c r="J9" s="147">
        <v>3.575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0.628</v>
      </c>
      <c r="I10" s="147">
        <v>0.689</v>
      </c>
      <c r="J10" s="147">
        <v>0.688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1.83</v>
      </c>
      <c r="I11" s="147">
        <v>2.05</v>
      </c>
      <c r="J11" s="147">
        <v>2.046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1.003</v>
      </c>
      <c r="I12" s="147">
        <v>1.112</v>
      </c>
      <c r="J12" s="147">
        <v>1.11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8.849</v>
      </c>
      <c r="I13" s="149">
        <v>7.433</v>
      </c>
      <c r="J13" s="149">
        <v>7.419</v>
      </c>
      <c r="K13" s="41">
        <v>99.81165074667025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0.2</v>
      </c>
      <c r="I15" s="149"/>
      <c r="J15" s="149">
        <v>0.005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0.151</v>
      </c>
      <c r="I19" s="147">
        <v>0.151</v>
      </c>
      <c r="J19" s="147">
        <v>0.136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0.069</v>
      </c>
      <c r="I20" s="147">
        <v>0.069</v>
      </c>
      <c r="J20" s="147">
        <v>0.069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0.051</v>
      </c>
      <c r="I21" s="147">
        <v>0.051</v>
      </c>
      <c r="J21" s="147">
        <v>0.051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0.271</v>
      </c>
      <c r="I22" s="149">
        <v>0.271</v>
      </c>
      <c r="J22" s="149">
        <v>0.256</v>
      </c>
      <c r="K22" s="41">
        <f>IF(I22&gt;0,100*J22/I22,0)</f>
        <v>94.4649446494465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0.495</v>
      </c>
      <c r="I24" s="149">
        <v>0.492</v>
      </c>
      <c r="J24" s="149">
        <v>0.719</v>
      </c>
      <c r="K24" s="41">
        <v>146.1382113821138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1.919</v>
      </c>
      <c r="I26" s="149">
        <v>1.9</v>
      </c>
      <c r="J26" s="149">
        <v>1.5</v>
      </c>
      <c r="K26" s="41">
        <v>78.94736842105263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1.031</v>
      </c>
      <c r="I28" s="147">
        <v>1.886</v>
      </c>
      <c r="J28" s="147">
        <v>2.212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0.73</v>
      </c>
      <c r="I29" s="147">
        <v>0.592</v>
      </c>
      <c r="J29" s="147">
        <v>0.722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7.576</v>
      </c>
      <c r="I30" s="147">
        <v>4.717</v>
      </c>
      <c r="J30" s="147">
        <v>10.097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9.337</v>
      </c>
      <c r="I31" s="149">
        <v>7.194999999999999</v>
      </c>
      <c r="J31" s="149">
        <v>13.030999999999999</v>
      </c>
      <c r="K31" s="41">
        <v>181.1118832522585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0.697</v>
      </c>
      <c r="I33" s="147">
        <v>0.7</v>
      </c>
      <c r="J33" s="147">
        <v>0.8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0.048</v>
      </c>
      <c r="I34" s="147">
        <v>0.048</v>
      </c>
      <c r="J34" s="147">
        <v>0.055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1.961</v>
      </c>
      <c r="I35" s="147">
        <v>2.5</v>
      </c>
      <c r="J35" s="147">
        <v>2.25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0.969</v>
      </c>
      <c r="I36" s="147">
        <v>0.75</v>
      </c>
      <c r="J36" s="147">
        <v>0.743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3.675</v>
      </c>
      <c r="I37" s="149">
        <v>3.998</v>
      </c>
      <c r="J37" s="149">
        <v>3.848</v>
      </c>
      <c r="K37" s="41">
        <v>96.24812406203101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0.224</v>
      </c>
      <c r="I39" s="149">
        <v>0.2</v>
      </c>
      <c r="J39" s="149">
        <v>0.22</v>
      </c>
      <c r="K39" s="41">
        <v>110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0.086</v>
      </c>
      <c r="I41" s="147">
        <v>0.05</v>
      </c>
      <c r="J41" s="147">
        <v>0.015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0.18</v>
      </c>
      <c r="I42" s="147">
        <v>0.1</v>
      </c>
      <c r="J42" s="147">
        <v>0.2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0.384</v>
      </c>
      <c r="I43" s="147">
        <v>0.08</v>
      </c>
      <c r="J43" s="147">
        <v>0.3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0.1</v>
      </c>
      <c r="I44" s="147">
        <v>0.07</v>
      </c>
      <c r="J44" s="147">
        <v>0.011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0.022</v>
      </c>
      <c r="I45" s="147">
        <v>0.05</v>
      </c>
      <c r="J45" s="147">
        <v>0.055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0.09</v>
      </c>
      <c r="I46" s="147">
        <v>0.04</v>
      </c>
      <c r="J46" s="147">
        <v>0.08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0.05</v>
      </c>
      <c r="I49" s="147">
        <v>0.048</v>
      </c>
      <c r="J49" s="147">
        <v>0.048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0.912</v>
      </c>
      <c r="I50" s="149">
        <v>0.438</v>
      </c>
      <c r="J50" s="149">
        <v>0.7090000000000001</v>
      </c>
      <c r="K50" s="41">
        <v>161.87214611872147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0.436</v>
      </c>
      <c r="I52" s="149">
        <v>0.436</v>
      </c>
      <c r="J52" s="149">
        <v>0.436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1.333</v>
      </c>
      <c r="I54" s="147">
        <v>1.296</v>
      </c>
      <c r="J54" s="147">
        <v>1.445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0.23</v>
      </c>
      <c r="I55" s="147">
        <v>0.23</v>
      </c>
      <c r="J55" s="147">
        <v>0.18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1.2</v>
      </c>
      <c r="I56" s="147">
        <v>1.254</v>
      </c>
      <c r="J56" s="147">
        <v>1.308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0.01</v>
      </c>
      <c r="I57" s="147">
        <v>0.005</v>
      </c>
      <c r="J57" s="147">
        <v>0.005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0.738</v>
      </c>
      <c r="I58" s="147">
        <v>0.622</v>
      </c>
      <c r="J58" s="147">
        <v>0.751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3.5109999999999997</v>
      </c>
      <c r="I59" s="149">
        <v>3.407</v>
      </c>
      <c r="J59" s="149">
        <v>3.6889999999999996</v>
      </c>
      <c r="K59" s="41">
        <v>108.27707660698562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3.509</v>
      </c>
      <c r="I61" s="147">
        <v>3.64</v>
      </c>
      <c r="J61" s="147">
        <v>3.84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0.649</v>
      </c>
      <c r="I62" s="147">
        <v>0.688</v>
      </c>
      <c r="J62" s="147">
        <v>0.72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3.665</v>
      </c>
      <c r="I63" s="147">
        <v>5.6</v>
      </c>
      <c r="J63" s="147">
        <v>8.385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7.8229999999999995</v>
      </c>
      <c r="I64" s="149">
        <v>9.928</v>
      </c>
      <c r="J64" s="149">
        <v>12.945</v>
      </c>
      <c r="K64" s="41">
        <v>130.38879935535857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21.227</v>
      </c>
      <c r="I66" s="149">
        <v>15.014</v>
      </c>
      <c r="J66" s="149">
        <v>11.533</v>
      </c>
      <c r="K66" s="41">
        <v>76.81497269215399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75.6</v>
      </c>
      <c r="I68" s="147">
        <v>75</v>
      </c>
      <c r="J68" s="147">
        <v>56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17.1</v>
      </c>
      <c r="I69" s="147">
        <v>17</v>
      </c>
      <c r="J69" s="147">
        <v>11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92.69999999999999</v>
      </c>
      <c r="I70" s="149">
        <v>92</v>
      </c>
      <c r="J70" s="149">
        <v>67</v>
      </c>
      <c r="K70" s="41">
        <v>72.82608695652173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0.272</v>
      </c>
      <c r="I72" s="147">
        <v>0.368</v>
      </c>
      <c r="J72" s="147">
        <v>0.368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0.009</v>
      </c>
      <c r="I73" s="147">
        <v>0.009</v>
      </c>
      <c r="J73" s="147">
        <v>0.005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6.525</v>
      </c>
      <c r="I74" s="147">
        <v>6.525</v>
      </c>
      <c r="J74" s="147">
        <v>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1.472</v>
      </c>
      <c r="I75" s="147">
        <v>1.319</v>
      </c>
      <c r="J75" s="147">
        <v>0.978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4.641</v>
      </c>
      <c r="I76" s="147">
        <v>5.712</v>
      </c>
      <c r="J76" s="147">
        <v>5.712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0.933</v>
      </c>
      <c r="I77" s="147">
        <v>0.84</v>
      </c>
      <c r="J77" s="147">
        <v>0.893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0.305</v>
      </c>
      <c r="I78" s="147">
        <v>0.31</v>
      </c>
      <c r="J78" s="147">
        <v>0.305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25.719</v>
      </c>
      <c r="I79" s="147">
        <v>18.978</v>
      </c>
      <c r="J79" s="147">
        <v>18.237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39.876000000000005</v>
      </c>
      <c r="I80" s="149">
        <v>34.061</v>
      </c>
      <c r="J80" s="149">
        <v>28.497999999999998</v>
      </c>
      <c r="K80" s="41">
        <v>83.66753765303426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1.575</v>
      </c>
      <c r="I82" s="147">
        <v>1.575</v>
      </c>
      <c r="J82" s="147">
        <v>1.575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0.568</v>
      </c>
      <c r="I83" s="147">
        <v>0.568</v>
      </c>
      <c r="J83" s="147">
        <v>0.56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2.143</v>
      </c>
      <c r="I84" s="149">
        <v>2.143</v>
      </c>
      <c r="J84" s="149">
        <v>2.135</v>
      </c>
      <c r="K84" s="41">
        <v>99.6266915538964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193.59799999999998</v>
      </c>
      <c r="I87" s="153">
        <v>178.916</v>
      </c>
      <c r="J87" s="153">
        <v>153.94299999999998</v>
      </c>
      <c r="K87" s="54">
        <f>IF(I87&gt;0,100*J87/I87,0)</f>
        <v>86.042053254041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2" r:id="rId1"/>
  <headerFooter alignWithMargins="0"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72"/>
  <dimension ref="A1:K625"/>
  <sheetViews>
    <sheetView view="pageBreakPreview" zoomScale="98" zoomScaleSheetLayoutView="98" zoomScalePageLayoutView="0" workbookViewId="0" topLeftCell="A1">
      <selection activeCell="G87" sqref="G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130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0.015</v>
      </c>
      <c r="I75" s="147">
        <v>0.015</v>
      </c>
      <c r="J75" s="147">
        <v>0.015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0.015</v>
      </c>
      <c r="I80" s="149">
        <v>0.015</v>
      </c>
      <c r="J80" s="149">
        <v>0.015</v>
      </c>
      <c r="K80" s="41"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77.049</v>
      </c>
      <c r="I82" s="147">
        <v>84</v>
      </c>
      <c r="J82" s="147">
        <v>86.873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331.652</v>
      </c>
      <c r="I83" s="147">
        <v>332.15</v>
      </c>
      <c r="J83" s="147">
        <v>331.075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408.701</v>
      </c>
      <c r="I84" s="149">
        <v>416.15</v>
      </c>
      <c r="J84" s="149">
        <v>417.948</v>
      </c>
      <c r="K84" s="41">
        <v>100.43205574912892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408.716</v>
      </c>
      <c r="I87" s="153">
        <v>416.16499999999996</v>
      </c>
      <c r="J87" s="153">
        <v>417.96299999999997</v>
      </c>
      <c r="K87" s="54">
        <f>IF(I87&gt;0,100*J87/I87,0)</f>
        <v>100.43204017637235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0" useFirstPageNumber="1" horizontalDpi="600" verticalDpi="600" orientation="portrait" paperSize="9" scale="72" r:id="rId1"/>
  <headerFooter alignWithMargins="0"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73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131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0.119</v>
      </c>
      <c r="I19" s="147">
        <v>0.119</v>
      </c>
      <c r="J19" s="147">
        <v>0.115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0.119</v>
      </c>
      <c r="I22" s="149">
        <v>0.119</v>
      </c>
      <c r="J22" s="149">
        <v>0.115</v>
      </c>
      <c r="K22" s="41">
        <f>IF(I22&gt;0,100*J22/I22,0)</f>
        <v>96.63865546218487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2.646</v>
      </c>
      <c r="I24" s="149">
        <v>2.904</v>
      </c>
      <c r="J24" s="149">
        <v>3.34</v>
      </c>
      <c r="K24" s="41">
        <v>115.0137741046832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2.094</v>
      </c>
      <c r="I26" s="149">
        <v>2.65</v>
      </c>
      <c r="J26" s="149">
        <v>3.6</v>
      </c>
      <c r="K26" s="41">
        <v>135.8490566037736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6.637</v>
      </c>
      <c r="I28" s="147">
        <v>17.207</v>
      </c>
      <c r="J28" s="147">
        <v>18.319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9.697</v>
      </c>
      <c r="I29" s="147">
        <v>11.286</v>
      </c>
      <c r="J29" s="147">
        <v>16.038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28.841</v>
      </c>
      <c r="I30" s="147">
        <v>23.337</v>
      </c>
      <c r="J30" s="147">
        <v>36.18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45.175</v>
      </c>
      <c r="I31" s="149">
        <v>51.83</v>
      </c>
      <c r="J31" s="149">
        <v>70.537</v>
      </c>
      <c r="K31" s="41">
        <v>136.0929963341694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0.28</v>
      </c>
      <c r="I33" s="147">
        <v>0.28</v>
      </c>
      <c r="J33" s="147">
        <v>0.455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0.031</v>
      </c>
      <c r="I34" s="147">
        <v>0.035</v>
      </c>
      <c r="J34" s="147">
        <v>0.015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6.475</v>
      </c>
      <c r="I35" s="147">
        <v>10</v>
      </c>
      <c r="J35" s="147">
        <v>9.8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7.135</v>
      </c>
      <c r="I36" s="147">
        <v>7.6</v>
      </c>
      <c r="J36" s="147">
        <v>6.388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13.921</v>
      </c>
      <c r="I37" s="149">
        <v>17.915</v>
      </c>
      <c r="J37" s="149">
        <v>16.658</v>
      </c>
      <c r="K37" s="41">
        <v>92.98353335193973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8.852</v>
      </c>
      <c r="I39" s="149">
        <v>6.2</v>
      </c>
      <c r="J39" s="149">
        <v>5.607</v>
      </c>
      <c r="K39" s="41">
        <f>IF(I39&gt;0,100*J39/I39,0)</f>
        <v>90.43548387096774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0.01</v>
      </c>
      <c r="I41" s="147">
        <v>0.01</v>
      </c>
      <c r="J41" s="147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0.005</v>
      </c>
      <c r="I42" s="147">
        <v>0.01</v>
      </c>
      <c r="J42" s="147">
        <v>0.025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0.018</v>
      </c>
      <c r="I43" s="147">
        <v>0.003</v>
      </c>
      <c r="J43" s="147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0.032</v>
      </c>
      <c r="I44" s="147">
        <v>0.003</v>
      </c>
      <c r="J44" s="147">
        <v>0.008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0.028</v>
      </c>
      <c r="I45" s="147">
        <v>0.3</v>
      </c>
      <c r="J45" s="147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0.052</v>
      </c>
      <c r="I46" s="147">
        <v>0.03</v>
      </c>
      <c r="J46" s="147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0.22</v>
      </c>
      <c r="I47" s="147">
        <v>0.135</v>
      </c>
      <c r="J47" s="147">
        <v>0.175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0.024</v>
      </c>
      <c r="I48" s="147">
        <v>0.003</v>
      </c>
      <c r="J48" s="147">
        <v>0.026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0.09</v>
      </c>
      <c r="I49" s="147">
        <v>0.088</v>
      </c>
      <c r="J49" s="147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0.479</v>
      </c>
      <c r="I50" s="149">
        <v>0.582</v>
      </c>
      <c r="J50" s="149">
        <v>1.157</v>
      </c>
      <c r="K50" s="41">
        <v>198.79725085910655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0.502</v>
      </c>
      <c r="I52" s="149">
        <v>0.502</v>
      </c>
      <c r="J52" s="149">
        <v>0.502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10.8</v>
      </c>
      <c r="I54" s="147">
        <v>7.977</v>
      </c>
      <c r="J54" s="147">
        <v>19.35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5.9</v>
      </c>
      <c r="I55" s="147">
        <v>3.8</v>
      </c>
      <c r="J55" s="147">
        <v>4.5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4</v>
      </c>
      <c r="I56" s="147">
        <v>3</v>
      </c>
      <c r="J56" s="147">
        <v>3.59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0.158</v>
      </c>
      <c r="I57" s="147">
        <v>0.166</v>
      </c>
      <c r="J57" s="147">
        <v>0.207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3.587</v>
      </c>
      <c r="I58" s="147">
        <v>3.212</v>
      </c>
      <c r="J58" s="147">
        <v>5.562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24.445000000000004</v>
      </c>
      <c r="I59" s="149">
        <v>18.155</v>
      </c>
      <c r="J59" s="149">
        <v>33.209</v>
      </c>
      <c r="K59" s="41">
        <v>182.9193059763151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12.427</v>
      </c>
      <c r="I61" s="147">
        <v>14.062</v>
      </c>
      <c r="J61" s="147">
        <v>13.8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6.022</v>
      </c>
      <c r="I62" s="147">
        <v>8.553</v>
      </c>
      <c r="J62" s="147">
        <v>7.911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9.558</v>
      </c>
      <c r="I63" s="147">
        <v>16</v>
      </c>
      <c r="J63" s="147">
        <v>16.2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28.006999999999998</v>
      </c>
      <c r="I64" s="149">
        <v>38.615</v>
      </c>
      <c r="J64" s="149">
        <v>37.911</v>
      </c>
      <c r="K64" s="41">
        <v>98.1768742716561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25.493</v>
      </c>
      <c r="I66" s="149">
        <v>29.276</v>
      </c>
      <c r="J66" s="149">
        <v>26.25</v>
      </c>
      <c r="K66" s="41">
        <v>89.6638885093592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2.206</v>
      </c>
      <c r="I68" s="147">
        <v>2.5</v>
      </c>
      <c r="J68" s="147">
        <v>2.5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0.322</v>
      </c>
      <c r="I69" s="147">
        <v>0.35</v>
      </c>
      <c r="J69" s="147">
        <v>0.45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2.528</v>
      </c>
      <c r="I70" s="149">
        <v>2.85</v>
      </c>
      <c r="J70" s="149">
        <v>2.95</v>
      </c>
      <c r="K70" s="41">
        <v>103.50877192982456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12.445</v>
      </c>
      <c r="I72" s="147">
        <v>18.372</v>
      </c>
      <c r="J72" s="147">
        <v>17.984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0.3</v>
      </c>
      <c r="I73" s="147">
        <v>0.653</v>
      </c>
      <c r="J73" s="147">
        <v>0.732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0.825</v>
      </c>
      <c r="I74" s="147">
        <v>0.77</v>
      </c>
      <c r="J74" s="147">
        <v>4.043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22.359</v>
      </c>
      <c r="I75" s="147">
        <v>20.833</v>
      </c>
      <c r="J75" s="147">
        <v>27.423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0.212</v>
      </c>
      <c r="I76" s="147">
        <v>0.557</v>
      </c>
      <c r="J76" s="147">
        <v>0.557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2.036</v>
      </c>
      <c r="I77" s="147">
        <v>3.125</v>
      </c>
      <c r="J77" s="147">
        <v>2.54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3.49</v>
      </c>
      <c r="I78" s="147">
        <v>4.8</v>
      </c>
      <c r="J78" s="147">
        <v>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2.589</v>
      </c>
      <c r="I79" s="147">
        <v>9.633</v>
      </c>
      <c r="J79" s="147">
        <v>17.853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44.25600000000001</v>
      </c>
      <c r="I80" s="149">
        <v>58.742999999999995</v>
      </c>
      <c r="J80" s="149">
        <v>75.132</v>
      </c>
      <c r="K80" s="41">
        <v>127.89949440784436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0.175</v>
      </c>
      <c r="I82" s="147">
        <v>0.175</v>
      </c>
      <c r="J82" s="147">
        <v>0.175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0.075</v>
      </c>
      <c r="I83" s="147">
        <v>0.075</v>
      </c>
      <c r="J83" s="147">
        <v>0.07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0.25</v>
      </c>
      <c r="I84" s="149">
        <v>0.25</v>
      </c>
      <c r="J84" s="149">
        <v>0.245</v>
      </c>
      <c r="K84" s="41">
        <v>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198.767</v>
      </c>
      <c r="I87" s="153">
        <v>230.591</v>
      </c>
      <c r="J87" s="153">
        <v>277.213</v>
      </c>
      <c r="K87" s="54">
        <f>IF(I87&gt;0,100*J87/I87,0)</f>
        <v>120.21848207432208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112" zoomScaleSheetLayoutView="11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/>
      <c r="F17" s="39"/>
      <c r="G17" s="40"/>
      <c r="H17" s="148">
        <v>0.187</v>
      </c>
      <c r="I17" s="149">
        <v>0.177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2689</v>
      </c>
      <c r="D28" s="30">
        <v>3152</v>
      </c>
      <c r="E28" s="30">
        <v>3801</v>
      </c>
      <c r="F28" s="31"/>
      <c r="G28" s="31"/>
      <c r="H28" s="147">
        <v>12.82</v>
      </c>
      <c r="I28" s="147">
        <v>9.877</v>
      </c>
      <c r="J28" s="147">
        <v>14.674</v>
      </c>
      <c r="K28" s="32"/>
    </row>
    <row r="29" spans="1:11" s="33" customFormat="1" ht="11.25" customHeight="1">
      <c r="A29" s="35" t="s">
        <v>21</v>
      </c>
      <c r="B29" s="29"/>
      <c r="C29" s="30">
        <v>4730</v>
      </c>
      <c r="D29" s="30">
        <v>4729</v>
      </c>
      <c r="E29" s="30">
        <v>4789</v>
      </c>
      <c r="F29" s="31"/>
      <c r="G29" s="31"/>
      <c r="H29" s="147">
        <v>8.769</v>
      </c>
      <c r="I29" s="147">
        <v>6.508</v>
      </c>
      <c r="J29" s="147">
        <v>10.696</v>
      </c>
      <c r="K29" s="32"/>
    </row>
    <row r="30" spans="1:11" s="33" customFormat="1" ht="11.25" customHeight="1">
      <c r="A30" s="35" t="s">
        <v>22</v>
      </c>
      <c r="B30" s="29"/>
      <c r="C30" s="30">
        <v>3133</v>
      </c>
      <c r="D30" s="30">
        <v>5033</v>
      </c>
      <c r="E30" s="30">
        <v>2550</v>
      </c>
      <c r="F30" s="31"/>
      <c r="G30" s="31"/>
      <c r="H30" s="147">
        <v>15.779</v>
      </c>
      <c r="I30" s="147">
        <v>7.445</v>
      </c>
      <c r="J30" s="147">
        <v>7.634</v>
      </c>
      <c r="K30" s="32"/>
    </row>
    <row r="31" spans="1:11" s="42" customFormat="1" ht="11.25" customHeight="1">
      <c r="A31" s="43" t="s">
        <v>23</v>
      </c>
      <c r="B31" s="37"/>
      <c r="C31" s="38">
        <v>10552</v>
      </c>
      <c r="D31" s="38">
        <v>12914</v>
      </c>
      <c r="E31" s="38">
        <v>11140</v>
      </c>
      <c r="F31" s="39">
        <v>86.26297041969956</v>
      </c>
      <c r="G31" s="40"/>
      <c r="H31" s="148">
        <v>37.367999999999995</v>
      </c>
      <c r="I31" s="149">
        <v>23.830000000000002</v>
      </c>
      <c r="J31" s="149">
        <v>33.004</v>
      </c>
      <c r="K31" s="41">
        <v>138.49769198489295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350</v>
      </c>
      <c r="D33" s="30">
        <v>350</v>
      </c>
      <c r="E33" s="30">
        <v>400</v>
      </c>
      <c r="F33" s="31"/>
      <c r="G33" s="31"/>
      <c r="H33" s="147">
        <v>1.56</v>
      </c>
      <c r="I33" s="147">
        <v>1.2</v>
      </c>
      <c r="J33" s="147">
        <v>1.5</v>
      </c>
      <c r="K33" s="32"/>
    </row>
    <row r="34" spans="1:11" s="33" customFormat="1" ht="11.25" customHeight="1">
      <c r="A34" s="35" t="s">
        <v>25</v>
      </c>
      <c r="B34" s="29"/>
      <c r="C34" s="30">
        <v>781</v>
      </c>
      <c r="D34" s="30">
        <v>750</v>
      </c>
      <c r="E34" s="30">
        <v>720</v>
      </c>
      <c r="F34" s="31"/>
      <c r="G34" s="31"/>
      <c r="H34" s="147">
        <v>2.306</v>
      </c>
      <c r="I34" s="147">
        <v>2.05</v>
      </c>
      <c r="J34" s="147">
        <v>2.16</v>
      </c>
      <c r="K34" s="32"/>
    </row>
    <row r="35" spans="1:11" s="33" customFormat="1" ht="11.25" customHeight="1">
      <c r="A35" s="35" t="s">
        <v>26</v>
      </c>
      <c r="B35" s="29"/>
      <c r="C35" s="30">
        <v>6473</v>
      </c>
      <c r="D35" s="30">
        <v>2000</v>
      </c>
      <c r="E35" s="30">
        <v>500</v>
      </c>
      <c r="F35" s="31"/>
      <c r="G35" s="31"/>
      <c r="H35" s="147">
        <v>23.955</v>
      </c>
      <c r="I35" s="147">
        <v>6.3</v>
      </c>
      <c r="J35" s="147">
        <v>1.5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72</v>
      </c>
      <c r="E36" s="30"/>
      <c r="F36" s="31"/>
      <c r="G36" s="31"/>
      <c r="H36" s="147"/>
      <c r="I36" s="147">
        <v>0.252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7604</v>
      </c>
      <c r="D37" s="38">
        <v>3172</v>
      </c>
      <c r="E37" s="38">
        <v>1620</v>
      </c>
      <c r="F37" s="39">
        <v>51.0718789407314</v>
      </c>
      <c r="G37" s="40"/>
      <c r="H37" s="148">
        <v>27.820999999999998</v>
      </c>
      <c r="I37" s="149">
        <v>9.802000000000001</v>
      </c>
      <c r="J37" s="149">
        <v>5.16</v>
      </c>
      <c r="K37" s="41">
        <v>52.642317894307276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12822</v>
      </c>
      <c r="D39" s="38">
        <v>12820</v>
      </c>
      <c r="E39" s="38">
        <v>11582</v>
      </c>
      <c r="F39" s="39">
        <v>90.34321372854915</v>
      </c>
      <c r="G39" s="40"/>
      <c r="H39" s="148">
        <v>21.528</v>
      </c>
      <c r="I39" s="149">
        <v>21</v>
      </c>
      <c r="J39" s="149">
        <v>17.1</v>
      </c>
      <c r="K39" s="41">
        <v>81.42857142857144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11250</v>
      </c>
      <c r="D41" s="30">
        <v>12585</v>
      </c>
      <c r="E41" s="30">
        <v>11037</v>
      </c>
      <c r="F41" s="31"/>
      <c r="G41" s="31"/>
      <c r="H41" s="147">
        <v>36.523</v>
      </c>
      <c r="I41" s="147">
        <v>8.349</v>
      </c>
      <c r="J41" s="147">
        <v>24.245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4500</v>
      </c>
      <c r="E42" s="30">
        <v>4300</v>
      </c>
      <c r="F42" s="31"/>
      <c r="G42" s="31"/>
      <c r="H42" s="147">
        <v>19.508</v>
      </c>
      <c r="I42" s="147">
        <v>7.236</v>
      </c>
      <c r="J42" s="147">
        <v>17.019</v>
      </c>
      <c r="K42" s="32"/>
    </row>
    <row r="43" spans="1:11" s="33" customFormat="1" ht="11.25" customHeight="1">
      <c r="A43" s="35" t="s">
        <v>32</v>
      </c>
      <c r="B43" s="29"/>
      <c r="C43" s="30">
        <v>1400</v>
      </c>
      <c r="D43" s="30">
        <v>1350</v>
      </c>
      <c r="E43" s="30">
        <v>1200</v>
      </c>
      <c r="F43" s="31"/>
      <c r="G43" s="31"/>
      <c r="H43" s="147">
        <v>5.491</v>
      </c>
      <c r="I43" s="147">
        <v>0.867</v>
      </c>
      <c r="J43" s="147">
        <v>3.48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7">
        <v>46.086</v>
      </c>
      <c r="I44" s="147">
        <v>9.787</v>
      </c>
      <c r="J44" s="147">
        <v>38.524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7">
        <v>3.809</v>
      </c>
      <c r="I45" s="147">
        <v>1.254</v>
      </c>
      <c r="J45" s="147">
        <v>3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18000</v>
      </c>
      <c r="E46" s="30">
        <v>15000</v>
      </c>
      <c r="F46" s="31"/>
      <c r="G46" s="31"/>
      <c r="H46" s="147">
        <v>60.474</v>
      </c>
      <c r="I46" s="147">
        <v>23.419</v>
      </c>
      <c r="J46" s="147">
        <v>43.86</v>
      </c>
      <c r="K46" s="32"/>
    </row>
    <row r="47" spans="1:11" s="33" customFormat="1" ht="11.25" customHeight="1">
      <c r="A47" s="35" t="s">
        <v>36</v>
      </c>
      <c r="B47" s="29"/>
      <c r="C47" s="30">
        <v>5000</v>
      </c>
      <c r="D47" s="30">
        <v>8040</v>
      </c>
      <c r="E47" s="30">
        <v>8040</v>
      </c>
      <c r="F47" s="31"/>
      <c r="G47" s="31"/>
      <c r="H47" s="147">
        <v>18.98</v>
      </c>
      <c r="I47" s="147">
        <v>11.466</v>
      </c>
      <c r="J47" s="147">
        <v>27.383</v>
      </c>
      <c r="K47" s="32"/>
    </row>
    <row r="48" spans="1:11" s="33" customFormat="1" ht="11.25" customHeight="1">
      <c r="A48" s="35" t="s">
        <v>37</v>
      </c>
      <c r="B48" s="29"/>
      <c r="C48" s="30">
        <v>1856</v>
      </c>
      <c r="D48" s="30">
        <v>1750</v>
      </c>
      <c r="E48" s="30">
        <v>1750</v>
      </c>
      <c r="F48" s="31"/>
      <c r="G48" s="31"/>
      <c r="H48" s="147">
        <v>8.416</v>
      </c>
      <c r="I48" s="147">
        <v>1.858</v>
      </c>
      <c r="J48" s="147">
        <v>6.742</v>
      </c>
      <c r="K48" s="32"/>
    </row>
    <row r="49" spans="1:11" s="33" customFormat="1" ht="11.25" customHeight="1">
      <c r="A49" s="35" t="s">
        <v>38</v>
      </c>
      <c r="B49" s="29"/>
      <c r="C49" s="30">
        <v>9620</v>
      </c>
      <c r="D49" s="30">
        <v>9721</v>
      </c>
      <c r="E49" s="30">
        <v>12381</v>
      </c>
      <c r="F49" s="31"/>
      <c r="G49" s="31"/>
      <c r="H49" s="147">
        <v>41.706</v>
      </c>
      <c r="I49" s="147">
        <v>12.852</v>
      </c>
      <c r="J49" s="147">
        <v>42.582</v>
      </c>
      <c r="K49" s="32"/>
    </row>
    <row r="50" spans="1:11" s="42" customFormat="1" ht="11.25" customHeight="1">
      <c r="A50" s="43" t="s">
        <v>39</v>
      </c>
      <c r="B50" s="37"/>
      <c r="C50" s="38">
        <v>62626</v>
      </c>
      <c r="D50" s="38">
        <v>66946</v>
      </c>
      <c r="E50" s="38">
        <v>64708</v>
      </c>
      <c r="F50" s="39">
        <v>96.65700714008305</v>
      </c>
      <c r="G50" s="40"/>
      <c r="H50" s="148">
        <v>240.993</v>
      </c>
      <c r="I50" s="149">
        <v>77.08800000000001</v>
      </c>
      <c r="J50" s="149">
        <v>206.83499999999998</v>
      </c>
      <c r="K50" s="41">
        <v>268.3102428393523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553</v>
      </c>
      <c r="D52" s="38">
        <v>553</v>
      </c>
      <c r="E52" s="38">
        <v>553</v>
      </c>
      <c r="F52" s="39">
        <v>100</v>
      </c>
      <c r="G52" s="40"/>
      <c r="H52" s="148">
        <v>1.474</v>
      </c>
      <c r="I52" s="149">
        <v>1.474</v>
      </c>
      <c r="J52" s="149">
        <v>1.474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33000</v>
      </c>
      <c r="D54" s="30">
        <v>25713</v>
      </c>
      <c r="E54" s="30">
        <v>19500</v>
      </c>
      <c r="F54" s="31"/>
      <c r="G54" s="31"/>
      <c r="H54" s="147">
        <v>87</v>
      </c>
      <c r="I54" s="147">
        <v>49.48</v>
      </c>
      <c r="J54" s="147">
        <v>43.8</v>
      </c>
      <c r="K54" s="32"/>
    </row>
    <row r="55" spans="1:11" s="33" customFormat="1" ht="11.25" customHeight="1">
      <c r="A55" s="35" t="s">
        <v>42</v>
      </c>
      <c r="B55" s="29"/>
      <c r="C55" s="30">
        <v>44878</v>
      </c>
      <c r="D55" s="30">
        <v>43329</v>
      </c>
      <c r="E55" s="30">
        <v>43500</v>
      </c>
      <c r="F55" s="31"/>
      <c r="G55" s="31"/>
      <c r="H55" s="147">
        <v>134.631</v>
      </c>
      <c r="I55" s="147">
        <v>116.99</v>
      </c>
      <c r="J55" s="147">
        <v>139.2</v>
      </c>
      <c r="K55" s="32"/>
    </row>
    <row r="56" spans="1:11" s="33" customFormat="1" ht="11.25" customHeight="1">
      <c r="A56" s="35" t="s">
        <v>43</v>
      </c>
      <c r="B56" s="29"/>
      <c r="C56" s="30">
        <v>63480</v>
      </c>
      <c r="D56" s="30">
        <v>31347</v>
      </c>
      <c r="E56" s="30">
        <v>33370</v>
      </c>
      <c r="F56" s="31"/>
      <c r="G56" s="31"/>
      <c r="H56" s="147">
        <v>214.812</v>
      </c>
      <c r="I56" s="147">
        <v>118.999</v>
      </c>
      <c r="J56" s="147">
        <v>112.6</v>
      </c>
      <c r="K56" s="32"/>
    </row>
    <row r="57" spans="1:11" s="33" customFormat="1" ht="11.25" customHeight="1">
      <c r="A57" s="35" t="s">
        <v>44</v>
      </c>
      <c r="B57" s="29"/>
      <c r="C57" s="30">
        <v>9467</v>
      </c>
      <c r="D57" s="30">
        <v>9347</v>
      </c>
      <c r="E57" s="30">
        <v>8826</v>
      </c>
      <c r="F57" s="31"/>
      <c r="G57" s="31"/>
      <c r="H57" s="147">
        <v>30.001</v>
      </c>
      <c r="I57" s="147">
        <v>23.782</v>
      </c>
      <c r="J57" s="147">
        <v>35.449</v>
      </c>
      <c r="K57" s="32"/>
    </row>
    <row r="58" spans="1:11" s="33" customFormat="1" ht="11.25" customHeight="1">
      <c r="A58" s="35" t="s">
        <v>45</v>
      </c>
      <c r="B58" s="29"/>
      <c r="C58" s="30">
        <v>3964</v>
      </c>
      <c r="D58" s="30">
        <v>4085</v>
      </c>
      <c r="E58" s="30">
        <v>4356</v>
      </c>
      <c r="F58" s="31"/>
      <c r="G58" s="31"/>
      <c r="H58" s="147">
        <v>14.072</v>
      </c>
      <c r="I58" s="147">
        <v>3.922</v>
      </c>
      <c r="J58" s="147">
        <v>17.42</v>
      </c>
      <c r="K58" s="32"/>
    </row>
    <row r="59" spans="1:11" s="42" customFormat="1" ht="11.25" customHeight="1">
      <c r="A59" s="36" t="s">
        <v>46</v>
      </c>
      <c r="B59" s="37"/>
      <c r="C59" s="38">
        <v>154789</v>
      </c>
      <c r="D59" s="38">
        <v>113821</v>
      </c>
      <c r="E59" s="38">
        <v>109552</v>
      </c>
      <c r="F59" s="39">
        <v>96.24937401709703</v>
      </c>
      <c r="G59" s="40"/>
      <c r="H59" s="148">
        <v>480.51599999999996</v>
      </c>
      <c r="I59" s="149">
        <v>313.173</v>
      </c>
      <c r="J59" s="149">
        <v>348.46900000000005</v>
      </c>
      <c r="K59" s="41">
        <v>111.27044796326634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778</v>
      </c>
      <c r="D61" s="30">
        <v>612.5</v>
      </c>
      <c r="E61" s="30">
        <v>486</v>
      </c>
      <c r="F61" s="31"/>
      <c r="G61" s="31"/>
      <c r="H61" s="147">
        <v>0.895</v>
      </c>
      <c r="I61" s="147">
        <v>1.2575</v>
      </c>
      <c r="J61" s="147">
        <v>0.905</v>
      </c>
      <c r="K61" s="32"/>
    </row>
    <row r="62" spans="1:11" s="33" customFormat="1" ht="11.25" customHeight="1">
      <c r="A62" s="35" t="s">
        <v>48</v>
      </c>
      <c r="B62" s="29"/>
      <c r="C62" s="30">
        <v>336</v>
      </c>
      <c r="D62" s="30">
        <v>336</v>
      </c>
      <c r="E62" s="30">
        <v>273</v>
      </c>
      <c r="F62" s="31"/>
      <c r="G62" s="31"/>
      <c r="H62" s="147">
        <v>0.581</v>
      </c>
      <c r="I62" s="147">
        <v>0.447</v>
      </c>
      <c r="J62" s="147">
        <v>0.396</v>
      </c>
      <c r="K62" s="32"/>
    </row>
    <row r="63" spans="1:11" s="33" customFormat="1" ht="11.25" customHeight="1">
      <c r="A63" s="35" t="s">
        <v>49</v>
      </c>
      <c r="B63" s="29"/>
      <c r="C63" s="30">
        <v>1812</v>
      </c>
      <c r="D63" s="30">
        <v>1861.2</v>
      </c>
      <c r="E63" s="30">
        <v>1711</v>
      </c>
      <c r="F63" s="31"/>
      <c r="G63" s="31"/>
      <c r="H63" s="147">
        <v>1.276</v>
      </c>
      <c r="I63" s="147">
        <v>4.192</v>
      </c>
      <c r="J63" s="147">
        <v>3.616</v>
      </c>
      <c r="K63" s="32"/>
    </row>
    <row r="64" spans="1:11" s="42" customFormat="1" ht="11.25" customHeight="1">
      <c r="A64" s="36" t="s">
        <v>50</v>
      </c>
      <c r="B64" s="37"/>
      <c r="C64" s="38">
        <v>2926</v>
      </c>
      <c r="D64" s="38">
        <v>2809.7</v>
      </c>
      <c r="E64" s="38">
        <v>2470</v>
      </c>
      <c r="F64" s="39">
        <v>87.90974125351461</v>
      </c>
      <c r="G64" s="40"/>
      <c r="H64" s="148">
        <v>2.752</v>
      </c>
      <c r="I64" s="149">
        <v>5.8965000000000005</v>
      </c>
      <c r="J64" s="149">
        <v>4.917</v>
      </c>
      <c r="K64" s="41">
        <v>83.388450775884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9105</v>
      </c>
      <c r="D66" s="38">
        <v>8372</v>
      </c>
      <c r="E66" s="38">
        <v>10830</v>
      </c>
      <c r="F66" s="39">
        <v>129.35977066411849</v>
      </c>
      <c r="G66" s="40"/>
      <c r="H66" s="148">
        <v>9.389</v>
      </c>
      <c r="I66" s="149">
        <v>8.232</v>
      </c>
      <c r="J66" s="149">
        <v>15.466</v>
      </c>
      <c r="K66" s="41">
        <v>187.87657920310983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47">
        <v>3.604</v>
      </c>
      <c r="I72" s="147">
        <v>14.275</v>
      </c>
      <c r="J72" s="147">
        <v>15.262</v>
      </c>
      <c r="K72" s="32"/>
    </row>
    <row r="73" spans="1:11" s="33" customFormat="1" ht="11.25" customHeight="1">
      <c r="A73" s="35" t="s">
        <v>56</v>
      </c>
      <c r="B73" s="29"/>
      <c r="C73" s="30">
        <v>569</v>
      </c>
      <c r="D73" s="30">
        <v>800</v>
      </c>
      <c r="E73" s="30">
        <v>800</v>
      </c>
      <c r="F73" s="31"/>
      <c r="G73" s="31"/>
      <c r="H73" s="147">
        <v>1.707</v>
      </c>
      <c r="I73" s="147">
        <v>1.988</v>
      </c>
      <c r="J73" s="147">
        <v>1.988</v>
      </c>
      <c r="K73" s="32"/>
    </row>
    <row r="74" spans="1:11" s="33" customFormat="1" ht="11.25" customHeight="1">
      <c r="A74" s="35" t="s">
        <v>57</v>
      </c>
      <c r="B74" s="29"/>
      <c r="C74" s="30">
        <v>8724</v>
      </c>
      <c r="D74" s="30">
        <v>11576</v>
      </c>
      <c r="E74" s="30">
        <v>14904</v>
      </c>
      <c r="F74" s="31"/>
      <c r="G74" s="31"/>
      <c r="H74" s="147">
        <v>14.052</v>
      </c>
      <c r="I74" s="147">
        <v>15.049</v>
      </c>
      <c r="J74" s="147">
        <v>29.8</v>
      </c>
      <c r="K74" s="32"/>
    </row>
    <row r="75" spans="1:11" s="33" customFormat="1" ht="11.25" customHeight="1">
      <c r="A75" s="35" t="s">
        <v>58</v>
      </c>
      <c r="B75" s="29"/>
      <c r="C75" s="30">
        <v>34039</v>
      </c>
      <c r="D75" s="30">
        <v>32151</v>
      </c>
      <c r="E75" s="30">
        <v>32546</v>
      </c>
      <c r="F75" s="31"/>
      <c r="G75" s="31"/>
      <c r="H75" s="147">
        <v>21.999</v>
      </c>
      <c r="I75" s="147">
        <v>59.865</v>
      </c>
      <c r="J75" s="147">
        <v>36.075</v>
      </c>
      <c r="K75" s="32"/>
    </row>
    <row r="76" spans="1:11" s="33" customFormat="1" ht="11.25" customHeight="1">
      <c r="A76" s="35" t="s">
        <v>59</v>
      </c>
      <c r="B76" s="29"/>
      <c r="C76" s="30">
        <v>830</v>
      </c>
      <c r="D76" s="30">
        <v>730</v>
      </c>
      <c r="E76" s="30">
        <v>730</v>
      </c>
      <c r="F76" s="31"/>
      <c r="G76" s="31"/>
      <c r="H76" s="147">
        <v>2.739</v>
      </c>
      <c r="I76" s="147">
        <v>2.555</v>
      </c>
      <c r="J76" s="147">
        <v>2.555</v>
      </c>
      <c r="K76" s="32"/>
    </row>
    <row r="77" spans="1:11" s="33" customFormat="1" ht="11.25" customHeight="1">
      <c r="A77" s="35" t="s">
        <v>60</v>
      </c>
      <c r="B77" s="29"/>
      <c r="C77" s="30">
        <v>4378</v>
      </c>
      <c r="D77" s="30">
        <v>2942</v>
      </c>
      <c r="E77" s="30">
        <v>4709</v>
      </c>
      <c r="F77" s="31"/>
      <c r="G77" s="31"/>
      <c r="H77" s="147">
        <v>7.349</v>
      </c>
      <c r="I77" s="147">
        <v>7.649</v>
      </c>
      <c r="J77" s="147">
        <v>10.676</v>
      </c>
      <c r="K77" s="32"/>
    </row>
    <row r="78" spans="1:11" s="33" customFormat="1" ht="11.25" customHeight="1">
      <c r="A78" s="35" t="s">
        <v>61</v>
      </c>
      <c r="B78" s="29"/>
      <c r="C78" s="30">
        <v>1794</v>
      </c>
      <c r="D78" s="30">
        <v>2200</v>
      </c>
      <c r="E78" s="30">
        <v>2200</v>
      </c>
      <c r="F78" s="31"/>
      <c r="G78" s="31"/>
      <c r="H78" s="147">
        <v>3.077</v>
      </c>
      <c r="I78" s="147">
        <v>5.28</v>
      </c>
      <c r="J78" s="147">
        <v>5.39</v>
      </c>
      <c r="K78" s="32"/>
    </row>
    <row r="79" spans="1:11" s="33" customFormat="1" ht="11.25" customHeight="1">
      <c r="A79" s="35" t="s">
        <v>62</v>
      </c>
      <c r="B79" s="29"/>
      <c r="C79" s="30">
        <v>450</v>
      </c>
      <c r="D79" s="30">
        <v>550</v>
      </c>
      <c r="E79" s="30">
        <v>749</v>
      </c>
      <c r="F79" s="31"/>
      <c r="G79" s="31"/>
      <c r="H79" s="147">
        <v>1.577</v>
      </c>
      <c r="I79" s="147">
        <v>1.645</v>
      </c>
      <c r="J79" s="147">
        <v>2.132</v>
      </c>
      <c r="K79" s="32"/>
    </row>
    <row r="80" spans="1:11" s="42" customFormat="1" ht="11.25" customHeight="1">
      <c r="A80" s="43" t="s">
        <v>63</v>
      </c>
      <c r="B80" s="37"/>
      <c r="C80" s="38">
        <v>60689</v>
      </c>
      <c r="D80" s="38">
        <v>59524</v>
      </c>
      <c r="E80" s="38">
        <v>65454</v>
      </c>
      <c r="F80" s="39">
        <v>109.96236812042201</v>
      </c>
      <c r="G80" s="40"/>
      <c r="H80" s="148">
        <v>56.103999999999985</v>
      </c>
      <c r="I80" s="149">
        <v>108.30600000000001</v>
      </c>
      <c r="J80" s="149">
        <v>103.87800000000001</v>
      </c>
      <c r="K80" s="41">
        <v>95.91158384577032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321810</v>
      </c>
      <c r="D87" s="53">
        <v>281076.7</v>
      </c>
      <c r="E87" s="53">
        <v>277909</v>
      </c>
      <c r="F87" s="54">
        <f>IF(D87&gt;0,100*E87/D87,0)</f>
        <v>98.87301224185427</v>
      </c>
      <c r="G87" s="40"/>
      <c r="H87" s="152">
        <v>878.1319999999998</v>
      </c>
      <c r="I87" s="153">
        <v>568.9785</v>
      </c>
      <c r="J87" s="153">
        <v>736.3030000000001</v>
      </c>
      <c r="K87" s="54">
        <f>IF(I87&gt;0,100*J87/I87,0)</f>
        <v>129.40787745055394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47">
        <v>0.231</v>
      </c>
      <c r="I9" s="147">
        <v>0.236</v>
      </c>
      <c r="J9" s="147">
        <v>0.254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7">
        <v>0.312</v>
      </c>
      <c r="I10" s="147">
        <v>0.108</v>
      </c>
      <c r="J10" s="147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50</v>
      </c>
      <c r="F11" s="31"/>
      <c r="G11" s="31"/>
      <c r="H11" s="147">
        <v>0.324</v>
      </c>
      <c r="I11" s="147">
        <v>0.512</v>
      </c>
      <c r="J11" s="147">
        <v>0.233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47">
        <v>0.014</v>
      </c>
      <c r="I12" s="147">
        <v>0.025</v>
      </c>
      <c r="J12" s="147">
        <v>0.024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231</v>
      </c>
      <c r="F13" s="39">
        <v>48.529411764705884</v>
      </c>
      <c r="G13" s="40"/>
      <c r="H13" s="148">
        <v>0.881</v>
      </c>
      <c r="I13" s="149">
        <v>0.881</v>
      </c>
      <c r="J13" s="149">
        <v>0.5880000000000001</v>
      </c>
      <c r="K13" s="41">
        <v>66.7423382519864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127</v>
      </c>
      <c r="F17" s="39"/>
      <c r="G17" s="40"/>
      <c r="H17" s="148"/>
      <c r="I17" s="149"/>
      <c r="J17" s="149">
        <v>0.191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12977</v>
      </c>
      <c r="F19" s="31"/>
      <c r="G19" s="31"/>
      <c r="H19" s="147">
        <v>84.741</v>
      </c>
      <c r="I19" s="147">
        <v>63.686</v>
      </c>
      <c r="J19" s="147">
        <v>58.397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12977</v>
      </c>
      <c r="F22" s="39">
        <v>97.8067530901417</v>
      </c>
      <c r="G22" s="40"/>
      <c r="H22" s="148">
        <v>84.741</v>
      </c>
      <c r="I22" s="149">
        <v>63.686</v>
      </c>
      <c r="J22" s="149">
        <v>58.397</v>
      </c>
      <c r="K22" s="41">
        <v>91.69519203592625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83474</v>
      </c>
      <c r="F24" s="39">
        <v>95.94712643678162</v>
      </c>
      <c r="G24" s="40"/>
      <c r="H24" s="148">
        <v>400.613</v>
      </c>
      <c r="I24" s="149">
        <v>352.971</v>
      </c>
      <c r="J24" s="149">
        <v>371.713</v>
      </c>
      <c r="K24" s="41">
        <v>105.30978465652986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20000</v>
      </c>
      <c r="F26" s="39">
        <v>111.11111111111111</v>
      </c>
      <c r="G26" s="40"/>
      <c r="H26" s="148">
        <v>89.276</v>
      </c>
      <c r="I26" s="149">
        <v>60</v>
      </c>
      <c r="J26" s="149">
        <v>90</v>
      </c>
      <c r="K26" s="41">
        <v>150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186384</v>
      </c>
      <c r="D28" s="30">
        <v>183751</v>
      </c>
      <c r="E28" s="30">
        <v>186234</v>
      </c>
      <c r="F28" s="31"/>
      <c r="G28" s="31"/>
      <c r="H28" s="147">
        <v>857.272</v>
      </c>
      <c r="I28" s="147">
        <v>759.921</v>
      </c>
      <c r="J28" s="147">
        <v>765.542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102938</v>
      </c>
      <c r="E29" s="30">
        <v>87059</v>
      </c>
      <c r="F29" s="31"/>
      <c r="G29" s="31"/>
      <c r="H29" s="147">
        <v>214.703</v>
      </c>
      <c r="I29" s="147">
        <v>159.533</v>
      </c>
      <c r="J29" s="147">
        <v>208.156</v>
      </c>
      <c r="K29" s="32"/>
    </row>
    <row r="30" spans="1:11" s="33" customFormat="1" ht="11.25" customHeight="1">
      <c r="A30" s="35" t="s">
        <v>22</v>
      </c>
      <c r="B30" s="29"/>
      <c r="C30" s="30">
        <v>153339</v>
      </c>
      <c r="D30" s="30">
        <v>162740</v>
      </c>
      <c r="E30" s="30">
        <v>167456</v>
      </c>
      <c r="F30" s="31"/>
      <c r="G30" s="31"/>
      <c r="H30" s="147">
        <v>516.391</v>
      </c>
      <c r="I30" s="147">
        <v>365.186</v>
      </c>
      <c r="J30" s="147">
        <v>501.345</v>
      </c>
      <c r="K30" s="32"/>
    </row>
    <row r="31" spans="1:11" s="42" customFormat="1" ht="11.25" customHeight="1">
      <c r="A31" s="43" t="s">
        <v>23</v>
      </c>
      <c r="B31" s="37"/>
      <c r="C31" s="38">
        <v>424046</v>
      </c>
      <c r="D31" s="38">
        <v>449429</v>
      </c>
      <c r="E31" s="38">
        <v>440749</v>
      </c>
      <c r="F31" s="39">
        <v>98.06866045582284</v>
      </c>
      <c r="G31" s="40"/>
      <c r="H31" s="148">
        <v>1588.366</v>
      </c>
      <c r="I31" s="149">
        <v>1284.64</v>
      </c>
      <c r="J31" s="149">
        <v>1475.0430000000001</v>
      </c>
      <c r="K31" s="41">
        <v>114.82150641424836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36445</v>
      </c>
      <c r="D33" s="30">
        <v>36650</v>
      </c>
      <c r="E33" s="30">
        <v>35400</v>
      </c>
      <c r="F33" s="31"/>
      <c r="G33" s="31"/>
      <c r="H33" s="147">
        <v>149.562</v>
      </c>
      <c r="I33" s="147">
        <v>134.8</v>
      </c>
      <c r="J33" s="147">
        <v>122</v>
      </c>
      <c r="K33" s="32"/>
    </row>
    <row r="34" spans="1:11" s="33" customFormat="1" ht="11.25" customHeight="1">
      <c r="A34" s="35" t="s">
        <v>25</v>
      </c>
      <c r="B34" s="29"/>
      <c r="C34" s="30">
        <v>18741</v>
      </c>
      <c r="D34" s="30">
        <v>19000</v>
      </c>
      <c r="E34" s="30">
        <v>17330</v>
      </c>
      <c r="F34" s="31"/>
      <c r="G34" s="31"/>
      <c r="H34" s="147">
        <v>69.754</v>
      </c>
      <c r="I34" s="147">
        <v>57.95</v>
      </c>
      <c r="J34" s="147">
        <v>52</v>
      </c>
      <c r="K34" s="32"/>
    </row>
    <row r="35" spans="1:11" s="33" customFormat="1" ht="11.25" customHeight="1">
      <c r="A35" s="35" t="s">
        <v>26</v>
      </c>
      <c r="B35" s="29"/>
      <c r="C35" s="30">
        <v>101403</v>
      </c>
      <c r="D35" s="30">
        <v>106000</v>
      </c>
      <c r="E35" s="30">
        <v>107500</v>
      </c>
      <c r="F35" s="31"/>
      <c r="G35" s="31"/>
      <c r="H35" s="147">
        <v>375.242</v>
      </c>
      <c r="I35" s="147">
        <v>336</v>
      </c>
      <c r="J35" s="147">
        <v>340.5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14480</v>
      </c>
      <c r="E36" s="30">
        <v>13207</v>
      </c>
      <c r="F36" s="31"/>
      <c r="G36" s="31"/>
      <c r="H36" s="147">
        <v>69.403</v>
      </c>
      <c r="I36" s="147">
        <v>50</v>
      </c>
      <c r="J36" s="147">
        <v>35.3</v>
      </c>
      <c r="K36" s="32"/>
    </row>
    <row r="37" spans="1:11" s="42" customFormat="1" ht="11.25" customHeight="1">
      <c r="A37" s="36" t="s">
        <v>28</v>
      </c>
      <c r="B37" s="37"/>
      <c r="C37" s="38">
        <v>171072</v>
      </c>
      <c r="D37" s="38">
        <v>176130</v>
      </c>
      <c r="E37" s="38">
        <v>173437</v>
      </c>
      <c r="F37" s="39">
        <v>98.47101572701982</v>
      </c>
      <c r="G37" s="40"/>
      <c r="H37" s="148">
        <v>663.961</v>
      </c>
      <c r="I37" s="149">
        <v>578.75</v>
      </c>
      <c r="J37" s="149">
        <v>549.8</v>
      </c>
      <c r="K37" s="41">
        <v>94.99784017278617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8548</v>
      </c>
      <c r="D39" s="38">
        <v>8540</v>
      </c>
      <c r="E39" s="38">
        <v>7721</v>
      </c>
      <c r="F39" s="39">
        <v>90.40983606557377</v>
      </c>
      <c r="G39" s="40"/>
      <c r="H39" s="148">
        <v>14.352</v>
      </c>
      <c r="I39" s="149">
        <v>14</v>
      </c>
      <c r="J39" s="149">
        <v>11.4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40315</v>
      </c>
      <c r="D41" s="30">
        <v>40686</v>
      </c>
      <c r="E41" s="30">
        <v>39694</v>
      </c>
      <c r="F41" s="31"/>
      <c r="G41" s="31"/>
      <c r="H41" s="147">
        <v>131.727</v>
      </c>
      <c r="I41" s="147">
        <v>28.702</v>
      </c>
      <c r="J41" s="147">
        <v>95.993</v>
      </c>
      <c r="K41" s="32"/>
    </row>
    <row r="42" spans="1:11" s="33" customFormat="1" ht="11.25" customHeight="1">
      <c r="A42" s="35" t="s">
        <v>31</v>
      </c>
      <c r="B42" s="29"/>
      <c r="C42" s="30">
        <v>139986</v>
      </c>
      <c r="D42" s="30">
        <v>136710</v>
      </c>
      <c r="E42" s="30">
        <v>130394</v>
      </c>
      <c r="F42" s="31"/>
      <c r="G42" s="31"/>
      <c r="H42" s="147">
        <v>612.774</v>
      </c>
      <c r="I42" s="147">
        <v>226.739</v>
      </c>
      <c r="J42" s="147">
        <v>520.681</v>
      </c>
      <c r="K42" s="32"/>
    </row>
    <row r="43" spans="1:11" s="33" customFormat="1" ht="11.25" customHeight="1">
      <c r="A43" s="35" t="s">
        <v>32</v>
      </c>
      <c r="B43" s="29"/>
      <c r="C43" s="30">
        <v>18266</v>
      </c>
      <c r="D43" s="30">
        <v>16958</v>
      </c>
      <c r="E43" s="30">
        <v>18603</v>
      </c>
      <c r="F43" s="31"/>
      <c r="G43" s="31"/>
      <c r="H43" s="147">
        <v>77.336</v>
      </c>
      <c r="I43" s="147">
        <v>22.25</v>
      </c>
      <c r="J43" s="147">
        <v>65.512</v>
      </c>
      <c r="K43" s="32"/>
    </row>
    <row r="44" spans="1:11" s="33" customFormat="1" ht="11.25" customHeight="1">
      <c r="A44" s="35" t="s">
        <v>33</v>
      </c>
      <c r="B44" s="29"/>
      <c r="C44" s="30">
        <v>114485</v>
      </c>
      <c r="D44" s="30">
        <v>106910</v>
      </c>
      <c r="E44" s="30">
        <v>106503</v>
      </c>
      <c r="F44" s="31"/>
      <c r="G44" s="31"/>
      <c r="H44" s="147">
        <v>525.994</v>
      </c>
      <c r="I44" s="147">
        <v>101.573</v>
      </c>
      <c r="J44" s="147">
        <v>408.718</v>
      </c>
      <c r="K44" s="32"/>
    </row>
    <row r="45" spans="1:11" s="33" customFormat="1" ht="11.25" customHeight="1">
      <c r="A45" s="35" t="s">
        <v>34</v>
      </c>
      <c r="B45" s="29"/>
      <c r="C45" s="30">
        <v>36977</v>
      </c>
      <c r="D45" s="30">
        <v>38882</v>
      </c>
      <c r="E45" s="30">
        <v>36198</v>
      </c>
      <c r="F45" s="31"/>
      <c r="G45" s="31"/>
      <c r="H45" s="147">
        <v>143.006</v>
      </c>
      <c r="I45" s="147">
        <v>52.677</v>
      </c>
      <c r="J45" s="147">
        <v>112.887</v>
      </c>
      <c r="K45" s="32"/>
    </row>
    <row r="46" spans="1:11" s="33" customFormat="1" ht="11.25" customHeight="1">
      <c r="A46" s="35" t="s">
        <v>35</v>
      </c>
      <c r="B46" s="29"/>
      <c r="C46" s="30">
        <v>56922</v>
      </c>
      <c r="D46" s="30">
        <v>61048</v>
      </c>
      <c r="E46" s="30">
        <v>59352</v>
      </c>
      <c r="F46" s="31"/>
      <c r="G46" s="31"/>
      <c r="H46" s="147">
        <v>192.289</v>
      </c>
      <c r="I46" s="147">
        <v>82.538</v>
      </c>
      <c r="J46" s="147">
        <v>176.309</v>
      </c>
      <c r="K46" s="32"/>
    </row>
    <row r="47" spans="1:11" s="33" customFormat="1" ht="11.25" customHeight="1">
      <c r="A47" s="35" t="s">
        <v>36</v>
      </c>
      <c r="B47" s="29"/>
      <c r="C47" s="30">
        <v>85890</v>
      </c>
      <c r="D47" s="30">
        <v>84992</v>
      </c>
      <c r="E47" s="30">
        <v>77502</v>
      </c>
      <c r="F47" s="31"/>
      <c r="G47" s="31"/>
      <c r="H47" s="147">
        <v>330.356</v>
      </c>
      <c r="I47" s="147">
        <v>129.166</v>
      </c>
      <c r="J47" s="147">
        <v>267.728</v>
      </c>
      <c r="K47" s="32"/>
    </row>
    <row r="48" spans="1:11" s="33" customFormat="1" ht="11.25" customHeight="1">
      <c r="A48" s="35" t="s">
        <v>37</v>
      </c>
      <c r="B48" s="29"/>
      <c r="C48" s="30">
        <v>183859</v>
      </c>
      <c r="D48" s="30">
        <v>180281</v>
      </c>
      <c r="E48" s="30">
        <v>181969</v>
      </c>
      <c r="F48" s="31"/>
      <c r="G48" s="31"/>
      <c r="H48" s="147">
        <v>833.732</v>
      </c>
      <c r="I48" s="147">
        <v>189.743</v>
      </c>
      <c r="J48" s="147">
        <v>701.187</v>
      </c>
      <c r="K48" s="32"/>
    </row>
    <row r="49" spans="1:11" s="33" customFormat="1" ht="11.25" customHeight="1">
      <c r="A49" s="35" t="s">
        <v>38</v>
      </c>
      <c r="B49" s="29"/>
      <c r="C49" s="30">
        <v>47000</v>
      </c>
      <c r="D49" s="30">
        <v>47460</v>
      </c>
      <c r="E49" s="30">
        <v>49522</v>
      </c>
      <c r="F49" s="31"/>
      <c r="G49" s="31"/>
      <c r="H49" s="147">
        <v>203.757</v>
      </c>
      <c r="I49" s="147">
        <v>62.754</v>
      </c>
      <c r="J49" s="147">
        <v>170.313</v>
      </c>
      <c r="K49" s="32"/>
    </row>
    <row r="50" spans="1:11" s="42" customFormat="1" ht="11.25" customHeight="1">
      <c r="A50" s="43" t="s">
        <v>39</v>
      </c>
      <c r="B50" s="37"/>
      <c r="C50" s="38">
        <v>723700</v>
      </c>
      <c r="D50" s="38">
        <v>713927</v>
      </c>
      <c r="E50" s="38">
        <v>699737</v>
      </c>
      <c r="F50" s="39">
        <v>98.01240182819812</v>
      </c>
      <c r="G50" s="40"/>
      <c r="H50" s="148">
        <v>3050.971</v>
      </c>
      <c r="I50" s="149">
        <v>896.1419999999999</v>
      </c>
      <c r="J50" s="149">
        <v>2519.328</v>
      </c>
      <c r="K50" s="41">
        <v>281.1304458445202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38957</v>
      </c>
      <c r="D52" s="38">
        <v>38957</v>
      </c>
      <c r="E52" s="38">
        <v>38957</v>
      </c>
      <c r="F52" s="39">
        <v>100</v>
      </c>
      <c r="G52" s="40"/>
      <c r="H52" s="148">
        <v>84.708</v>
      </c>
      <c r="I52" s="149">
        <v>84.708</v>
      </c>
      <c r="J52" s="149">
        <v>84.708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110105</v>
      </c>
      <c r="D54" s="30">
        <v>112500</v>
      </c>
      <c r="E54" s="30">
        <v>111312</v>
      </c>
      <c r="F54" s="31"/>
      <c r="G54" s="31"/>
      <c r="H54" s="147">
        <v>353.719</v>
      </c>
      <c r="I54" s="147">
        <v>270.7</v>
      </c>
      <c r="J54" s="147">
        <v>302.187</v>
      </c>
      <c r="K54" s="32"/>
    </row>
    <row r="55" spans="1:11" s="33" customFormat="1" ht="11.25" customHeight="1">
      <c r="A55" s="35" t="s">
        <v>42</v>
      </c>
      <c r="B55" s="29"/>
      <c r="C55" s="30">
        <v>104695</v>
      </c>
      <c r="D55" s="30">
        <v>101102</v>
      </c>
      <c r="E55" s="30">
        <v>101500</v>
      </c>
      <c r="F55" s="31"/>
      <c r="G55" s="31"/>
      <c r="H55" s="147">
        <v>298.089</v>
      </c>
      <c r="I55" s="147">
        <v>272.975</v>
      </c>
      <c r="J55" s="147">
        <v>304.5</v>
      </c>
      <c r="K55" s="32"/>
    </row>
    <row r="56" spans="1:11" s="33" customFormat="1" ht="11.25" customHeight="1">
      <c r="A56" s="35" t="s">
        <v>43</v>
      </c>
      <c r="B56" s="29"/>
      <c r="C56" s="30">
        <v>190438</v>
      </c>
      <c r="D56" s="30">
        <v>229877</v>
      </c>
      <c r="E56" s="30">
        <v>242800</v>
      </c>
      <c r="F56" s="31"/>
      <c r="G56" s="31"/>
      <c r="H56" s="147">
        <v>644.428</v>
      </c>
      <c r="I56" s="147">
        <v>733.949</v>
      </c>
      <c r="J56" s="147">
        <v>752.4</v>
      </c>
      <c r="K56" s="32"/>
    </row>
    <row r="57" spans="1:11" s="33" customFormat="1" ht="11.25" customHeight="1">
      <c r="A57" s="35" t="s">
        <v>44</v>
      </c>
      <c r="B57" s="29"/>
      <c r="C57" s="30">
        <v>77204</v>
      </c>
      <c r="D57" s="30">
        <v>84130</v>
      </c>
      <c r="E57" s="30">
        <v>79439</v>
      </c>
      <c r="F57" s="31"/>
      <c r="G57" s="31"/>
      <c r="H57" s="147">
        <v>235.746</v>
      </c>
      <c r="I57" s="147">
        <v>214.059</v>
      </c>
      <c r="J57" s="147">
        <v>319.058</v>
      </c>
      <c r="K57" s="32"/>
    </row>
    <row r="58" spans="1:11" s="33" customFormat="1" ht="11.25" customHeight="1">
      <c r="A58" s="35" t="s">
        <v>45</v>
      </c>
      <c r="B58" s="29"/>
      <c r="C58" s="30">
        <v>142006</v>
      </c>
      <c r="D58" s="30">
        <v>146770</v>
      </c>
      <c r="E58" s="30">
        <v>151570</v>
      </c>
      <c r="F58" s="31"/>
      <c r="G58" s="31"/>
      <c r="H58" s="147">
        <v>545.794</v>
      </c>
      <c r="I58" s="147">
        <v>242.277</v>
      </c>
      <c r="J58" s="147">
        <v>657.1</v>
      </c>
      <c r="K58" s="32"/>
    </row>
    <row r="59" spans="1:11" s="42" customFormat="1" ht="11.25" customHeight="1">
      <c r="A59" s="36" t="s">
        <v>46</v>
      </c>
      <c r="B59" s="37"/>
      <c r="C59" s="38">
        <v>624448</v>
      </c>
      <c r="D59" s="38">
        <v>674379</v>
      </c>
      <c r="E59" s="38">
        <v>686621</v>
      </c>
      <c r="F59" s="39">
        <v>101.81529970535856</v>
      </c>
      <c r="G59" s="40"/>
      <c r="H59" s="148">
        <v>2077.776</v>
      </c>
      <c r="I59" s="149">
        <v>1733.9599999999998</v>
      </c>
      <c r="J59" s="149">
        <v>2335.245</v>
      </c>
      <c r="K59" s="41">
        <v>134.67698216798544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2325</v>
      </c>
      <c r="D61" s="30">
        <v>1837.5</v>
      </c>
      <c r="E61" s="30">
        <v>1455</v>
      </c>
      <c r="F61" s="31"/>
      <c r="G61" s="31"/>
      <c r="H61" s="147">
        <v>2.674</v>
      </c>
      <c r="I61" s="147">
        <v>3.28125</v>
      </c>
      <c r="J61" s="147">
        <v>2.476</v>
      </c>
      <c r="K61" s="32"/>
    </row>
    <row r="62" spans="1:11" s="33" customFormat="1" ht="11.25" customHeight="1">
      <c r="A62" s="35" t="s">
        <v>48</v>
      </c>
      <c r="B62" s="29"/>
      <c r="C62" s="30">
        <v>3319</v>
      </c>
      <c r="D62" s="30">
        <v>3119</v>
      </c>
      <c r="E62" s="30">
        <v>2619</v>
      </c>
      <c r="F62" s="31"/>
      <c r="G62" s="31"/>
      <c r="H62" s="147">
        <v>5.416</v>
      </c>
      <c r="I62" s="147">
        <v>3.961</v>
      </c>
      <c r="J62" s="147">
        <v>3.594</v>
      </c>
      <c r="K62" s="32"/>
    </row>
    <row r="63" spans="1:11" s="33" customFormat="1" ht="11.25" customHeight="1">
      <c r="A63" s="35" t="s">
        <v>49</v>
      </c>
      <c r="B63" s="29"/>
      <c r="C63" s="30">
        <v>7245</v>
      </c>
      <c r="D63" s="30">
        <v>7444.8</v>
      </c>
      <c r="E63" s="30">
        <v>6850</v>
      </c>
      <c r="F63" s="31"/>
      <c r="G63" s="31"/>
      <c r="H63" s="147">
        <v>5.102</v>
      </c>
      <c r="I63" s="147">
        <v>16.768</v>
      </c>
      <c r="J63" s="147">
        <v>14.464</v>
      </c>
      <c r="K63" s="32"/>
    </row>
    <row r="64" spans="1:11" s="42" customFormat="1" ht="11.25" customHeight="1">
      <c r="A64" s="36" t="s">
        <v>50</v>
      </c>
      <c r="B64" s="37"/>
      <c r="C64" s="38">
        <v>12889</v>
      </c>
      <c r="D64" s="38">
        <v>12401.3</v>
      </c>
      <c r="E64" s="38">
        <v>10924</v>
      </c>
      <c r="F64" s="39">
        <v>88.087539209599</v>
      </c>
      <c r="G64" s="40"/>
      <c r="H64" s="148">
        <v>13.192</v>
      </c>
      <c r="I64" s="149">
        <v>24.01025</v>
      </c>
      <c r="J64" s="149">
        <v>20.534</v>
      </c>
      <c r="K64" s="41">
        <v>85.5218083943316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13121</v>
      </c>
      <c r="D66" s="38">
        <v>12065</v>
      </c>
      <c r="E66" s="38">
        <v>9914</v>
      </c>
      <c r="F66" s="39">
        <v>82.17157065893079</v>
      </c>
      <c r="G66" s="40"/>
      <c r="H66" s="148">
        <v>14.317</v>
      </c>
      <c r="I66" s="149">
        <v>13.795</v>
      </c>
      <c r="J66" s="149">
        <v>12.245</v>
      </c>
      <c r="K66" s="41">
        <v>88.76404494382022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56900</v>
      </c>
      <c r="F68" s="31"/>
      <c r="G68" s="31"/>
      <c r="H68" s="147">
        <v>105.757</v>
      </c>
      <c r="I68" s="147">
        <v>118.6</v>
      </c>
      <c r="J68" s="147">
        <v>131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750</v>
      </c>
      <c r="F69" s="31"/>
      <c r="G69" s="31"/>
      <c r="H69" s="147">
        <v>1.264</v>
      </c>
      <c r="I69" s="147">
        <v>1.6</v>
      </c>
      <c r="J69" s="147">
        <v>1.6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57650</v>
      </c>
      <c r="F70" s="39">
        <v>101.26471104865624</v>
      </c>
      <c r="G70" s="40"/>
      <c r="H70" s="148">
        <v>107.021</v>
      </c>
      <c r="I70" s="149">
        <v>120.19999999999999</v>
      </c>
      <c r="J70" s="149">
        <v>132.6</v>
      </c>
      <c r="K70" s="41">
        <v>110.31613976705492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7187</v>
      </c>
      <c r="D73" s="30">
        <v>8462</v>
      </c>
      <c r="E73" s="30">
        <v>8462</v>
      </c>
      <c r="F73" s="31"/>
      <c r="G73" s="31"/>
      <c r="H73" s="147">
        <v>14.84</v>
      </c>
      <c r="I73" s="147">
        <v>25.552</v>
      </c>
      <c r="J73" s="147">
        <v>25.552</v>
      </c>
      <c r="K73" s="32"/>
    </row>
    <row r="74" spans="1:11" s="33" customFormat="1" ht="11.25" customHeight="1">
      <c r="A74" s="35" t="s">
        <v>57</v>
      </c>
      <c r="B74" s="29"/>
      <c r="C74" s="30">
        <v>2180</v>
      </c>
      <c r="D74" s="30">
        <v>2894</v>
      </c>
      <c r="E74" s="30">
        <v>4003</v>
      </c>
      <c r="F74" s="31"/>
      <c r="G74" s="31"/>
      <c r="H74" s="147">
        <v>3.308</v>
      </c>
      <c r="I74" s="147">
        <v>4.196</v>
      </c>
      <c r="J74" s="147">
        <v>8.006</v>
      </c>
      <c r="K74" s="32"/>
    </row>
    <row r="75" spans="1:11" s="33" customFormat="1" ht="11.25" customHeight="1">
      <c r="A75" s="35" t="s">
        <v>58</v>
      </c>
      <c r="B75" s="29"/>
      <c r="C75" s="30">
        <v>12922</v>
      </c>
      <c r="D75" s="30">
        <v>12205</v>
      </c>
      <c r="E75" s="30">
        <v>11774</v>
      </c>
      <c r="F75" s="31"/>
      <c r="G75" s="31"/>
      <c r="H75" s="147">
        <v>29.264</v>
      </c>
      <c r="I75" s="147">
        <v>25.253</v>
      </c>
      <c r="J75" s="147">
        <v>29.426</v>
      </c>
      <c r="K75" s="32"/>
    </row>
    <row r="76" spans="1:11" s="33" customFormat="1" ht="11.25" customHeight="1">
      <c r="A76" s="35" t="s">
        <v>59</v>
      </c>
      <c r="B76" s="29"/>
      <c r="C76" s="30">
        <v>300</v>
      </c>
      <c r="D76" s="30">
        <v>650</v>
      </c>
      <c r="E76" s="30">
        <v>650</v>
      </c>
      <c r="F76" s="31"/>
      <c r="G76" s="31"/>
      <c r="H76" s="147">
        <v>1.35</v>
      </c>
      <c r="I76" s="147">
        <v>2.795</v>
      </c>
      <c r="J76" s="147">
        <v>2.795</v>
      </c>
      <c r="K76" s="32"/>
    </row>
    <row r="77" spans="1:11" s="33" customFormat="1" ht="11.25" customHeight="1">
      <c r="A77" s="35" t="s">
        <v>60</v>
      </c>
      <c r="B77" s="29"/>
      <c r="C77" s="30">
        <v>2799</v>
      </c>
      <c r="D77" s="30">
        <v>4603</v>
      </c>
      <c r="E77" s="30">
        <v>3139</v>
      </c>
      <c r="F77" s="31"/>
      <c r="G77" s="31"/>
      <c r="H77" s="147">
        <v>4.647</v>
      </c>
      <c r="I77" s="147">
        <v>9.202</v>
      </c>
      <c r="J77" s="147">
        <v>7.149</v>
      </c>
      <c r="K77" s="32"/>
    </row>
    <row r="78" spans="1:11" s="33" customFormat="1" ht="11.25" customHeight="1">
      <c r="A78" s="35" t="s">
        <v>61</v>
      </c>
      <c r="B78" s="29"/>
      <c r="C78" s="30">
        <v>12052</v>
      </c>
      <c r="D78" s="30">
        <v>10500</v>
      </c>
      <c r="E78" s="30">
        <v>10500</v>
      </c>
      <c r="F78" s="31"/>
      <c r="G78" s="31"/>
      <c r="H78" s="147">
        <v>20.762</v>
      </c>
      <c r="I78" s="147">
        <v>28.192</v>
      </c>
      <c r="J78" s="147">
        <v>28.35</v>
      </c>
      <c r="K78" s="32"/>
    </row>
    <row r="79" spans="1:11" s="33" customFormat="1" ht="11.25" customHeight="1">
      <c r="A79" s="35" t="s">
        <v>62</v>
      </c>
      <c r="B79" s="29"/>
      <c r="C79" s="30">
        <v>15327</v>
      </c>
      <c r="D79" s="30">
        <v>15505</v>
      </c>
      <c r="E79" s="30">
        <v>21306</v>
      </c>
      <c r="F79" s="31"/>
      <c r="G79" s="31"/>
      <c r="H79" s="147">
        <v>33.44</v>
      </c>
      <c r="I79" s="147">
        <v>47.457</v>
      </c>
      <c r="J79" s="147">
        <v>64.388</v>
      </c>
      <c r="K79" s="32"/>
    </row>
    <row r="80" spans="1:11" s="42" customFormat="1" ht="11.25" customHeight="1">
      <c r="A80" s="43" t="s">
        <v>63</v>
      </c>
      <c r="B80" s="37"/>
      <c r="C80" s="38">
        <v>52767</v>
      </c>
      <c r="D80" s="38">
        <v>54819</v>
      </c>
      <c r="E80" s="38">
        <v>59834</v>
      </c>
      <c r="F80" s="39">
        <v>109.14828800233495</v>
      </c>
      <c r="G80" s="40"/>
      <c r="H80" s="148">
        <v>107.61099999999999</v>
      </c>
      <c r="I80" s="149">
        <v>142.647</v>
      </c>
      <c r="J80" s="149">
        <v>165.666</v>
      </c>
      <c r="K80" s="41">
        <v>116.13703758228354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123</v>
      </c>
      <c r="F82" s="31"/>
      <c r="G82" s="31"/>
      <c r="H82" s="147">
        <v>0.19</v>
      </c>
      <c r="I82" s="147">
        <v>0.19</v>
      </c>
      <c r="J82" s="147">
        <v>0.187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47">
        <v>0.051</v>
      </c>
      <c r="I83" s="147">
        <v>0.051</v>
      </c>
      <c r="J83" s="147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173</v>
      </c>
      <c r="F84" s="39">
        <v>101.16959064327486</v>
      </c>
      <c r="G84" s="40"/>
      <c r="H84" s="148">
        <v>0.241</v>
      </c>
      <c r="I84" s="149">
        <v>0.241</v>
      </c>
      <c r="J84" s="149">
        <v>0.237</v>
      </c>
      <c r="K84" s="41">
        <v>98.34024896265561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2241385</v>
      </c>
      <c r="D87" s="53">
        <v>2316492.3</v>
      </c>
      <c r="E87" s="53">
        <v>2302526</v>
      </c>
      <c r="F87" s="54">
        <f>IF(D87&gt;0,100*E87/D87,0)</f>
        <v>99.39709275096664</v>
      </c>
      <c r="G87" s="40"/>
      <c r="H87" s="152">
        <v>8298.027</v>
      </c>
      <c r="I87" s="153">
        <v>5370.631249999999</v>
      </c>
      <c r="J87" s="153">
        <v>7827.695</v>
      </c>
      <c r="K87" s="54">
        <f>IF(I87&gt;0,100*J87/I87,0)</f>
        <v>145.74999912719758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102" zoomScaleSheetLayoutView="102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306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306</v>
      </c>
      <c r="I7" s="21" t="s">
        <v>6</v>
      </c>
      <c r="J7" s="21">
        <v>5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47">
        <v>0.231</v>
      </c>
      <c r="I9" s="147">
        <v>0.236</v>
      </c>
      <c r="J9" s="147">
        <v>0.254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7">
        <v>0.312</v>
      </c>
      <c r="I10" s="147">
        <v>0.108</v>
      </c>
      <c r="J10" s="147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50</v>
      </c>
      <c r="F11" s="31"/>
      <c r="G11" s="31"/>
      <c r="H11" s="147">
        <v>0.324</v>
      </c>
      <c r="I11" s="147">
        <v>0.512</v>
      </c>
      <c r="J11" s="147">
        <v>0.233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47">
        <v>0.014</v>
      </c>
      <c r="I12" s="147">
        <v>0.025</v>
      </c>
      <c r="J12" s="147">
        <v>0.024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231</v>
      </c>
      <c r="F13" s="39">
        <v>48.529411764705884</v>
      </c>
      <c r="G13" s="40"/>
      <c r="H13" s="148">
        <v>0.881</v>
      </c>
      <c r="I13" s="149">
        <v>0.881</v>
      </c>
      <c r="J13" s="149">
        <v>0.5880000000000001</v>
      </c>
      <c r="K13" s="41">
        <v>66.7423382519864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>
        <v>127</v>
      </c>
      <c r="F17" s="39">
        <v>87.58620689655173</v>
      </c>
      <c r="G17" s="40"/>
      <c r="H17" s="148">
        <v>0.187</v>
      </c>
      <c r="I17" s="149">
        <v>0.177</v>
      </c>
      <c r="J17" s="149">
        <v>0.191</v>
      </c>
      <c r="K17" s="41">
        <v>107.90960451977402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12977</v>
      </c>
      <c r="F19" s="31"/>
      <c r="G19" s="31"/>
      <c r="H19" s="147">
        <v>84.741</v>
      </c>
      <c r="I19" s="147">
        <v>63.686</v>
      </c>
      <c r="J19" s="147">
        <v>58.397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12977</v>
      </c>
      <c r="F22" s="39">
        <v>97.8067530901417</v>
      </c>
      <c r="G22" s="40"/>
      <c r="H22" s="148">
        <v>84.741</v>
      </c>
      <c r="I22" s="149">
        <v>63.686</v>
      </c>
      <c r="J22" s="149">
        <v>58.397</v>
      </c>
      <c r="K22" s="41">
        <v>91.69519203592625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83474</v>
      </c>
      <c r="F24" s="39">
        <f>IF(D24&gt;0,100*E24/D24,0)</f>
        <v>95.94712643678162</v>
      </c>
      <c r="G24" s="40"/>
      <c r="H24" s="148">
        <v>400.613</v>
      </c>
      <c r="I24" s="149">
        <v>352.971</v>
      </c>
      <c r="J24" s="149">
        <v>371.713</v>
      </c>
      <c r="K24" s="41">
        <v>105.30978465652986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20000</v>
      </c>
      <c r="F26" s="39">
        <v>111.11111111111111</v>
      </c>
      <c r="G26" s="40"/>
      <c r="H26" s="148">
        <v>89.276</v>
      </c>
      <c r="I26" s="149">
        <v>60</v>
      </c>
      <c r="J26" s="149">
        <v>90</v>
      </c>
      <c r="K26" s="41">
        <v>150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189073</v>
      </c>
      <c r="D28" s="30">
        <v>186903</v>
      </c>
      <c r="E28" s="30">
        <v>190035</v>
      </c>
      <c r="F28" s="31"/>
      <c r="G28" s="31"/>
      <c r="H28" s="147">
        <v>870.092</v>
      </c>
      <c r="I28" s="147">
        <v>769.798</v>
      </c>
      <c r="J28" s="147">
        <v>780.216</v>
      </c>
      <c r="K28" s="32"/>
    </row>
    <row r="29" spans="1:11" s="33" customFormat="1" ht="11.25" customHeight="1">
      <c r="A29" s="35" t="s">
        <v>21</v>
      </c>
      <c r="B29" s="29"/>
      <c r="C29" s="30">
        <v>89053</v>
      </c>
      <c r="D29" s="30">
        <v>107667</v>
      </c>
      <c r="E29" s="30">
        <v>91848</v>
      </c>
      <c r="F29" s="31"/>
      <c r="G29" s="31"/>
      <c r="H29" s="147">
        <v>223.472</v>
      </c>
      <c r="I29" s="147">
        <v>166.041</v>
      </c>
      <c r="J29" s="147">
        <v>218.852</v>
      </c>
      <c r="K29" s="32"/>
    </row>
    <row r="30" spans="1:11" s="33" customFormat="1" ht="11.25" customHeight="1">
      <c r="A30" s="35" t="s">
        <v>22</v>
      </c>
      <c r="B30" s="29"/>
      <c r="C30" s="30">
        <v>156472</v>
      </c>
      <c r="D30" s="30">
        <v>167773</v>
      </c>
      <c r="E30" s="30">
        <v>170006</v>
      </c>
      <c r="F30" s="31"/>
      <c r="G30" s="31"/>
      <c r="H30" s="147">
        <v>532.17</v>
      </c>
      <c r="I30" s="147">
        <v>372.631</v>
      </c>
      <c r="J30" s="147">
        <v>508.979</v>
      </c>
      <c r="K30" s="32"/>
    </row>
    <row r="31" spans="1:11" s="42" customFormat="1" ht="11.25" customHeight="1">
      <c r="A31" s="43" t="s">
        <v>23</v>
      </c>
      <c r="B31" s="37"/>
      <c r="C31" s="38">
        <v>434598</v>
      </c>
      <c r="D31" s="38">
        <v>462343</v>
      </c>
      <c r="E31" s="38">
        <v>451889</v>
      </c>
      <c r="F31" s="39">
        <v>97.73890812665056</v>
      </c>
      <c r="G31" s="40"/>
      <c r="H31" s="148">
        <v>1625.734</v>
      </c>
      <c r="I31" s="149">
        <v>1308.4699999999998</v>
      </c>
      <c r="J31" s="149">
        <v>1508.047</v>
      </c>
      <c r="K31" s="41">
        <v>115.25269971799126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36795</v>
      </c>
      <c r="D33" s="30">
        <v>37000</v>
      </c>
      <c r="E33" s="30">
        <v>35800</v>
      </c>
      <c r="F33" s="31"/>
      <c r="G33" s="31"/>
      <c r="H33" s="147">
        <v>151.122</v>
      </c>
      <c r="I33" s="147">
        <v>136</v>
      </c>
      <c r="J33" s="147">
        <v>123.5</v>
      </c>
      <c r="K33" s="32"/>
    </row>
    <row r="34" spans="1:11" s="33" customFormat="1" ht="11.25" customHeight="1">
      <c r="A34" s="35" t="s">
        <v>25</v>
      </c>
      <c r="B34" s="29"/>
      <c r="C34" s="30">
        <v>19522</v>
      </c>
      <c r="D34" s="30">
        <v>19750</v>
      </c>
      <c r="E34" s="30">
        <v>18050</v>
      </c>
      <c r="F34" s="31"/>
      <c r="G34" s="31"/>
      <c r="H34" s="147">
        <v>72.06</v>
      </c>
      <c r="I34" s="147">
        <v>60</v>
      </c>
      <c r="J34" s="147">
        <v>54.16</v>
      </c>
      <c r="K34" s="32"/>
    </row>
    <row r="35" spans="1:11" s="33" customFormat="1" ht="11.25" customHeight="1">
      <c r="A35" s="35" t="s">
        <v>26</v>
      </c>
      <c r="B35" s="29"/>
      <c r="C35" s="30">
        <v>107876</v>
      </c>
      <c r="D35" s="30">
        <v>108000</v>
      </c>
      <c r="E35" s="30">
        <v>108000</v>
      </c>
      <c r="F35" s="31"/>
      <c r="G35" s="31"/>
      <c r="H35" s="147">
        <v>399.197</v>
      </c>
      <c r="I35" s="147">
        <v>342.3</v>
      </c>
      <c r="J35" s="147">
        <v>342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14552</v>
      </c>
      <c r="E36" s="30">
        <v>13207</v>
      </c>
      <c r="F36" s="31"/>
      <c r="G36" s="31"/>
      <c r="H36" s="147">
        <v>69.403</v>
      </c>
      <c r="I36" s="147">
        <v>50.252</v>
      </c>
      <c r="J36" s="147">
        <v>35.3</v>
      </c>
      <c r="K36" s="32"/>
    </row>
    <row r="37" spans="1:11" s="42" customFormat="1" ht="11.25" customHeight="1">
      <c r="A37" s="36" t="s">
        <v>28</v>
      </c>
      <c r="B37" s="37"/>
      <c r="C37" s="38">
        <v>178676</v>
      </c>
      <c r="D37" s="38">
        <v>179302</v>
      </c>
      <c r="E37" s="38">
        <v>175057</v>
      </c>
      <c r="F37" s="39">
        <v>97.63248597338568</v>
      </c>
      <c r="G37" s="40"/>
      <c r="H37" s="148">
        <v>691.782</v>
      </c>
      <c r="I37" s="149">
        <v>588.5519999999999</v>
      </c>
      <c r="J37" s="149">
        <v>554.9599999999999</v>
      </c>
      <c r="K37" s="41">
        <v>94.29243295409752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21370</v>
      </c>
      <c r="D39" s="38">
        <v>21360</v>
      </c>
      <c r="E39" s="38">
        <v>19303</v>
      </c>
      <c r="F39" s="39">
        <v>90.36985018726591</v>
      </c>
      <c r="G39" s="40"/>
      <c r="H39" s="148">
        <v>35.88</v>
      </c>
      <c r="I39" s="149">
        <v>35</v>
      </c>
      <c r="J39" s="149">
        <v>28.5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51565</v>
      </c>
      <c r="D41" s="30">
        <v>53271</v>
      </c>
      <c r="E41" s="30">
        <v>50731</v>
      </c>
      <c r="F41" s="31"/>
      <c r="G41" s="31"/>
      <c r="H41" s="147">
        <v>168.25</v>
      </c>
      <c r="I41" s="147">
        <v>37.051</v>
      </c>
      <c r="J41" s="147">
        <v>120.238</v>
      </c>
      <c r="K41" s="32"/>
    </row>
    <row r="42" spans="1:11" s="33" customFormat="1" ht="11.25" customHeight="1">
      <c r="A42" s="35" t="s">
        <v>31</v>
      </c>
      <c r="B42" s="29"/>
      <c r="C42" s="30">
        <v>144486</v>
      </c>
      <c r="D42" s="30">
        <v>141210</v>
      </c>
      <c r="E42" s="30">
        <v>134694</v>
      </c>
      <c r="F42" s="31"/>
      <c r="G42" s="31"/>
      <c r="H42" s="147">
        <v>632.282</v>
      </c>
      <c r="I42" s="147">
        <v>233.975</v>
      </c>
      <c r="J42" s="147">
        <v>537.7</v>
      </c>
      <c r="K42" s="32"/>
    </row>
    <row r="43" spans="1:11" s="33" customFormat="1" ht="11.25" customHeight="1">
      <c r="A43" s="35" t="s">
        <v>32</v>
      </c>
      <c r="B43" s="29"/>
      <c r="C43" s="30">
        <v>19666</v>
      </c>
      <c r="D43" s="30">
        <v>18308</v>
      </c>
      <c r="E43" s="30">
        <v>19803</v>
      </c>
      <c r="F43" s="31"/>
      <c r="G43" s="31"/>
      <c r="H43" s="147">
        <v>82.827</v>
      </c>
      <c r="I43" s="147">
        <v>23.117</v>
      </c>
      <c r="J43" s="147">
        <v>68.992</v>
      </c>
      <c r="K43" s="32"/>
    </row>
    <row r="44" spans="1:11" s="33" customFormat="1" ht="11.25" customHeight="1">
      <c r="A44" s="35" t="s">
        <v>33</v>
      </c>
      <c r="B44" s="29"/>
      <c r="C44" s="30">
        <v>124485</v>
      </c>
      <c r="D44" s="30">
        <v>116910</v>
      </c>
      <c r="E44" s="30">
        <v>116503</v>
      </c>
      <c r="F44" s="31"/>
      <c r="G44" s="31"/>
      <c r="H44" s="147">
        <v>572.08</v>
      </c>
      <c r="I44" s="147">
        <v>111.36</v>
      </c>
      <c r="J44" s="147">
        <v>447.242</v>
      </c>
      <c r="K44" s="32"/>
    </row>
    <row r="45" spans="1:11" s="33" customFormat="1" ht="11.25" customHeight="1">
      <c r="A45" s="35" t="s">
        <v>34</v>
      </c>
      <c r="B45" s="29"/>
      <c r="C45" s="30">
        <v>37977</v>
      </c>
      <c r="D45" s="30">
        <v>39882</v>
      </c>
      <c r="E45" s="30">
        <v>37198</v>
      </c>
      <c r="F45" s="31"/>
      <c r="G45" s="31"/>
      <c r="H45" s="147">
        <v>146.815</v>
      </c>
      <c r="I45" s="147">
        <v>53.931</v>
      </c>
      <c r="J45" s="147">
        <v>115.887</v>
      </c>
      <c r="K45" s="32"/>
    </row>
    <row r="46" spans="1:11" s="33" customFormat="1" ht="11.25" customHeight="1">
      <c r="A46" s="35" t="s">
        <v>35</v>
      </c>
      <c r="B46" s="29"/>
      <c r="C46" s="30">
        <v>74922</v>
      </c>
      <c r="D46" s="30">
        <v>79048</v>
      </c>
      <c r="E46" s="30">
        <v>74352</v>
      </c>
      <c r="F46" s="31"/>
      <c r="G46" s="31"/>
      <c r="H46" s="147">
        <v>252.763</v>
      </c>
      <c r="I46" s="147">
        <v>105.957</v>
      </c>
      <c r="J46" s="147">
        <v>220.169</v>
      </c>
      <c r="K46" s="32"/>
    </row>
    <row r="47" spans="1:11" s="33" customFormat="1" ht="11.25" customHeight="1">
      <c r="A47" s="35" t="s">
        <v>36</v>
      </c>
      <c r="B47" s="29"/>
      <c r="C47" s="30">
        <v>90890</v>
      </c>
      <c r="D47" s="30">
        <v>93032</v>
      </c>
      <c r="E47" s="30">
        <v>85542</v>
      </c>
      <c r="F47" s="31"/>
      <c r="G47" s="31"/>
      <c r="H47" s="147">
        <v>349.336</v>
      </c>
      <c r="I47" s="147">
        <v>140.632</v>
      </c>
      <c r="J47" s="147">
        <v>295.111</v>
      </c>
      <c r="K47" s="32"/>
    </row>
    <row r="48" spans="1:11" s="33" customFormat="1" ht="11.25" customHeight="1">
      <c r="A48" s="35" t="s">
        <v>37</v>
      </c>
      <c r="B48" s="29"/>
      <c r="C48" s="30">
        <v>185715</v>
      </c>
      <c r="D48" s="30">
        <v>182031</v>
      </c>
      <c r="E48" s="30">
        <v>183719</v>
      </c>
      <c r="F48" s="31"/>
      <c r="G48" s="31"/>
      <c r="H48" s="147">
        <v>842.148</v>
      </c>
      <c r="I48" s="147">
        <v>191.601</v>
      </c>
      <c r="J48" s="147">
        <v>707.929</v>
      </c>
      <c r="K48" s="32"/>
    </row>
    <row r="49" spans="1:11" s="33" customFormat="1" ht="11.25" customHeight="1">
      <c r="A49" s="35" t="s">
        <v>38</v>
      </c>
      <c r="B49" s="29"/>
      <c r="C49" s="30">
        <v>56620</v>
      </c>
      <c r="D49" s="30">
        <v>57181</v>
      </c>
      <c r="E49" s="30">
        <v>61903</v>
      </c>
      <c r="F49" s="31"/>
      <c r="G49" s="31"/>
      <c r="H49" s="147">
        <v>245.463</v>
      </c>
      <c r="I49" s="147">
        <v>75.606</v>
      </c>
      <c r="J49" s="147">
        <v>212.895</v>
      </c>
      <c r="K49" s="32"/>
    </row>
    <row r="50" spans="1:11" s="42" customFormat="1" ht="11.25" customHeight="1">
      <c r="A50" s="43" t="s">
        <v>39</v>
      </c>
      <c r="B50" s="37"/>
      <c r="C50" s="38">
        <v>786326</v>
      </c>
      <c r="D50" s="38">
        <v>780873</v>
      </c>
      <c r="E50" s="38">
        <v>764445</v>
      </c>
      <c r="F50" s="39">
        <v>97.89620079065354</v>
      </c>
      <c r="G50" s="40"/>
      <c r="H50" s="148">
        <v>3291.9640000000004</v>
      </c>
      <c r="I50" s="149">
        <v>973.2300000000001</v>
      </c>
      <c r="J50" s="149">
        <v>2726.163</v>
      </c>
      <c r="K50" s="41">
        <v>280.11497795998883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39510</v>
      </c>
      <c r="D52" s="38">
        <v>39510</v>
      </c>
      <c r="E52" s="38">
        <v>39510</v>
      </c>
      <c r="F52" s="39">
        <v>100</v>
      </c>
      <c r="G52" s="40"/>
      <c r="H52" s="148">
        <v>86.182</v>
      </c>
      <c r="I52" s="149">
        <v>86.182</v>
      </c>
      <c r="J52" s="149">
        <v>86.182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143105</v>
      </c>
      <c r="D54" s="30">
        <v>138213</v>
      </c>
      <c r="E54" s="30">
        <v>130812</v>
      </c>
      <c r="F54" s="31"/>
      <c r="G54" s="31"/>
      <c r="H54" s="147">
        <v>440.719</v>
      </c>
      <c r="I54" s="147">
        <v>320.18</v>
      </c>
      <c r="J54" s="147">
        <v>345.987</v>
      </c>
      <c r="K54" s="32"/>
    </row>
    <row r="55" spans="1:11" s="33" customFormat="1" ht="11.25" customHeight="1">
      <c r="A55" s="35" t="s">
        <v>42</v>
      </c>
      <c r="B55" s="29"/>
      <c r="C55" s="30">
        <v>149573</v>
      </c>
      <c r="D55" s="30">
        <v>144431</v>
      </c>
      <c r="E55" s="30">
        <v>145000</v>
      </c>
      <c r="F55" s="31"/>
      <c r="G55" s="31"/>
      <c r="H55" s="147">
        <v>432.72</v>
      </c>
      <c r="I55" s="147">
        <v>389.965</v>
      </c>
      <c r="J55" s="147">
        <v>443.7</v>
      </c>
      <c r="K55" s="32"/>
    </row>
    <row r="56" spans="1:11" s="33" customFormat="1" ht="11.25" customHeight="1">
      <c r="A56" s="35" t="s">
        <v>43</v>
      </c>
      <c r="B56" s="29"/>
      <c r="C56" s="30">
        <v>253918</v>
      </c>
      <c r="D56" s="30">
        <v>261224</v>
      </c>
      <c r="E56" s="30">
        <v>276170</v>
      </c>
      <c r="F56" s="31"/>
      <c r="G56" s="31"/>
      <c r="H56" s="147">
        <v>859.24</v>
      </c>
      <c r="I56" s="147">
        <v>852.948</v>
      </c>
      <c r="J56" s="147">
        <v>865</v>
      </c>
      <c r="K56" s="32"/>
    </row>
    <row r="57" spans="1:11" s="33" customFormat="1" ht="11.25" customHeight="1">
      <c r="A57" s="35" t="s">
        <v>44</v>
      </c>
      <c r="B57" s="29"/>
      <c r="C57" s="30">
        <v>86671</v>
      </c>
      <c r="D57" s="30">
        <v>93477</v>
      </c>
      <c r="E57" s="30">
        <v>88265</v>
      </c>
      <c r="F57" s="31"/>
      <c r="G57" s="31"/>
      <c r="H57" s="147">
        <v>265.747</v>
      </c>
      <c r="I57" s="147">
        <v>237.841</v>
      </c>
      <c r="J57" s="147">
        <v>354.507</v>
      </c>
      <c r="K57" s="32"/>
    </row>
    <row r="58" spans="1:11" s="33" customFormat="1" ht="11.25" customHeight="1">
      <c r="A58" s="35" t="s">
        <v>45</v>
      </c>
      <c r="B58" s="29"/>
      <c r="C58" s="30">
        <v>145970</v>
      </c>
      <c r="D58" s="30">
        <v>150855</v>
      </c>
      <c r="E58" s="30">
        <v>155926</v>
      </c>
      <c r="F58" s="31"/>
      <c r="G58" s="31"/>
      <c r="H58" s="147">
        <v>559.866</v>
      </c>
      <c r="I58" s="147">
        <v>246.199</v>
      </c>
      <c r="J58" s="147">
        <v>674.52</v>
      </c>
      <c r="K58" s="32"/>
    </row>
    <row r="59" spans="1:11" s="42" customFormat="1" ht="11.25" customHeight="1">
      <c r="A59" s="36" t="s">
        <v>46</v>
      </c>
      <c r="B59" s="37"/>
      <c r="C59" s="38">
        <v>779237</v>
      </c>
      <c r="D59" s="38">
        <v>788200</v>
      </c>
      <c r="E59" s="38">
        <v>796173</v>
      </c>
      <c r="F59" s="39">
        <v>101.01154529307283</v>
      </c>
      <c r="G59" s="40"/>
      <c r="H59" s="148">
        <v>2558.2920000000004</v>
      </c>
      <c r="I59" s="149">
        <v>2047.1329999999998</v>
      </c>
      <c r="J59" s="149">
        <v>2683.714</v>
      </c>
      <c r="K59" s="41">
        <f>IF(I59&gt;0,100*J59/I59,0)</f>
        <v>131.09622090992625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3103</v>
      </c>
      <c r="D61" s="30">
        <v>2450</v>
      </c>
      <c r="E61" s="30">
        <v>1941</v>
      </c>
      <c r="F61" s="31"/>
      <c r="G61" s="31"/>
      <c r="H61" s="147">
        <v>3.569</v>
      </c>
      <c r="I61" s="147">
        <v>4.53875</v>
      </c>
      <c r="J61" s="147">
        <v>3.381</v>
      </c>
      <c r="K61" s="32"/>
    </row>
    <row r="62" spans="1:11" s="33" customFormat="1" ht="11.25" customHeight="1">
      <c r="A62" s="35" t="s">
        <v>48</v>
      </c>
      <c r="B62" s="29"/>
      <c r="C62" s="30">
        <v>3655</v>
      </c>
      <c r="D62" s="30">
        <v>3455</v>
      </c>
      <c r="E62" s="30">
        <v>2892</v>
      </c>
      <c r="F62" s="31"/>
      <c r="G62" s="31"/>
      <c r="H62" s="147">
        <v>5.997</v>
      </c>
      <c r="I62" s="147">
        <v>4.408</v>
      </c>
      <c r="J62" s="147">
        <v>3.99</v>
      </c>
      <c r="K62" s="32"/>
    </row>
    <row r="63" spans="1:11" s="33" customFormat="1" ht="11.25" customHeight="1">
      <c r="A63" s="35" t="s">
        <v>49</v>
      </c>
      <c r="B63" s="29"/>
      <c r="C63" s="30">
        <v>9057</v>
      </c>
      <c r="D63" s="30">
        <v>9306</v>
      </c>
      <c r="E63" s="30">
        <v>8561</v>
      </c>
      <c r="F63" s="31"/>
      <c r="G63" s="31"/>
      <c r="H63" s="147">
        <v>6.378</v>
      </c>
      <c r="I63" s="147">
        <v>20.96</v>
      </c>
      <c r="J63" s="147">
        <v>18.08</v>
      </c>
      <c r="K63" s="32"/>
    </row>
    <row r="64" spans="1:11" s="42" customFormat="1" ht="11.25" customHeight="1">
      <c r="A64" s="36" t="s">
        <v>50</v>
      </c>
      <c r="B64" s="37"/>
      <c r="C64" s="38">
        <v>15815</v>
      </c>
      <c r="D64" s="38">
        <v>15211</v>
      </c>
      <c r="E64" s="38">
        <v>13394</v>
      </c>
      <c r="F64" s="39">
        <v>88.05469725856288</v>
      </c>
      <c r="G64" s="40"/>
      <c r="H64" s="148">
        <v>15.943999999999999</v>
      </c>
      <c r="I64" s="149">
        <v>29.906750000000002</v>
      </c>
      <c r="J64" s="149">
        <v>25.451</v>
      </c>
      <c r="K64" s="41">
        <v>85.10118953079153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22226</v>
      </c>
      <c r="D66" s="38">
        <v>20437</v>
      </c>
      <c r="E66" s="38">
        <v>20744</v>
      </c>
      <c r="F66" s="39">
        <v>101.50217742330088</v>
      </c>
      <c r="G66" s="40"/>
      <c r="H66" s="148">
        <v>23.706</v>
      </c>
      <c r="I66" s="149">
        <v>22.027</v>
      </c>
      <c r="J66" s="149">
        <v>27.711</v>
      </c>
      <c r="K66" s="41">
        <v>125.80469423888863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56900</v>
      </c>
      <c r="F68" s="31"/>
      <c r="G68" s="31"/>
      <c r="H68" s="147">
        <v>105.757</v>
      </c>
      <c r="I68" s="147">
        <v>118.6</v>
      </c>
      <c r="J68" s="147">
        <v>131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750</v>
      </c>
      <c r="F69" s="31"/>
      <c r="G69" s="31"/>
      <c r="H69" s="147">
        <v>1.264</v>
      </c>
      <c r="I69" s="147">
        <v>1.6</v>
      </c>
      <c r="J69" s="147">
        <v>1.6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57650</v>
      </c>
      <c r="F70" s="39">
        <v>101.26471104865624</v>
      </c>
      <c r="G70" s="40"/>
      <c r="H70" s="148">
        <v>107.021</v>
      </c>
      <c r="I70" s="149">
        <v>120.19999999999999</v>
      </c>
      <c r="J70" s="149">
        <v>132.6</v>
      </c>
      <c r="K70" s="41">
        <v>110.31613976705492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47">
        <v>3.604</v>
      </c>
      <c r="I72" s="147">
        <v>14.275</v>
      </c>
      <c r="J72" s="147">
        <v>15.262</v>
      </c>
      <c r="K72" s="32"/>
    </row>
    <row r="73" spans="1:11" s="33" customFormat="1" ht="11.25" customHeight="1">
      <c r="A73" s="35" t="s">
        <v>56</v>
      </c>
      <c r="B73" s="29"/>
      <c r="C73" s="30">
        <v>7756</v>
      </c>
      <c r="D73" s="30">
        <v>9262</v>
      </c>
      <c r="E73" s="30">
        <v>9262</v>
      </c>
      <c r="F73" s="31"/>
      <c r="G73" s="31"/>
      <c r="H73" s="147">
        <v>16.547</v>
      </c>
      <c r="I73" s="147">
        <v>27.54</v>
      </c>
      <c r="J73" s="147">
        <v>27.54</v>
      </c>
      <c r="K73" s="32"/>
    </row>
    <row r="74" spans="1:11" s="33" customFormat="1" ht="11.25" customHeight="1">
      <c r="A74" s="35" t="s">
        <v>57</v>
      </c>
      <c r="B74" s="29"/>
      <c r="C74" s="30">
        <v>10904</v>
      </c>
      <c r="D74" s="30">
        <v>14470</v>
      </c>
      <c r="E74" s="30">
        <v>18907</v>
      </c>
      <c r="F74" s="31"/>
      <c r="G74" s="31"/>
      <c r="H74" s="147">
        <v>17.36</v>
      </c>
      <c r="I74" s="147">
        <v>19.245</v>
      </c>
      <c r="J74" s="147">
        <v>37.806</v>
      </c>
      <c r="K74" s="32"/>
    </row>
    <row r="75" spans="1:11" s="33" customFormat="1" ht="11.25" customHeight="1">
      <c r="A75" s="35" t="s">
        <v>58</v>
      </c>
      <c r="B75" s="29"/>
      <c r="C75" s="30">
        <v>46961</v>
      </c>
      <c r="D75" s="30">
        <v>44356</v>
      </c>
      <c r="E75" s="30">
        <v>44320</v>
      </c>
      <c r="F75" s="31"/>
      <c r="G75" s="31"/>
      <c r="H75" s="147">
        <v>51.263</v>
      </c>
      <c r="I75" s="147">
        <v>85.118</v>
      </c>
      <c r="J75" s="147">
        <v>65.501</v>
      </c>
      <c r="K75" s="32"/>
    </row>
    <row r="76" spans="1:11" s="33" customFormat="1" ht="11.25" customHeight="1">
      <c r="A76" s="35" t="s">
        <v>59</v>
      </c>
      <c r="B76" s="29"/>
      <c r="C76" s="30">
        <v>1130</v>
      </c>
      <c r="D76" s="30">
        <v>1380</v>
      </c>
      <c r="E76" s="30">
        <v>1380</v>
      </c>
      <c r="F76" s="31"/>
      <c r="G76" s="31"/>
      <c r="H76" s="147">
        <v>4.089</v>
      </c>
      <c r="I76" s="147">
        <v>5.35</v>
      </c>
      <c r="J76" s="147">
        <v>5.35</v>
      </c>
      <c r="K76" s="32"/>
    </row>
    <row r="77" spans="1:11" s="33" customFormat="1" ht="11.25" customHeight="1">
      <c r="A77" s="35" t="s">
        <v>60</v>
      </c>
      <c r="B77" s="29"/>
      <c r="C77" s="30">
        <v>7177</v>
      </c>
      <c r="D77" s="30">
        <v>7545</v>
      </c>
      <c r="E77" s="30">
        <v>7848</v>
      </c>
      <c r="F77" s="31"/>
      <c r="G77" s="31"/>
      <c r="H77" s="147">
        <v>11.996</v>
      </c>
      <c r="I77" s="147">
        <v>16.851</v>
      </c>
      <c r="J77" s="147">
        <v>17.825</v>
      </c>
      <c r="K77" s="32"/>
    </row>
    <row r="78" spans="1:11" s="33" customFormat="1" ht="11.25" customHeight="1">
      <c r="A78" s="35" t="s">
        <v>61</v>
      </c>
      <c r="B78" s="29"/>
      <c r="C78" s="30">
        <v>13846</v>
      </c>
      <c r="D78" s="30">
        <v>12700</v>
      </c>
      <c r="E78" s="30">
        <v>12700</v>
      </c>
      <c r="F78" s="31"/>
      <c r="G78" s="31"/>
      <c r="H78" s="147">
        <v>23.839</v>
      </c>
      <c r="I78" s="147">
        <v>33.472</v>
      </c>
      <c r="J78" s="147">
        <v>33.74</v>
      </c>
      <c r="K78" s="32"/>
    </row>
    <row r="79" spans="1:11" s="33" customFormat="1" ht="11.25" customHeight="1">
      <c r="A79" s="35" t="s">
        <v>62</v>
      </c>
      <c r="B79" s="29"/>
      <c r="C79" s="30">
        <v>15777</v>
      </c>
      <c r="D79" s="30">
        <v>16055</v>
      </c>
      <c r="E79" s="30">
        <v>22055</v>
      </c>
      <c r="F79" s="31"/>
      <c r="G79" s="31"/>
      <c r="H79" s="147">
        <v>35.017</v>
      </c>
      <c r="I79" s="147">
        <v>49.102</v>
      </c>
      <c r="J79" s="147">
        <v>66.52</v>
      </c>
      <c r="K79" s="32"/>
    </row>
    <row r="80" spans="1:11" s="42" customFormat="1" ht="11.25" customHeight="1">
      <c r="A80" s="43" t="s">
        <v>63</v>
      </c>
      <c r="B80" s="37"/>
      <c r="C80" s="38">
        <v>113456</v>
      </c>
      <c r="D80" s="38">
        <v>114343</v>
      </c>
      <c r="E80" s="38">
        <v>125288</v>
      </c>
      <c r="F80" s="39">
        <v>109.57207699640556</v>
      </c>
      <c r="G80" s="40"/>
      <c r="H80" s="148">
        <v>163.71499999999997</v>
      </c>
      <c r="I80" s="149">
        <v>250.953</v>
      </c>
      <c r="J80" s="149">
        <v>269.544</v>
      </c>
      <c r="K80" s="41">
        <v>107.40816009372271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123</v>
      </c>
      <c r="F82" s="31"/>
      <c r="G82" s="31"/>
      <c r="H82" s="147">
        <v>0.19</v>
      </c>
      <c r="I82" s="147">
        <v>0.19</v>
      </c>
      <c r="J82" s="147">
        <v>0.187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47">
        <v>0.051</v>
      </c>
      <c r="I83" s="147">
        <v>0.051</v>
      </c>
      <c r="J83" s="147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173</v>
      </c>
      <c r="F84" s="39">
        <v>101.16959064327486</v>
      </c>
      <c r="G84" s="40"/>
      <c r="H84" s="148">
        <v>0.241</v>
      </c>
      <c r="I84" s="149">
        <v>0.241</v>
      </c>
      <c r="J84" s="149">
        <v>0.237</v>
      </c>
      <c r="K84" s="41">
        <v>98.34024896265561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2563195</v>
      </c>
      <c r="D87" s="53">
        <v>2597569</v>
      </c>
      <c r="E87" s="53">
        <v>2580435</v>
      </c>
      <c r="F87" s="54">
        <f>IF(D87&gt;0,100*E87/D87,0)</f>
        <v>99.34038325834655</v>
      </c>
      <c r="G87" s="40"/>
      <c r="H87" s="152">
        <v>9176.159000000001</v>
      </c>
      <c r="I87" s="153">
        <v>5939.60975</v>
      </c>
      <c r="J87" s="153">
        <v>8563.998</v>
      </c>
      <c r="K87" s="54">
        <f>IF(I87&gt;0,100*J87/I87,0)</f>
        <v>144.18452323403906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2018-07-13T07:52:53Z</cp:lastPrinted>
  <dcterms:created xsi:type="dcterms:W3CDTF">2018-07-03T08:16:18Z</dcterms:created>
  <dcterms:modified xsi:type="dcterms:W3CDTF">2018-07-13T07:54:54Z</dcterms:modified>
  <cp:category/>
  <cp:version/>
  <cp:contentType/>
  <cp:contentStatus/>
</cp:coreProperties>
</file>