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sor9rgo" sheetId="13" r:id="rId13"/>
    <sheet name="pat10ana" sheetId="14" r:id="rId14"/>
    <sheet name="pat11día" sheetId="15" r:id="rId15"/>
    <sheet name="pat12tal" sheetId="16" r:id="rId16"/>
    <sheet name="patata total por tipos" sheetId="17" r:id="rId17"/>
    <sheet name="rem13no)" sheetId="18" r:id="rId18"/>
    <sheet name="rem14no)" sheetId="19" r:id="rId19"/>
    <sheet name="alg15dón" sheetId="20" r:id="rId20"/>
    <sheet name="tom16-V)" sheetId="21" r:id="rId21"/>
    <sheet name="tom17II)" sheetId="22" r:id="rId22"/>
    <sheet name="tom18tal" sheetId="23" r:id="rId23"/>
    <sheet name="tomate epoca de recolección" sheetId="24" r:id="rId24"/>
    <sheet name="alc19ofa" sheetId="25" r:id="rId25"/>
    <sheet name="ceb20osa" sheetId="26" r:id="rId26"/>
    <sheet name="end21ias" sheetId="27" r:id="rId27"/>
    <sheet name="esc22las" sheetId="28" r:id="rId28"/>
    <sheet name="esp23cas" sheetId="29" r:id="rId29"/>
    <sheet name="cha24ñón" sheetId="30" r:id="rId30"/>
    <sheet name="otr25tas" sheetId="31" r:id="rId31"/>
    <sheet name="bró26oli" sheetId="32" r:id="rId32"/>
    <sheet name="api27pio" sheetId="33" r:id="rId33"/>
    <sheet name="pep28ino" sheetId="34" r:id="rId34"/>
    <sheet name="ber29ena" sheetId="35" r:id="rId35"/>
    <sheet name="cal30cín" sheetId="36" r:id="rId36"/>
    <sheet name="nab31abo" sheetId="37" r:id="rId37"/>
    <sheet name="ráb32ano" sheetId="38" r:id="rId38"/>
    <sheet name="pue33rro" sheetId="39" r:id="rId39"/>
    <sheet name="pom34elo" sheetId="40" r:id="rId40"/>
    <sheet name="sat35mas" sheetId="41" r:id="rId41"/>
    <sheet name="cle36nas" sheetId="42" r:id="rId42"/>
    <sheet name="híb37na)" sheetId="43" r:id="rId43"/>
    <sheet name="kiw38iwi" sheetId="44" r:id="rId44"/>
    <sheet name="cas39aña" sheetId="45" r:id="rId45"/>
    <sheet name="ace40ara" sheetId="46" r:id="rId46"/>
    <sheet name="ace41ite" sheetId="47" r:id="rId47"/>
  </sheets>
  <externalReferences>
    <externalReference r:id="rId50"/>
    <externalReference r:id="rId51"/>
    <externalReference r:id="rId52"/>
    <externalReference r:id="rId53"/>
    <externalReference r:id="rId54"/>
  </externalReferences>
  <definedNames>
    <definedName name="_xlnm.Print_Area" localSheetId="1">'índice'!$A$1:$I$79</definedName>
    <definedName name="_xlnm.Print_Area" localSheetId="0">'portada'!$A$1:$K$70</definedName>
    <definedName name="_xlnm.Print_Area" localSheetId="2">'resumen nacional'!$A$1:$AP$88</definedName>
    <definedName name="CALEABRIL" localSheetId="0">#REF!</definedName>
    <definedName name="CALEABRIL">#REF!</definedName>
    <definedName name="CALEAGOSTO" localSheetId="0">#REF!</definedName>
    <definedName name="CALEAGOSTO">#REF!</definedName>
    <definedName name="CALEAÑOAVANCE" localSheetId="0">#REF!</definedName>
    <definedName name="CALEAÑOAVANCE">#REF!</definedName>
    <definedName name="CALEDICIEMBRE" localSheetId="0">#REF!</definedName>
    <definedName name="CALEDICIEMBRE">#REF!</definedName>
    <definedName name="CALEENERO" localSheetId="0">#REF!</definedName>
    <definedName name="CALEENERO">#REF!</definedName>
    <definedName name="CALEFEBRERO" localSheetId="0">#REF!</definedName>
    <definedName name="CALEFEBRERO">#REF!</definedName>
    <definedName name="CALEJULIO" localSheetId="0">#REF!</definedName>
    <definedName name="CALEJULIO">#REF!</definedName>
    <definedName name="CALEJUNIO" localSheetId="0">#REF!</definedName>
    <definedName name="CALEJUNIO">#REF!</definedName>
    <definedName name="CALEMARZO" localSheetId="0">#REF!</definedName>
    <definedName name="CALEMARZO">#REF!</definedName>
    <definedName name="CALEMAYO" localSheetId="0">#REF!</definedName>
    <definedName name="CALEMAYO">#REF!</definedName>
    <definedName name="CALENOVIEMBRE" localSheetId="0">#REF!</definedName>
    <definedName name="CALENOVIEMBRE">#REF!</definedName>
    <definedName name="CALEOCTUBRE" localSheetId="0">#REF!</definedName>
    <definedName name="CALEOCTUBRE">#REF!</definedName>
    <definedName name="CALESEPTIEMBRE" localSheetId="0">#REF!</definedName>
    <definedName name="CALESEPTIEMBRE">#REF!</definedName>
    <definedName name="CALETOTAL" localSheetId="0">#REF!</definedName>
    <definedName name="CALETOTAL">#REF!</definedName>
    <definedName name="menú_cua_cebolla">'[3]cuaderno_cebolla'!#REF!</definedName>
    <definedName name="menú_cua_patata">'patata total por tipos'!#REF!</definedName>
    <definedName name="menú_cua_tomate">'tomate epoca de recolección'!#REF!</definedName>
    <definedName name="Menú_cuaderno" localSheetId="45">'ace40ara'!#REF!</definedName>
    <definedName name="Menú_cuaderno" localSheetId="46">'ace41ite'!#REF!</definedName>
    <definedName name="Menú_cuaderno" localSheetId="24">'alc19ofa'!#REF!</definedName>
    <definedName name="Menú_cuaderno" localSheetId="19">'alg15dón'!#REF!</definedName>
    <definedName name="Menú_cuaderno" localSheetId="32">'api27pio'!#REF!</definedName>
    <definedName name="Menú_cuaderno" localSheetId="9">'ave6ena'!#REF!</definedName>
    <definedName name="Menú_cuaderno" localSheetId="34">'ber29ena'!#REF!</definedName>
    <definedName name="Menú_cuaderno" localSheetId="31">'bró26oli'!#REF!</definedName>
    <definedName name="Menú_cuaderno" localSheetId="35">'cal30cín'!#REF!</definedName>
    <definedName name="Menú_cuaderno" localSheetId="44">'cas39aña'!#REF!</definedName>
    <definedName name="Menú_cuaderno" localSheetId="25">'ceb20osa'!#REF!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29">'cha24ñón'!#REF!</definedName>
    <definedName name="Menú_cuaderno" localSheetId="41">'cle36nas'!#REF!</definedName>
    <definedName name="Menú_cuaderno" localSheetId="26">'end21ias'!#REF!</definedName>
    <definedName name="Menú_cuaderno" localSheetId="27">'esc22las'!#REF!</definedName>
    <definedName name="Menú_cuaderno" localSheetId="28">'esp23cas'!#REF!</definedName>
    <definedName name="Menú_cuaderno" localSheetId="42">'híb37na)'!#REF!</definedName>
    <definedName name="Menú_cuaderno" localSheetId="43">'kiw38iwi'!#REF!</definedName>
    <definedName name="Menú_cuaderno" localSheetId="36">'nab31abo'!#REF!</definedName>
    <definedName name="Menú_cuaderno" localSheetId="30">'otr25tas'!#REF!</definedName>
    <definedName name="Menú_cuaderno" localSheetId="13">'pat10ana'!#REF!</definedName>
    <definedName name="Menú_cuaderno" localSheetId="14">'pat11día'!#REF!</definedName>
    <definedName name="Menú_cuaderno" localSheetId="15">'pat12tal'!#REF!</definedName>
    <definedName name="Menú_cuaderno" localSheetId="33">'pep28ino'!#REF!</definedName>
    <definedName name="Menú_cuaderno" localSheetId="39">'pom34elo'!#REF!</definedName>
    <definedName name="Menú_cuaderno" localSheetId="0">'[4]tri0ndo'!#REF!</definedName>
    <definedName name="Menú_cuaderno" localSheetId="38">'pue33rro'!#REF!</definedName>
    <definedName name="Menú_cuaderno" localSheetId="37">'ráb32ano'!#REF!</definedName>
    <definedName name="Menú_cuaderno" localSheetId="17">'rem13no)'!#REF!</definedName>
    <definedName name="Menú_cuaderno" localSheetId="18">'rem14no)'!#REF!</definedName>
    <definedName name="Menú_cuaderno" localSheetId="40">'sat35mas'!#REF!</definedName>
    <definedName name="Menú_cuaderno" localSheetId="12">'sor9rgo'!#REF!</definedName>
    <definedName name="Menú_cuaderno" localSheetId="20">'tom16-V)'!#REF!</definedName>
    <definedName name="Menú_cuaderno" localSheetId="21">'tom17II)'!#REF!</definedName>
    <definedName name="Menú_cuaderno" localSheetId="22">'tom18tal'!#REF!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>'tri0ndo'!#REF!</definedName>
    <definedName name="Menú_índice" localSheetId="1">'índice'!#REF!</definedName>
    <definedName name="Menú_índice" localSheetId="0">'[5]índice'!#REF!</definedName>
    <definedName name="Menú_índice">#REF!</definedName>
    <definedName name="Menú_portada" localSheetId="0">'portada'!$A$77:$D$90</definedName>
    <definedName name="Menú_portada">#REF!</definedName>
    <definedName name="Menú_resumen" localSheetId="0">'[5]resumen nacional'!#REF!</definedName>
    <definedName name="Menú_resumen">'resumen nacional'!#REF!</definedName>
    <definedName name="MESCORTO" localSheetId="0">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<sst xmlns="http://schemas.openxmlformats.org/spreadsheetml/2006/main" count="3496" uniqueCount="333">
  <si>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</si>
  <si>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</si>
  <si>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</si>
  <si>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</si>
  <si>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</si>
  <si>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</si>
  <si>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</si>
  <si>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</si>
  <si>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</si>
  <si>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</si>
  <si>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</si>
  <si>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</si>
  <si>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</si>
  <si>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</si>
  <si>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</si>
  <si>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</si>
  <si>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</si>
  <si>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</si>
  <si>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</si>
  <si>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</si>
  <si>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</si>
  <si>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</si>
  <si>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</si>
  <si>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</si>
  <si>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</si>
  <si>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</si>
  <si>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</si>
  <si>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</si>
  <si>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</si>
  <si>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</si>
  <si>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</si>
  <si>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</si>
  <si>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</si>
  <si>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</si>
  <si>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</si>
  <si>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</si>
  <si>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</si>
  <si>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</si>
  <si>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</si>
  <si>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</si>
  <si>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</si>
  <si>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</si>
  <si>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</si>
  <si>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</si>
  <si>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</si>
  <si>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</si>
  <si>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</si>
  <si>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</si>
  <si>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</si>
  <si>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</si>
  <si>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</si>
  <si>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</si>
  <si>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</si>
  <si>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</si>
  <si>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</si>
  <si>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</si>
  <si>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</si>
  <si>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</si>
  <si>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</si>
  <si>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</si>
  <si>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</si>
  <si>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</si>
  <si>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</si>
  <si>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</si>
  <si>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</si>
  <si>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</si>
  <si>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</si>
  <si>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</si>
  <si>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</si>
  <si>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2018 DICIEMBRE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</si>
  <si>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</si>
  <si>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</si>
  <si>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</si>
  <si>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</si>
  <si>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</si>
  <si>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</si>
  <si>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</si>
  <si>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</si>
  <si>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SORGO</t>
  </si>
  <si>
    <t>PATATA EXTRATEMPRANA</t>
  </si>
  <si>
    <t>PATATA TARDÍA</t>
  </si>
  <si>
    <t>PATATA TOTAL</t>
  </si>
  <si>
    <t>REMOLACHA AZUCARERA (R. VERANO)</t>
  </si>
  <si>
    <t>REMOLACHA AZUCARERA (R. INVIERNO)</t>
  </si>
  <si>
    <t>ALGODÓN</t>
  </si>
  <si>
    <t>TOMATE (REC. 1-I/31-V)</t>
  </si>
  <si>
    <t>TOMATE (REC. 1-X/31XII)</t>
  </si>
  <si>
    <t>TOMATE TOTAL</t>
  </si>
  <si>
    <t>ALCACHOFA</t>
  </si>
  <si>
    <t>CEBOLLA BABOSA</t>
  </si>
  <si>
    <t>ENDIVIAS</t>
  </si>
  <si>
    <t>ESCAROLAS</t>
  </si>
  <si>
    <t>ESPINACAS</t>
  </si>
  <si>
    <t>CHAMPIÑÓN</t>
  </si>
  <si>
    <t>OTRAS SETAS</t>
  </si>
  <si>
    <t>BRÓCOLI</t>
  </si>
  <si>
    <t>APIO</t>
  </si>
  <si>
    <t>PEPINO</t>
  </si>
  <si>
    <t>BERENJENA</t>
  </si>
  <si>
    <t>CALABACÍN</t>
  </si>
  <si>
    <t>NABO</t>
  </si>
  <si>
    <t>RÁBANO</t>
  </si>
  <si>
    <t>PUERRO</t>
  </si>
  <si>
    <t>POMELO</t>
  </si>
  <si>
    <t>SATSUMAS</t>
  </si>
  <si>
    <t>CLEMENTINAS</t>
  </si>
  <si>
    <t>HÍBRIDOS (MANDARINA)</t>
  </si>
  <si>
    <t>KIWI</t>
  </si>
  <si>
    <t>CASTAÑA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</si>
  <si>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</si>
  <si>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</si>
  <si>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</si>
  <si>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</si>
  <si>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</si>
  <si>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</si>
  <si>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</si>
  <si>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</si>
  <si>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</si>
  <si>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DICIEMBRE 2018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</si>
  <si>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</si>
  <si>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</si>
  <si>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</si>
  <si>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</si>
  <si>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</si>
  <si>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</si>
  <si>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</si>
  <si>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</si>
  <si>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</si>
  <si>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</si>
  <si>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TUBÉRCULOS</t>
  </si>
  <si>
    <t>patata extratemprana</t>
  </si>
  <si>
    <t>CULTIVOS INDUSTRIALES</t>
  </si>
  <si>
    <t>remolacha azucarera (r. verano)</t>
  </si>
  <si>
    <t>HORTALIZAS</t>
  </si>
  <si>
    <t>tomate (rec. 1-i/31-v)</t>
  </si>
  <si>
    <t>cebolla babosa</t>
  </si>
  <si>
    <t>escarolas</t>
  </si>
  <si>
    <t>apio</t>
  </si>
  <si>
    <t>pepino</t>
  </si>
  <si>
    <t>berenjena</t>
  </si>
  <si>
    <t>calabacín</t>
  </si>
  <si>
    <t>puerro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</si>
  <si>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</si>
  <si>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</si>
  <si>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</si>
  <si>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</si>
  <si>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</si>
  <si>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</si>
  <si>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</si>
  <si>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</si>
  <si>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</si>
  <si>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</si>
  <si>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</si>
  <si>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patata temprana</t>
  </si>
  <si>
    <t>patata media estación</t>
  </si>
  <si>
    <t>patata tardía</t>
  </si>
  <si>
    <t>patata total</t>
  </si>
  <si>
    <t>remolacha azucarera (r. invierno)</t>
  </si>
  <si>
    <t>girasol</t>
  </si>
  <si>
    <t>soja</t>
  </si>
  <si>
    <t>colza</t>
  </si>
  <si>
    <t>CULTIVOS FORRAJEROS</t>
  </si>
  <si>
    <t>col repollo total</t>
  </si>
  <si>
    <t>espárrago</t>
  </si>
  <si>
    <t>lechuga total</t>
  </si>
  <si>
    <t>sandía</t>
  </si>
  <si>
    <t>melón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</si>
  <si>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</si>
  <si>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</si>
  <si>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</si>
  <si>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</si>
  <si>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</si>
  <si>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</si>
  <si>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</si>
  <si>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</si>
  <si>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grano y medio grano</t>
  </si>
  <si>
    <t>otras cebollas</t>
  </si>
  <si>
    <t>cebolla total</t>
  </si>
  <si>
    <t>judías verdes</t>
  </si>
  <si>
    <t>espinacas</t>
  </si>
  <si>
    <t>brócoli</t>
  </si>
  <si>
    <t>calabaza</t>
  </si>
  <si>
    <t>zanahoria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</si>
  <si>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</si>
  <si>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</si>
  <si>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</si>
  <si>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</si>
  <si>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</si>
  <si>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</si>
  <si>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</si>
  <si>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</si>
  <si>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</si>
  <si>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</si>
  <si>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</si>
  <si>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</si>
  <si>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</si>
  <si>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</si>
  <si>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</si>
  <si>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</si>
  <si>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</si>
  <si>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</si>
  <si>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</si>
  <si>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</si>
  <si>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</si>
  <si>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</si>
  <si>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</si>
  <si>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</si>
  <si>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</si>
  <si>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</si>
  <si>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</si>
  <si>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</si>
  <si>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</si>
  <si>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</si>
  <si>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</si>
  <si>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</si>
  <si>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</si>
  <si>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</si>
  <si>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</si>
  <si>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</si>
  <si>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</si>
  <si>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</si>
  <si>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</si>
  <si>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</si>
  <si>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sorgo</t>
  </si>
  <si>
    <t xml:space="preserve"> patata extratemprana</t>
  </si>
  <si>
    <t xml:space="preserve"> patata tardía</t>
  </si>
  <si>
    <t xml:space="preserve"> patata total</t>
  </si>
  <si>
    <t xml:space="preserve"> remolacha azucarera (r. verano)</t>
  </si>
  <si>
    <t xml:space="preserve"> remolacha azucarera (r. invierno)</t>
  </si>
  <si>
    <t xml:space="preserve"> algodón</t>
  </si>
  <si>
    <t xml:space="preserve"> tomate (rec. 1-i/31-v)</t>
  </si>
  <si>
    <t xml:space="preserve"> tomate (rec. 1-x/31xii)</t>
  </si>
  <si>
    <t xml:space="preserve"> tomate total</t>
  </si>
  <si>
    <t xml:space="preserve"> alcachofa</t>
  </si>
  <si>
    <t xml:space="preserve"> cebolla babosa</t>
  </si>
  <si>
    <t xml:space="preserve"> endivias</t>
  </si>
  <si>
    <t xml:space="preserve"> escarolas</t>
  </si>
  <si>
    <t xml:space="preserve"> espinacas</t>
  </si>
  <si>
    <t xml:space="preserve"> champiñón</t>
  </si>
  <si>
    <t xml:space="preserve"> otras setas</t>
  </si>
  <si>
    <t xml:space="preserve"> brócoli</t>
  </si>
  <si>
    <t xml:space="preserve"> apio</t>
  </si>
  <si>
    <t xml:space="preserve"> pepino</t>
  </si>
  <si>
    <t xml:space="preserve"> berenjena</t>
  </si>
  <si>
    <t xml:space="preserve"> calabacín</t>
  </si>
  <si>
    <t xml:space="preserve"> nabo</t>
  </si>
  <si>
    <t xml:space="preserve"> rábano</t>
  </si>
  <si>
    <t xml:space="preserve"> puerro</t>
  </si>
  <si>
    <t xml:space="preserve"> pomelo</t>
  </si>
  <si>
    <t xml:space="preserve"> satsumas</t>
  </si>
  <si>
    <t xml:space="preserve"> clementinas</t>
  </si>
  <si>
    <t xml:space="preserve"> híbridos (mandarina)</t>
  </si>
  <si>
    <t xml:space="preserve"> kiwi</t>
  </si>
  <si>
    <t xml:space="preserve"> castaña</t>
  </si>
  <si>
    <t xml:space="preserve"> aceituna de almazara</t>
  </si>
  <si>
    <t xml:space="preserve"> aceite</t>
  </si>
  <si>
    <t>SUBSECRETARÍA</t>
  </si>
  <si>
    <t>AVANCES DE SUPERFICIES Y PRODUCCIONES AGRÍCOLAS</t>
  </si>
  <si>
    <t>ESTIMACIONES DE DICIEMBRE</t>
  </si>
  <si>
    <t>DEFINITIVO</t>
  </si>
  <si>
    <t xml:space="preserve">PATATA TOTAL POR TIPOS </t>
  </si>
  <si>
    <t>2018 NOVIEMBRE</t>
  </si>
  <si>
    <t>AÑO 2018</t>
  </si>
  <si>
    <t>PATATA</t>
  </si>
  <si>
    <t>EXTRA.</t>
  </si>
  <si>
    <t>TEMPRANA</t>
  </si>
  <si>
    <t>MED. EST.</t>
  </si>
  <si>
    <t>TARDÍA</t>
  </si>
  <si>
    <t>TOTAL</t>
  </si>
  <si>
    <t>TOMATE TOTAL POR ÉPOCAS DE RECOLECCIÓN</t>
  </si>
  <si>
    <t>TOMATE</t>
  </si>
  <si>
    <t>(REC. 1-I/31-V)</t>
  </si>
  <si>
    <t>(REC. 1-VI/30-IX)</t>
  </si>
  <si>
    <t>(REC. 1-X/31XII)</t>
  </si>
  <si>
    <t xml:space="preserve"> patata total por tipos </t>
  </si>
  <si>
    <t xml:space="preserve"> tomate total por épocas de recolección</t>
  </si>
  <si>
    <t xml:space="preserve">MINISTERIO DE AGRICULTURA, PESCA Y ALIMENTACIÓN </t>
  </si>
  <si>
    <t>S.G DE ANÁLISIS, COORDINACIÓN Y ESTADÍSTICA</t>
  </si>
  <si>
    <t>Área de Estadísticas Agroalimentarias Físicas</t>
  </si>
  <si>
    <t xml:space="preserve"> DISPONIBLE EN LA WEB DEL MAPA:</t>
  </si>
  <si>
    <t xml:space="preserve">     https://www.mapa.gob.es/</t>
  </si>
  <si>
    <t>FECHA:  07/02/2019</t>
  </si>
  <si>
    <t xml:space="preserve"> Nota.- En Madrid sin actualizar información por falta de envío de datos por la comunidad autónoma</t>
  </si>
  <si>
    <t>ESPAÑA 2018</t>
  </si>
  <si>
    <t>ESPAÑA 2017</t>
  </si>
  <si>
    <t>ESPAÑA 2018/2017=100</t>
  </si>
  <si>
    <t>cereales otoño invierno</t>
  </si>
  <si>
    <t>remolacha total</t>
  </si>
  <si>
    <t>mandarina total (11)</t>
  </si>
  <si>
    <t>manzana total</t>
  </si>
  <si>
    <t>arroz (2)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</si>
  <si>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</si>
  <si>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</si>
  <si>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</si>
  <si>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</si>
  <si>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</si>
  <si>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</si>
  <si>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</si>
  <si>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</si>
  <si>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habas verdes (8)</t>
  </si>
  <si>
    <t>endivias (9)</t>
  </si>
  <si>
    <t>champiñón (9)</t>
  </si>
  <si>
    <t>otras setas (9)</t>
  </si>
  <si>
    <t>pepinillo (9)</t>
  </si>
  <si>
    <t>nabo (10)</t>
  </si>
  <si>
    <t>rábano (9)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</si>
  <si>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</si>
  <si>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</si>
  <si>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</si>
  <si>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</si>
  <si>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</si>
  <si>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</si>
  <si>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</si>
  <si>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</si>
  <si>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</si>
  <si>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</si>
  <si>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</si>
  <si>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</si>
  <si>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</si>
  <si>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</si>
  <si>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</si>
  <si>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>(9) La superficie se expresa en miles de áreas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</si>
  <si>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</si>
  <si>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</si>
  <si>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</si>
  <si>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</si>
  <si>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</si>
  <si>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</si>
  <si>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(15)Producción de uva, no de pasa</t>
  </si>
  <si>
    <t>(16)En 2016 y posteriores son datos de entrada de uva en bodega.En cosechas anteriores son la producción provincial de uva</t>
  </si>
  <si>
    <t xml:space="preserve">  - En Madrid sin actualizar información por falta de envío de datos por la comunidad autónoma</t>
  </si>
  <si>
    <t>MES (1)</t>
  </si>
  <si>
    <t>DEFINIT.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</si>
</sst>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  <numFmt numFmtId="167" formatCode="#,##0_);\(#,##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19">
    <xf numFmtId="0" fontId="0" fillId="0" borderId="0" xfId="0" applyFont="1" applyAlignment="1">
      <alignment/>
    </xf>
    <xf numFmtId="0" fontId="4" fillId="0" borderId="0" xfId="52" applyFont="1" applyAlignment="1">
      <alignment vertical="justify"/>
      <protection/>
    </xf>
    <xf numFmtId="0" fontId="4" fillId="33" borderId="0" xfId="52" applyFont="1" applyFill="1" applyAlignment="1">
      <alignment vertical="justify"/>
      <protection/>
    </xf>
    <xf numFmtId="0" fontId="5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justify"/>
      <protection/>
    </xf>
    <xf numFmtId="0" fontId="5" fillId="33" borderId="0" xfId="52" applyFont="1" applyFill="1" applyBorder="1" applyAlignment="1" quotePrefix="1">
      <alignment horizontal="left" vertical="justify"/>
      <protection/>
    </xf>
    <xf numFmtId="0" fontId="5" fillId="33" borderId="0" xfId="52" applyFont="1" applyFill="1" applyBorder="1" applyAlignment="1">
      <alignment horizontal="left" vertical="center"/>
      <protection/>
    </xf>
    <xf numFmtId="0" fontId="6" fillId="34" borderId="10" xfId="52" applyFont="1" applyFill="1" applyBorder="1" applyAlignment="1" quotePrefix="1">
      <alignment horizontal="center" vertical="justify"/>
      <protection/>
    </xf>
    <xf numFmtId="0" fontId="6" fillId="33" borderId="0" xfId="52" applyFont="1" applyFill="1" applyBorder="1" applyAlignment="1">
      <alignment vertical="justify"/>
      <protection/>
    </xf>
    <xf numFmtId="0" fontId="6" fillId="33" borderId="0" xfId="52" applyFont="1" applyFill="1" applyAlignment="1">
      <alignment vertical="justify"/>
      <protection/>
    </xf>
    <xf numFmtId="0" fontId="5" fillId="0" borderId="0" xfId="52" applyFont="1" applyAlignment="1">
      <alignment vertical="justify"/>
      <protection/>
    </xf>
    <xf numFmtId="0" fontId="6" fillId="34" borderId="11" xfId="52" applyFont="1" applyFill="1" applyBorder="1" applyAlignment="1" quotePrefix="1">
      <alignment horizontal="center" vertical="justify"/>
      <protection/>
    </xf>
    <xf numFmtId="0" fontId="6" fillId="34" borderId="12" xfId="52" applyFont="1" applyFill="1" applyBorder="1" applyAlignment="1">
      <alignment vertical="justify"/>
      <protection/>
    </xf>
    <xf numFmtId="0" fontId="6" fillId="34" borderId="13" xfId="52" applyFont="1" applyFill="1" applyBorder="1" applyAlignment="1">
      <alignment vertical="justify"/>
      <protection/>
    </xf>
    <xf numFmtId="0" fontId="6" fillId="34" borderId="14" xfId="52" applyFont="1" applyFill="1" applyBorder="1" applyAlignment="1">
      <alignment vertical="justify"/>
      <protection/>
    </xf>
    <xf numFmtId="1" fontId="6" fillId="34" borderId="15" xfId="52" applyNumberFormat="1" applyFont="1" applyFill="1" applyBorder="1" applyAlignment="1">
      <alignment horizontal="center" vertical="justify"/>
      <protection/>
    </xf>
    <xf numFmtId="1" fontId="6" fillId="34" borderId="16" xfId="52" applyNumberFormat="1" applyFont="1" applyFill="1" applyBorder="1" applyAlignment="1">
      <alignment horizontal="center" vertical="justify"/>
      <protection/>
    </xf>
    <xf numFmtId="1" fontId="6" fillId="34" borderId="17" xfId="52" applyNumberFormat="1" applyFont="1" applyFill="1" applyBorder="1" applyAlignment="1">
      <alignment horizontal="center" vertical="justify"/>
      <protection/>
    </xf>
    <xf numFmtId="1" fontId="6" fillId="33" borderId="0" xfId="52" applyNumberFormat="1" applyFont="1" applyFill="1" applyAlignment="1">
      <alignment horizontal="center" vertical="justify"/>
      <protection/>
    </xf>
    <xf numFmtId="0" fontId="6" fillId="34" borderId="18" xfId="52" applyFont="1" applyFill="1" applyBorder="1" applyAlignment="1">
      <alignment vertical="justify"/>
      <protection/>
    </xf>
    <xf numFmtId="0" fontId="6" fillId="34" borderId="12" xfId="52" applyFont="1" applyFill="1" applyBorder="1" applyAlignment="1">
      <alignment horizontal="center" vertical="justify"/>
      <protection/>
    </xf>
    <xf numFmtId="0" fontId="6" fillId="34" borderId="13" xfId="52" applyFont="1" applyFill="1" applyBorder="1" applyAlignment="1">
      <alignment horizontal="center" vertical="justify"/>
      <protection/>
    </xf>
    <xf numFmtId="0" fontId="6" fillId="34" borderId="14" xfId="52" applyFont="1" applyFill="1" applyBorder="1" applyAlignment="1">
      <alignment horizontal="center" vertical="justify"/>
      <protection/>
    </xf>
    <xf numFmtId="0" fontId="6" fillId="33" borderId="0" xfId="52" applyFont="1" applyFill="1" applyAlignment="1">
      <alignment horizontal="center" vertical="justify"/>
      <protection/>
    </xf>
    <xf numFmtId="0" fontId="4" fillId="33" borderId="19" xfId="52" applyFont="1" applyFill="1" applyBorder="1" applyAlignment="1">
      <alignment horizontal="fill" vertical="justify"/>
      <protection/>
    </xf>
    <xf numFmtId="0" fontId="4" fillId="33" borderId="0" xfId="52" applyFont="1" applyFill="1" applyAlignment="1">
      <alignment horizontal="fill" vertical="justify"/>
      <protection/>
    </xf>
    <xf numFmtId="0" fontId="4" fillId="33" borderId="0" xfId="52" applyFont="1" applyFill="1" applyBorder="1" applyAlignment="1">
      <alignment horizontal="fill" vertical="justify"/>
      <protection/>
    </xf>
    <xf numFmtId="0" fontId="4" fillId="33" borderId="20" xfId="52" applyFont="1" applyFill="1" applyBorder="1" applyAlignment="1">
      <alignment horizontal="fill" vertical="justify"/>
      <protection/>
    </xf>
    <xf numFmtId="0" fontId="7" fillId="33" borderId="19" xfId="52" applyFont="1" applyFill="1" applyBorder="1" applyAlignment="1" quotePrefix="1">
      <alignment horizontal="left" vertical="justify"/>
      <protection/>
    </xf>
    <xf numFmtId="0" fontId="7" fillId="33" borderId="0" xfId="52" applyFont="1" applyFill="1" applyAlignment="1">
      <alignment vertical="justify"/>
      <protection/>
    </xf>
    <xf numFmtId="3" fontId="7" fillId="33" borderId="0" xfId="52" applyNumberFormat="1" applyFont="1" applyFill="1" applyAlignment="1" applyProtection="1">
      <alignment vertical="justify"/>
      <protection/>
    </xf>
    <xf numFmtId="164" fontId="7" fillId="33" borderId="0" xfId="52" applyNumberFormat="1" applyFont="1" applyFill="1" applyAlignment="1" applyProtection="1">
      <alignment vertical="justify"/>
      <protection/>
    </xf>
    <xf numFmtId="164" fontId="7" fillId="33" borderId="20" xfId="52" applyNumberFormat="1" applyFont="1" applyFill="1" applyBorder="1" applyAlignment="1" applyProtection="1">
      <alignment vertical="justify"/>
      <protection/>
    </xf>
    <xf numFmtId="0" fontId="7" fillId="0" borderId="0" xfId="52" applyFont="1" applyAlignment="1">
      <alignment vertical="justify"/>
      <protection/>
    </xf>
    <xf numFmtId="0" fontId="7" fillId="0" borderId="19" xfId="52" applyFont="1" applyBorder="1" applyAlignment="1">
      <alignment vertical="justify"/>
      <protection/>
    </xf>
    <xf numFmtId="0" fontId="7" fillId="33" borderId="19" xfId="52" applyFont="1" applyFill="1" applyBorder="1" applyAlignment="1">
      <alignment vertical="justify"/>
      <protection/>
    </xf>
    <xf numFmtId="0" fontId="6" fillId="34" borderId="21" xfId="52" applyFont="1" applyFill="1" applyBorder="1" applyAlignment="1">
      <alignment vertical="justify"/>
      <protection/>
    </xf>
    <xf numFmtId="0" fontId="6" fillId="34" borderId="22" xfId="52" applyFont="1" applyFill="1" applyBorder="1" applyAlignment="1">
      <alignment vertical="justify"/>
      <protection/>
    </xf>
    <xf numFmtId="3" fontId="6" fillId="34" borderId="22" xfId="52" applyNumberFormat="1" applyFont="1" applyFill="1" applyBorder="1" applyAlignment="1" applyProtection="1">
      <alignment vertical="justify"/>
      <protection/>
    </xf>
    <xf numFmtId="164" fontId="6" fillId="34" borderId="23" xfId="52" applyNumberFormat="1" applyFont="1" applyFill="1" applyBorder="1" applyAlignment="1" applyProtection="1">
      <alignment vertical="justify"/>
      <protection/>
    </xf>
    <xf numFmtId="164" fontId="6" fillId="33" borderId="0" xfId="52" applyNumberFormat="1" applyFont="1" applyFill="1" applyAlignment="1" applyProtection="1">
      <alignment vertical="justify"/>
      <protection/>
    </xf>
    <xf numFmtId="164" fontId="6" fillId="34" borderId="24" xfId="52" applyNumberFormat="1" applyFont="1" applyFill="1" applyBorder="1" applyAlignment="1" applyProtection="1">
      <alignment vertical="justify"/>
      <protection/>
    </xf>
    <xf numFmtId="0" fontId="6" fillId="0" borderId="0" xfId="52" applyFont="1" applyAlignment="1">
      <alignment vertical="justify"/>
      <protection/>
    </xf>
    <xf numFmtId="0" fontId="6" fillId="34" borderId="21" xfId="52" applyFont="1" applyFill="1" applyBorder="1" applyAlignment="1" quotePrefix="1">
      <alignment horizontal="left" vertical="justify"/>
      <protection/>
    </xf>
    <xf numFmtId="0" fontId="7" fillId="33" borderId="0" xfId="52" applyFont="1" applyFill="1" applyBorder="1" applyAlignment="1">
      <alignment vertical="justify"/>
      <protection/>
    </xf>
    <xf numFmtId="3" fontId="7" fillId="33" borderId="0" xfId="52" applyNumberFormat="1" applyFont="1" applyFill="1" applyBorder="1" applyAlignment="1" applyProtection="1">
      <alignment vertical="justify"/>
      <protection/>
    </xf>
    <xf numFmtId="164" fontId="7" fillId="33" borderId="0" xfId="52" applyNumberFormat="1" applyFont="1" applyFill="1" applyBorder="1" applyAlignment="1" applyProtection="1">
      <alignment vertical="justify"/>
      <protection/>
    </xf>
    <xf numFmtId="0" fontId="7" fillId="34" borderId="25" xfId="52" applyFont="1" applyFill="1" applyBorder="1" applyAlignment="1">
      <alignment vertical="justify"/>
      <protection/>
    </xf>
    <xf numFmtId="0" fontId="7" fillId="34" borderId="16" xfId="52" applyFont="1" applyFill="1" applyBorder="1" applyAlignment="1">
      <alignment vertical="justify"/>
      <protection/>
    </xf>
    <xf numFmtId="3" fontId="7" fillId="34" borderId="16" xfId="52" applyNumberFormat="1" applyFont="1" applyFill="1" applyBorder="1" applyAlignment="1" applyProtection="1">
      <alignment vertical="justify"/>
      <protection/>
    </xf>
    <xf numFmtId="164" fontId="7" fillId="34" borderId="17" xfId="52" applyNumberFormat="1" applyFont="1" applyFill="1" applyBorder="1" applyAlignment="1" applyProtection="1">
      <alignment vertical="justify"/>
      <protection/>
    </xf>
    <xf numFmtId="0" fontId="6" fillId="34" borderId="19" xfId="52" applyFont="1" applyFill="1" applyBorder="1" applyAlignment="1">
      <alignment vertical="justify"/>
      <protection/>
    </xf>
    <xf numFmtId="0" fontId="6" fillId="34" borderId="0" xfId="52" applyFont="1" applyFill="1" applyBorder="1" applyAlignment="1">
      <alignment vertical="justify"/>
      <protection/>
    </xf>
    <xf numFmtId="3" fontId="6" fillId="34" borderId="0" xfId="52" applyNumberFormat="1" applyFont="1" applyFill="1" applyBorder="1" applyAlignment="1" applyProtection="1">
      <alignment vertical="justify"/>
      <protection/>
    </xf>
    <xf numFmtId="164" fontId="6" fillId="34" borderId="20" xfId="52" applyNumberFormat="1" applyFont="1" applyFill="1" applyBorder="1" applyAlignment="1" applyProtection="1">
      <alignment vertical="justify"/>
      <protection/>
    </xf>
    <xf numFmtId="0" fontId="2" fillId="34" borderId="26" xfId="52" applyFont="1" applyFill="1" applyBorder="1" applyAlignment="1">
      <alignment vertical="justify"/>
      <protection/>
    </xf>
    <xf numFmtId="0" fontId="2" fillId="34" borderId="13" xfId="52" applyFont="1" applyFill="1" applyBorder="1" applyAlignment="1">
      <alignment vertical="justify"/>
      <protection/>
    </xf>
    <xf numFmtId="3" fontId="2" fillId="34" borderId="13" xfId="52" applyNumberFormat="1" applyFont="1" applyFill="1" applyBorder="1" applyAlignment="1">
      <alignment vertical="justify"/>
      <protection/>
    </xf>
    <xf numFmtId="0" fontId="2" fillId="34" borderId="14" xfId="52" applyFont="1" applyFill="1" applyBorder="1" applyAlignment="1">
      <alignment vertical="justify"/>
      <protection/>
    </xf>
    <xf numFmtId="0" fontId="2" fillId="33" borderId="13" xfId="52" applyFont="1" applyFill="1" applyBorder="1" applyAlignment="1">
      <alignment vertical="justify"/>
      <protection/>
    </xf>
    <xf numFmtId="165" fontId="2" fillId="34" borderId="12" xfId="52" applyNumberFormat="1" applyFont="1" applyFill="1" applyBorder="1" applyAlignment="1">
      <alignment vertical="justify"/>
      <protection/>
    </xf>
    <xf numFmtId="165" fontId="2" fillId="34" borderId="13" xfId="52" applyNumberFormat="1" applyFont="1" applyFill="1" applyBorder="1" applyAlignment="1">
      <alignment vertical="justify"/>
      <protection/>
    </xf>
    <xf numFmtId="0" fontId="2" fillId="0" borderId="0" xfId="52" applyFont="1" applyAlignment="1">
      <alignment vertical="justify"/>
      <protection/>
    </xf>
    <xf numFmtId="37" fontId="2" fillId="0" borderId="0" xfId="52" applyNumberFormat="1" applyFont="1" applyAlignment="1" applyProtection="1">
      <alignment vertical="justify"/>
      <protection/>
    </xf>
    <xf numFmtId="0" fontId="9" fillId="0" borderId="0" xfId="55" applyFont="1" applyFill="1">
      <alignment/>
      <protection/>
    </xf>
    <xf numFmtId="0" fontId="9" fillId="0" borderId="0" xfId="55" applyFont="1">
      <alignment/>
      <protection/>
    </xf>
    <xf numFmtId="0" fontId="6" fillId="0" borderId="0" xfId="55" applyFont="1" applyFill="1" applyAlignment="1" quotePrefix="1">
      <alignment horizontal="left"/>
      <protection/>
    </xf>
    <xf numFmtId="0" fontId="6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34" borderId="15" xfId="55" applyFont="1" applyFill="1" applyBorder="1">
      <alignment/>
      <protection/>
    </xf>
    <xf numFmtId="0" fontId="6" fillId="34" borderId="17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6" fillId="34" borderId="27" xfId="55" applyFont="1" applyFill="1" applyBorder="1" applyAlignment="1" quotePrefix="1">
      <alignment horizontal="center"/>
      <protection/>
    </xf>
    <xf numFmtId="0" fontId="6" fillId="34" borderId="20" xfId="55" applyFont="1" applyFill="1" applyBorder="1">
      <alignment/>
      <protection/>
    </xf>
    <xf numFmtId="0" fontId="6" fillId="34" borderId="16" xfId="55" applyFont="1" applyFill="1" applyBorder="1" applyAlignment="1">
      <alignment horizontal="center"/>
      <protection/>
    </xf>
    <xf numFmtId="0" fontId="6" fillId="34" borderId="17" xfId="55" applyNumberFormat="1" applyFont="1" applyFill="1" applyBorder="1" applyAlignment="1" applyProtection="1">
      <alignment horizontal="center"/>
      <protection/>
    </xf>
    <xf numFmtId="0" fontId="6" fillId="34" borderId="12" xfId="55" applyFont="1" applyFill="1" applyBorder="1" applyAlignment="1">
      <alignment vertical="center"/>
      <protection/>
    </xf>
    <xf numFmtId="0" fontId="6" fillId="34" borderId="14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34" borderId="12" xfId="55" applyFont="1" applyFill="1" applyBorder="1" applyAlignment="1">
      <alignment horizontal="center" vertical="center"/>
      <protection/>
    </xf>
    <xf numFmtId="0" fontId="6" fillId="34" borderId="13" xfId="55" applyNumberFormat="1" applyFont="1" applyFill="1" applyBorder="1" applyAlignment="1" applyProtection="1">
      <alignment horizontal="center" vertical="center"/>
      <protection/>
    </xf>
    <xf numFmtId="0" fontId="6" fillId="34" borderId="14" xfId="52" applyFont="1" applyFill="1" applyBorder="1" applyAlignment="1">
      <alignment horizontal="center" vertical="center"/>
      <protection/>
    </xf>
    <xf numFmtId="0" fontId="6" fillId="0" borderId="0" xfId="55" applyFont="1" applyAlignment="1">
      <alignment vertical="center"/>
      <protection/>
    </xf>
    <xf numFmtId="0" fontId="7" fillId="0" borderId="0" xfId="55" applyFont="1" applyFill="1" applyAlignment="1">
      <alignment vertical="justify"/>
      <protection/>
    </xf>
    <xf numFmtId="0" fontId="4" fillId="0" borderId="0" xfId="55" applyFont="1" applyFill="1" applyAlignment="1">
      <alignment vertical="justify"/>
      <protection/>
    </xf>
    <xf numFmtId="165" fontId="4" fillId="0" borderId="0" xfId="55" applyNumberFormat="1" applyFont="1" applyFill="1" applyAlignment="1">
      <alignment vertical="justify"/>
      <protection/>
    </xf>
    <xf numFmtId="0" fontId="4" fillId="0" borderId="0" xfId="55" applyFont="1" applyAlignment="1">
      <alignment vertical="justify"/>
      <protection/>
    </xf>
    <xf numFmtId="165" fontId="4" fillId="0" borderId="0" xfId="55" applyNumberFormat="1" applyFont="1" applyAlignment="1">
      <alignment vertical="justify"/>
      <protection/>
    </xf>
    <xf numFmtId="165" fontId="4" fillId="0" borderId="0" xfId="55" applyNumberFormat="1" applyFont="1" applyAlignment="1" applyProtection="1">
      <alignment vertical="justify"/>
      <protection/>
    </xf>
    <xf numFmtId="0" fontId="7" fillId="0" borderId="0" xfId="55" applyFont="1" applyAlignment="1">
      <alignment vertical="justify"/>
      <protection/>
    </xf>
    <xf numFmtId="0" fontId="4" fillId="0" borderId="0" xfId="55" applyFont="1" applyAlignment="1">
      <alignment horizontal="right" vertical="justify"/>
      <protection/>
    </xf>
    <xf numFmtId="165" fontId="4" fillId="0" borderId="0" xfId="55" applyNumberFormat="1" applyFont="1" applyFill="1" applyAlignment="1" applyProtection="1">
      <alignment vertical="justify"/>
      <protection/>
    </xf>
    <xf numFmtId="0" fontId="7" fillId="0" borderId="0" xfId="55" applyFont="1" applyAlignment="1">
      <alignment vertical="center"/>
      <protection/>
    </xf>
    <xf numFmtId="0" fontId="4" fillId="0" borderId="0" xfId="55" applyFont="1">
      <alignment/>
      <protection/>
    </xf>
    <xf numFmtId="0" fontId="6" fillId="34" borderId="12" xfId="55" applyFont="1" applyFill="1" applyBorder="1">
      <alignment/>
      <protection/>
    </xf>
    <xf numFmtId="0" fontId="6" fillId="34" borderId="14" xfId="55" applyFont="1" applyFill="1" applyBorder="1">
      <alignment/>
      <protection/>
    </xf>
    <xf numFmtId="0" fontId="7" fillId="0" borderId="0" xfId="55" applyFont="1" applyAlignment="1">
      <alignment horizontal="fill" vertical="justify"/>
      <protection/>
    </xf>
    <xf numFmtId="164" fontId="4" fillId="0" borderId="0" xfId="55" applyNumberFormat="1" applyFont="1" applyAlignment="1" applyProtection="1">
      <alignment vertical="justify"/>
      <protection/>
    </xf>
    <xf numFmtId="0" fontId="7" fillId="0" borderId="0" xfId="55" applyFont="1">
      <alignment/>
      <protection/>
    </xf>
    <xf numFmtId="165" fontId="4" fillId="0" borderId="0" xfId="55" applyNumberFormat="1" applyFont="1" applyAlignment="1">
      <alignment horizontal="right" vertical="justify"/>
      <protection/>
    </xf>
    <xf numFmtId="3" fontId="7" fillId="0" borderId="0" xfId="55" applyNumberFormat="1" applyFont="1" applyFill="1" applyAlignment="1">
      <alignment horizontal="right" vertical="justify"/>
      <protection/>
    </xf>
    <xf numFmtId="3" fontId="7" fillId="0" borderId="0" xfId="55" applyNumberFormat="1" applyFont="1" applyAlignment="1">
      <alignment horizontal="right" vertical="justify"/>
      <protection/>
    </xf>
    <xf numFmtId="166" fontId="7" fillId="33" borderId="0" xfId="52" applyNumberFormat="1" applyFont="1" applyFill="1" applyBorder="1" applyAlignment="1" applyProtection="1">
      <alignment vertical="justify"/>
      <protection/>
    </xf>
    <xf numFmtId="166" fontId="6" fillId="34" borderId="21" xfId="52" applyNumberFormat="1" applyFont="1" applyFill="1" applyBorder="1" applyAlignment="1" applyProtection="1">
      <alignment vertical="justify"/>
      <protection/>
    </xf>
    <xf numFmtId="166" fontId="6" fillId="34" borderId="22" xfId="52" applyNumberFormat="1" applyFont="1" applyFill="1" applyBorder="1" applyAlignment="1" applyProtection="1">
      <alignment vertical="justify"/>
      <protection/>
    </xf>
    <xf numFmtId="166" fontId="7" fillId="34" borderId="15" xfId="52" applyNumberFormat="1" applyFont="1" applyFill="1" applyBorder="1" applyAlignment="1" applyProtection="1">
      <alignment vertical="justify"/>
      <protection/>
    </xf>
    <xf numFmtId="166" fontId="7" fillId="34" borderId="16" xfId="52" applyNumberFormat="1" applyFont="1" applyFill="1" applyBorder="1" applyAlignment="1" applyProtection="1">
      <alignment vertical="justify"/>
      <protection/>
    </xf>
    <xf numFmtId="166" fontId="6" fillId="34" borderId="27" xfId="52" applyNumberFormat="1" applyFont="1" applyFill="1" applyBorder="1" applyAlignment="1" applyProtection="1">
      <alignment vertical="justify"/>
      <protection/>
    </xf>
    <xf numFmtId="166" fontId="6" fillId="34" borderId="0" xfId="52" applyNumberFormat="1" applyFont="1" applyFill="1" applyBorder="1" applyAlignment="1" applyProtection="1">
      <alignment vertical="justify"/>
      <protection/>
    </xf>
    <xf numFmtId="4" fontId="7" fillId="33" borderId="0" xfId="52" applyNumberFormat="1" applyFont="1" applyFill="1" applyAlignment="1" applyProtection="1">
      <alignment vertical="justify"/>
      <protection/>
    </xf>
    <xf numFmtId="4" fontId="6" fillId="34" borderId="22" xfId="52" applyNumberFormat="1" applyFont="1" applyFill="1" applyBorder="1" applyAlignment="1" applyProtection="1">
      <alignment vertical="justify"/>
      <protection/>
    </xf>
    <xf numFmtId="4" fontId="7" fillId="33" borderId="0" xfId="52" applyNumberFormat="1" applyFont="1" applyFill="1" applyBorder="1" applyAlignment="1" applyProtection="1">
      <alignment vertical="justify"/>
      <protection/>
    </xf>
    <xf numFmtId="4" fontId="7" fillId="34" borderId="16" xfId="52" applyNumberFormat="1" applyFont="1" applyFill="1" applyBorder="1" applyAlignment="1" applyProtection="1">
      <alignment vertical="justify"/>
      <protection/>
    </xf>
    <xf numFmtId="4" fontId="6" fillId="34" borderId="0" xfId="52" applyNumberFormat="1" applyFont="1" applyFill="1" applyBorder="1" applyAlignment="1" applyProtection="1">
      <alignment vertical="justify"/>
      <protection/>
    </xf>
    <xf numFmtId="0" fontId="5" fillId="33" borderId="0" xfId="52" applyFont="1" applyFill="1" applyBorder="1" applyAlignment="1">
      <alignment vertical="justify"/>
      <protection/>
    </xf>
    <xf numFmtId="3" fontId="6" fillId="34" borderId="23" xfId="52" applyNumberFormat="1" applyFont="1" applyFill="1" applyBorder="1" applyAlignment="1" applyProtection="1">
      <alignment vertical="justify"/>
      <protection/>
    </xf>
    <xf numFmtId="164" fontId="6" fillId="34" borderId="0" xfId="52" applyNumberFormat="1" applyFont="1" applyFill="1" applyAlignment="1" applyProtection="1">
      <alignment vertical="justify"/>
      <protection/>
    </xf>
    <xf numFmtId="3" fontId="7" fillId="34" borderId="17" xfId="52" applyNumberFormat="1" applyFont="1" applyFill="1" applyBorder="1" applyAlignment="1" applyProtection="1">
      <alignment vertical="justify"/>
      <protection/>
    </xf>
    <xf numFmtId="3" fontId="6" fillId="34" borderId="20" xfId="52" applyNumberFormat="1" applyFont="1" applyFill="1" applyBorder="1" applyAlignment="1" applyProtection="1">
      <alignment vertical="justify"/>
      <protection/>
    </xf>
    <xf numFmtId="165" fontId="6" fillId="34" borderId="27" xfId="52" applyNumberFormat="1" applyFont="1" applyFill="1" applyBorder="1" applyAlignment="1" applyProtection="1">
      <alignment vertical="justify"/>
      <protection/>
    </xf>
    <xf numFmtId="165" fontId="6" fillId="34" borderId="0" xfId="52" applyNumberFormat="1" applyFont="1" applyFill="1" applyBorder="1" applyAlignment="1" applyProtection="1">
      <alignment vertical="justify"/>
      <protection/>
    </xf>
    <xf numFmtId="165" fontId="6" fillId="34" borderId="20" xfId="52" applyNumberFormat="1" applyFont="1" applyFill="1" applyBorder="1" applyAlignment="1" applyProtection="1">
      <alignment vertical="justify"/>
      <protection/>
    </xf>
    <xf numFmtId="3" fontId="2" fillId="34" borderId="14" xfId="52" applyNumberFormat="1" applyFont="1" applyFill="1" applyBorder="1" applyAlignment="1">
      <alignment vertical="justify"/>
      <protection/>
    </xf>
    <xf numFmtId="167" fontId="2" fillId="0" borderId="0" xfId="52" applyNumberFormat="1" applyFont="1" applyAlignment="1" applyProtection="1">
      <alignment vertical="justify"/>
      <protection/>
    </xf>
    <xf numFmtId="0" fontId="2" fillId="0" borderId="0" xfId="52">
      <alignment/>
      <protection/>
    </xf>
    <xf numFmtId="3" fontId="4" fillId="33" borderId="0" xfId="52" applyNumberFormat="1" applyFont="1" applyFill="1" applyAlignment="1">
      <alignment horizontal="fill" vertical="justify"/>
      <protection/>
    </xf>
    <xf numFmtId="0" fontId="7" fillId="0" borderId="19" xfId="52" applyFont="1" applyFill="1" applyBorder="1" applyAlignment="1">
      <alignment vertical="justify"/>
      <protection/>
    </xf>
    <xf numFmtId="0" fontId="2" fillId="33" borderId="0" xfId="52" applyFill="1">
      <alignment/>
      <protection/>
    </xf>
    <xf numFmtId="0" fontId="5" fillId="33" borderId="0" xfId="52" applyFont="1" applyFill="1" applyAlignment="1" quotePrefix="1">
      <alignment horizontal="left"/>
      <protection/>
    </xf>
    <xf numFmtId="0" fontId="5" fillId="33" borderId="0" xfId="52" applyFont="1" applyFill="1" applyAlignment="1" quotePrefix="1">
      <alignment/>
      <protection/>
    </xf>
    <xf numFmtId="0" fontId="5" fillId="33" borderId="0" xfId="52" applyFont="1" applyFill="1" applyAlignment="1">
      <alignment/>
      <protection/>
    </xf>
    <xf numFmtId="0" fontId="11" fillId="33" borderId="0" xfId="52" applyFont="1" applyFill="1">
      <alignment/>
      <protection/>
    </xf>
    <xf numFmtId="0" fontId="5" fillId="34" borderId="28" xfId="52" applyFont="1" applyFill="1" applyBorder="1">
      <alignment/>
      <protection/>
    </xf>
    <xf numFmtId="0" fontId="5" fillId="34" borderId="29" xfId="52" applyFont="1" applyFill="1" applyBorder="1">
      <alignment/>
      <protection/>
    </xf>
    <xf numFmtId="0" fontId="5" fillId="34" borderId="30" xfId="52" applyFont="1" applyFill="1" applyBorder="1" applyAlignment="1" quotePrefix="1">
      <alignment horizontal="center"/>
      <protection/>
    </xf>
    <xf numFmtId="0" fontId="5" fillId="33" borderId="0" xfId="52" applyFont="1" applyFill="1">
      <alignment/>
      <protection/>
    </xf>
    <xf numFmtId="0" fontId="5" fillId="34" borderId="19" xfId="52" applyFont="1" applyFill="1" applyBorder="1" applyAlignment="1">
      <alignment horizontal="left"/>
      <protection/>
    </xf>
    <xf numFmtId="0" fontId="5" fillId="34" borderId="0" xfId="52" applyFont="1" applyFill="1" applyBorder="1" applyAlignment="1">
      <alignment horizontal="left"/>
      <protection/>
    </xf>
    <xf numFmtId="0" fontId="5" fillId="34" borderId="31" xfId="52" applyFont="1" applyFill="1" applyBorder="1" applyAlignment="1">
      <alignment horizontal="center"/>
      <protection/>
    </xf>
    <xf numFmtId="0" fontId="5" fillId="33" borderId="19" xfId="52" applyFont="1" applyFill="1" applyBorder="1" applyAlignment="1">
      <alignment horizontal="left"/>
      <protection/>
    </xf>
    <xf numFmtId="0" fontId="5" fillId="33" borderId="0" xfId="52" applyFont="1" applyFill="1" applyBorder="1" applyAlignment="1">
      <alignment horizontal="left"/>
      <protection/>
    </xf>
    <xf numFmtId="0" fontId="5" fillId="33" borderId="31" xfId="52" applyFont="1" applyFill="1" applyBorder="1" applyAlignment="1">
      <alignment horizontal="center"/>
      <protection/>
    </xf>
    <xf numFmtId="0" fontId="5" fillId="34" borderId="32" xfId="52" applyFont="1" applyFill="1" applyBorder="1" applyAlignment="1">
      <alignment horizontal="left"/>
      <protection/>
    </xf>
    <xf numFmtId="0" fontId="5" fillId="34" borderId="33" xfId="52" applyFont="1" applyFill="1" applyBorder="1" applyAlignment="1">
      <alignment horizontal="left"/>
      <protection/>
    </xf>
    <xf numFmtId="0" fontId="5" fillId="34" borderId="34" xfId="52" applyFont="1" applyFill="1" applyBorder="1" applyAlignment="1">
      <alignment horizontal="center"/>
      <protection/>
    </xf>
    <xf numFmtId="0" fontId="2" fillId="0" borderId="0" xfId="52" applyBorder="1">
      <alignment/>
      <protection/>
    </xf>
    <xf numFmtId="0" fontId="2" fillId="33" borderId="0" xfId="54" applyFill="1">
      <alignment/>
      <protection/>
    </xf>
    <xf numFmtId="0" fontId="2" fillId="0" borderId="0" xfId="54">
      <alignment/>
      <protection/>
    </xf>
    <xf numFmtId="0" fontId="2" fillId="33" borderId="0" xfId="54" applyFill="1" applyAlignment="1">
      <alignment/>
      <protection/>
    </xf>
    <xf numFmtId="0" fontId="2" fillId="33" borderId="19" xfId="54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" fillId="33" borderId="31" xfId="54" applyFont="1" applyFill="1" applyBorder="1" applyAlignment="1">
      <alignment horizontal="left"/>
      <protection/>
    </xf>
    <xf numFmtId="0" fontId="4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left"/>
      <protection/>
    </xf>
    <xf numFmtId="0" fontId="7" fillId="33" borderId="0" xfId="54" applyFont="1" applyFill="1" applyAlignment="1">
      <alignment horizontal="center"/>
      <protection/>
    </xf>
    <xf numFmtId="0" fontId="2" fillId="34" borderId="35" xfId="54" applyFill="1" applyBorder="1">
      <alignment/>
      <protection/>
    </xf>
    <xf numFmtId="0" fontId="2" fillId="34" borderId="36" xfId="54" applyFill="1" applyBorder="1">
      <alignment/>
      <protection/>
    </xf>
    <xf numFmtId="0" fontId="2" fillId="34" borderId="37" xfId="54" applyFill="1" applyBorder="1">
      <alignment/>
      <protection/>
    </xf>
    <xf numFmtId="0" fontId="2" fillId="34" borderId="38" xfId="54" applyFill="1" applyBorder="1">
      <alignment/>
      <protection/>
    </xf>
    <xf numFmtId="0" fontId="2" fillId="34" borderId="0" xfId="54" applyFill="1" applyBorder="1">
      <alignment/>
      <protection/>
    </xf>
    <xf numFmtId="0" fontId="2" fillId="34" borderId="39" xfId="54" applyFill="1" applyBorder="1">
      <alignment/>
      <protection/>
    </xf>
    <xf numFmtId="0" fontId="2" fillId="34" borderId="40" xfId="54" applyFill="1" applyBorder="1">
      <alignment/>
      <protection/>
    </xf>
    <xf numFmtId="0" fontId="2" fillId="34" borderId="41" xfId="54" applyFill="1" applyBorder="1">
      <alignment/>
      <protection/>
    </xf>
    <xf numFmtId="0" fontId="2" fillId="34" borderId="42" xfId="54" applyFill="1" applyBorder="1">
      <alignment/>
      <protection/>
    </xf>
    <xf numFmtId="0" fontId="10" fillId="33" borderId="0" xfId="54" applyFont="1" applyFill="1" applyAlignment="1">
      <alignment/>
      <protection/>
    </xf>
    <xf numFmtId="0" fontId="13" fillId="33" borderId="0" xfId="54" applyFont="1" applyFill="1">
      <alignment/>
      <protection/>
    </xf>
    <xf numFmtId="0" fontId="3" fillId="33" borderId="0" xfId="54" applyFont="1" applyFill="1" applyAlignment="1">
      <alignment horizontal="center"/>
      <protection/>
    </xf>
    <xf numFmtId="0" fontId="10" fillId="33" borderId="0" xfId="54" applyFont="1" applyFill="1" applyBorder="1" applyAlignment="1" quotePrefix="1">
      <alignment horizontal="center" vertical="center"/>
      <protection/>
    </xf>
    <xf numFmtId="0" fontId="13" fillId="0" borderId="0" xfId="54" applyFont="1">
      <alignment/>
      <protection/>
    </xf>
    <xf numFmtId="0" fontId="2" fillId="0" borderId="0" xfId="54" applyBorder="1">
      <alignment/>
      <protection/>
    </xf>
    <xf numFmtId="166" fontId="7" fillId="33" borderId="20" xfId="52" applyNumberFormat="1" applyFont="1" applyFill="1" applyBorder="1" applyAlignment="1" applyProtection="1">
      <alignment vertical="justify"/>
      <protection/>
    </xf>
    <xf numFmtId="166" fontId="6" fillId="34" borderId="24" xfId="52" applyNumberFormat="1" applyFont="1" applyFill="1" applyBorder="1" applyAlignment="1" applyProtection="1">
      <alignment vertical="justify"/>
      <protection/>
    </xf>
    <xf numFmtId="166" fontId="7" fillId="34" borderId="17" xfId="52" applyNumberFormat="1" applyFont="1" applyFill="1" applyBorder="1" applyAlignment="1" applyProtection="1">
      <alignment vertical="justify"/>
      <protection/>
    </xf>
    <xf numFmtId="166" fontId="6" fillId="34" borderId="20" xfId="52" applyNumberFormat="1" applyFont="1" applyFill="1" applyBorder="1" applyAlignment="1" applyProtection="1">
      <alignment vertical="justify"/>
      <protection/>
    </xf>
    <xf numFmtId="0" fontId="7" fillId="0" borderId="0" xfId="55" applyNumberFormat="1" applyFont="1" applyAlignment="1">
      <alignment vertical="center"/>
      <protection/>
    </xf>
    <xf numFmtId="0" fontId="7" fillId="0" borderId="0" xfId="55" applyFont="1" applyBorder="1" applyAlignment="1">
      <alignment vertical="justify"/>
      <protection/>
    </xf>
    <xf numFmtId="0" fontId="7" fillId="0" borderId="0" xfId="55" applyFont="1" applyAlignment="1">
      <alignment vertical="justify" wrapText="1"/>
      <protection/>
    </xf>
    <xf numFmtId="0" fontId="6" fillId="0" borderId="0" xfId="55" applyFont="1" applyBorder="1">
      <alignment/>
      <protection/>
    </xf>
    <xf numFmtId="0" fontId="7" fillId="0" borderId="0" xfId="55" applyFont="1" applyBorder="1">
      <alignment/>
      <protection/>
    </xf>
    <xf numFmtId="0" fontId="47" fillId="0" borderId="0" xfId="0" applyFont="1" applyAlignment="1">
      <alignment/>
    </xf>
    <xf numFmtId="0" fontId="2" fillId="33" borderId="0" xfId="54" applyFill="1" applyAlignment="1">
      <alignment horizontal="center" vertical="center" wrapText="1"/>
      <protection/>
    </xf>
    <xf numFmtId="0" fontId="4" fillId="33" borderId="28" xfId="54" applyFont="1" applyFill="1" applyBorder="1" applyAlignment="1">
      <alignment horizontal="left"/>
      <protection/>
    </xf>
    <xf numFmtId="0" fontId="4" fillId="33" borderId="29" xfId="54" applyFont="1" applyFill="1" applyBorder="1" applyAlignment="1">
      <alignment horizontal="left"/>
      <protection/>
    </xf>
    <xf numFmtId="0" fontId="4" fillId="33" borderId="30" xfId="54" applyFont="1" applyFill="1" applyBorder="1" applyAlignment="1">
      <alignment horizontal="left"/>
      <protection/>
    </xf>
    <xf numFmtId="0" fontId="4" fillId="33" borderId="19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31" xfId="54" applyFont="1" applyFill="1" applyBorder="1" applyAlignment="1">
      <alignment horizontal="center" vertical="center"/>
      <protection/>
    </xf>
    <xf numFmtId="0" fontId="4" fillId="33" borderId="32" xfId="54" applyFont="1" applyFill="1" applyBorder="1" applyAlignment="1">
      <alignment horizontal="left"/>
      <protection/>
    </xf>
    <xf numFmtId="0" fontId="4" fillId="33" borderId="33" xfId="54" applyFont="1" applyFill="1" applyBorder="1" applyAlignment="1">
      <alignment horizontal="left"/>
      <protection/>
    </xf>
    <xf numFmtId="0" fontId="4" fillId="33" borderId="34" xfId="54" applyFont="1" applyFill="1" applyBorder="1" applyAlignment="1">
      <alignment horizontal="left"/>
      <protection/>
    </xf>
    <xf numFmtId="0" fontId="7" fillId="33" borderId="0" xfId="54" applyFont="1" applyFill="1" applyAlignment="1">
      <alignment horizontal="left"/>
      <protection/>
    </xf>
    <xf numFmtId="0" fontId="3" fillId="33" borderId="0" xfId="54" applyFont="1" applyFill="1" applyAlignment="1">
      <alignment horizontal="left"/>
      <protection/>
    </xf>
    <xf numFmtId="0" fontId="10" fillId="33" borderId="43" xfId="54" applyFont="1" applyFill="1" applyBorder="1" applyAlignment="1">
      <alignment horizontal="center" vertical="center"/>
      <protection/>
    </xf>
    <xf numFmtId="0" fontId="10" fillId="33" borderId="44" xfId="54" applyFont="1" applyFill="1" applyBorder="1" applyAlignment="1" quotePrefix="1">
      <alignment horizontal="center" vertical="center"/>
      <protection/>
    </xf>
    <xf numFmtId="0" fontId="10" fillId="33" borderId="45" xfId="54" applyFont="1" applyFill="1" applyBorder="1" applyAlignment="1" quotePrefix="1">
      <alignment horizontal="center" vertical="center"/>
      <protection/>
    </xf>
    <xf numFmtId="0" fontId="12" fillId="34" borderId="38" xfId="54" applyFont="1" applyFill="1" applyBorder="1" applyAlignment="1">
      <alignment horizontal="center" vertical="center"/>
      <protection/>
    </xf>
    <xf numFmtId="0" fontId="12" fillId="34" borderId="0" xfId="54" applyFont="1" applyFill="1" applyBorder="1" applyAlignment="1">
      <alignment horizontal="center" vertical="center"/>
      <protection/>
    </xf>
    <xf numFmtId="0" fontId="12" fillId="34" borderId="39" xfId="54" applyFont="1" applyFill="1" applyBorder="1" applyAlignment="1">
      <alignment horizontal="center" vertical="center"/>
      <protection/>
    </xf>
    <xf numFmtId="0" fontId="10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center"/>
      <protection/>
    </xf>
    <xf numFmtId="0" fontId="10" fillId="33" borderId="0" xfId="52" applyFont="1" applyFill="1" applyAlignment="1">
      <alignment horizontal="center"/>
      <protection/>
    </xf>
    <xf numFmtId="2" fontId="6" fillId="0" borderId="0" xfId="54" applyNumberFormat="1" applyFont="1" applyBorder="1" applyAlignment="1">
      <alignment horizontal="left" vertical="top" wrapText="1"/>
      <protection/>
    </xf>
    <xf numFmtId="0" fontId="6" fillId="34" borderId="46" xfId="55" applyFont="1" applyFill="1" applyBorder="1" applyAlignment="1" quotePrefix="1">
      <alignment horizontal="center"/>
      <protection/>
    </xf>
    <xf numFmtId="0" fontId="6" fillId="34" borderId="47" xfId="55" applyFont="1" applyFill="1" applyBorder="1" applyAlignment="1" quotePrefix="1">
      <alignment horizontal="center"/>
      <protection/>
    </xf>
    <xf numFmtId="0" fontId="6" fillId="34" borderId="48" xfId="55" applyFont="1" applyFill="1" applyBorder="1" applyAlignment="1" quotePrefix="1">
      <alignment horizontal="center"/>
      <protection/>
    </xf>
    <xf numFmtId="0" fontId="7" fillId="0" borderId="0" xfId="55" applyNumberFormat="1" applyFont="1" applyBorder="1" applyAlignment="1">
      <alignment vertical="center" wrapText="1"/>
      <protection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7" fillId="0" borderId="0" xfId="55" applyNumberFormat="1" applyFont="1" applyAlignment="1">
      <alignment vertical="justify" wrapText="1"/>
      <protection/>
    </xf>
    <xf numFmtId="0" fontId="7" fillId="0" borderId="0" xfId="55" applyFont="1" applyAlignment="1">
      <alignment vertical="justify" wrapText="1"/>
      <protection/>
    </xf>
    <xf numFmtId="0" fontId="7" fillId="0" borderId="0" xfId="55" applyNumberFormat="1" applyFont="1" applyAlignment="1">
      <alignment horizontal="left" vertical="top" wrapText="1" readingOrder="1"/>
      <protection/>
    </xf>
    <xf numFmtId="0" fontId="3" fillId="33" borderId="0" xfId="52" applyFont="1" applyFill="1" applyBorder="1" applyAlignment="1" quotePrefix="1">
      <alignment horizontal="center" vertical="center"/>
      <protection/>
    </xf>
    <xf numFmtId="0" fontId="5" fillId="33" borderId="0" xfId="52" applyFont="1" applyFill="1" applyBorder="1" applyAlignment="1">
      <alignment horizontal="center" vertical="justify"/>
      <protection/>
    </xf>
    <xf numFmtId="0" fontId="6" fillId="34" borderId="15" xfId="52" applyFont="1" applyFill="1" applyBorder="1" applyAlignment="1">
      <alignment horizontal="center" vertical="center"/>
      <protection/>
    </xf>
    <xf numFmtId="0" fontId="6" fillId="34" borderId="16" xfId="52" applyFont="1" applyFill="1" applyBorder="1" applyAlignment="1">
      <alignment horizontal="center" vertical="center"/>
      <protection/>
    </xf>
    <xf numFmtId="0" fontId="6" fillId="34" borderId="17" xfId="52" applyFont="1" applyFill="1" applyBorder="1" applyAlignment="1">
      <alignment horizontal="center" vertical="center"/>
      <protection/>
    </xf>
    <xf numFmtId="0" fontId="6" fillId="34" borderId="15" xfId="52" applyFont="1" applyFill="1" applyBorder="1" applyAlignment="1" quotePrefix="1">
      <alignment horizontal="center" vertical="center"/>
      <protection/>
    </xf>
    <xf numFmtId="0" fontId="6" fillId="34" borderId="16" xfId="52" applyFont="1" applyFill="1" applyBorder="1" applyAlignment="1" quotePrefix="1">
      <alignment horizontal="center" vertical="center"/>
      <protection/>
    </xf>
    <xf numFmtId="0" fontId="6" fillId="34" borderId="17" xfId="52" applyFont="1" applyFill="1" applyBorder="1" applyAlignment="1" quotePrefix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3 2 2" xfId="54"/>
    <cellStyle name="Normal_AVAGFORM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externalLink" Target="externalLinks/externalLink1.xml" /><Relationship Id="rId51" Type="http://schemas.openxmlformats.org/officeDocument/2006/relationships/externalLink" Target="externalLinks/externalLink2.xml" /><Relationship Id="rId52" Type="http://schemas.openxmlformats.org/officeDocument/2006/relationships/externalLink" Target="externalLinks/externalLink3.xml" /><Relationship Id="rId53" Type="http://schemas.openxmlformats.org/officeDocument/2006/relationships/externalLink" Target="externalLinks/externalLink4.xml" /><Relationship Id="rId54" Type="http://schemas.openxmlformats.org/officeDocument/2006/relationships/externalLink" Target="externalLinks/externalLink5.xml" /><Relationship Id="rId5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95250</xdr:rowOff>
    </xdr:from>
    <xdr:to>
      <xdr:col>1</xdr:col>
      <xdr:colOff>247650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47700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Portada%20Exc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uaderno_Noviembre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cuaderno_Agosto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Septiembre%202018\septiembre%202018%20publicaci&#243;n\cuaderno_Junio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portada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 "/>
      <sheetName val="resumen nacional"/>
      <sheetName val="tri0ndo"/>
      <sheetName val="tri1uro"/>
      <sheetName val="tri2tal"/>
      <sheetName val="ceb3ras"/>
      <sheetName val="ave4ena"/>
      <sheetName val="cen5eno"/>
      <sheetName val="tri6ale"/>
      <sheetName val="maí7aíz"/>
      <sheetName val="sor8rgo"/>
      <sheetName val="arr9roz"/>
      <sheetName val="jud10cas"/>
      <sheetName val="hab11cas"/>
      <sheetName val="gui12cos"/>
      <sheetName val="vez13eza"/>
      <sheetName val="alt14lce"/>
      <sheetName val="yer15ros"/>
      <sheetName val="pat16ana"/>
      <sheetName val="pat17día"/>
      <sheetName val="pat18tal"/>
      <sheetName val="rem19no)"/>
      <sheetName val="alg20dón"/>
      <sheetName val="gir21sol"/>
      <sheetName val="soj22oja"/>
      <sheetName val="col23lza"/>
      <sheetName val="tab24aco"/>
      <sheetName val="maí25ero"/>
      <sheetName val="alf26lfa"/>
      <sheetName val="vez27aje"/>
      <sheetName val="col28tal"/>
      <sheetName val="lec29tal"/>
      <sheetName val="san30día"/>
      <sheetName val="mel31lón"/>
      <sheetName val="tom32-V)"/>
      <sheetName val="tom33II)"/>
      <sheetName val="tom34rva"/>
      <sheetName val="pim35tal"/>
      <sheetName val="pim36rva"/>
      <sheetName val="fre37són"/>
      <sheetName val="alc38ofa"/>
      <sheetName val="col39lor"/>
      <sheetName val="ceb40osa"/>
      <sheetName val="otr41las"/>
      <sheetName val="ceb42tal"/>
      <sheetName val="cuaderno_cebolla"/>
      <sheetName val="jud43des"/>
      <sheetName val="end44ias"/>
      <sheetName val="esp45cas"/>
      <sheetName val="cha46ñón"/>
      <sheetName val="otr47tas"/>
      <sheetName val="bró48oli"/>
      <sheetName val="api49pio"/>
      <sheetName val="pep50llo"/>
      <sheetName val="ber51ena"/>
      <sheetName val="cal52aza"/>
      <sheetName val="zan53ria"/>
      <sheetName val="pue54rro"/>
      <sheetName val="nar55lce"/>
      <sheetName val="lim57món"/>
      <sheetName val="man58dra"/>
      <sheetName val="man59esa"/>
      <sheetName val="per60tal"/>
      <sheetName val="alb61que"/>
      <sheetName val="cer62nda"/>
      <sheetName val="cir63ela"/>
      <sheetName val="plá64ano"/>
      <sheetName val="kiw65iwi"/>
      <sheetName val="agu66ate"/>
      <sheetName val="nue67uez"/>
      <sheetName val="cas68aña"/>
      <sheetName val="alm69dra"/>
      <sheetName val="ave70ana"/>
      <sheetName val="uva71esa"/>
      <sheetName val="uva72ión"/>
      <sheetName val="uva74asa"/>
      <sheetName val="ace75ezo"/>
      <sheetName val="ace76ara"/>
      <sheetName val="ace77ite"/>
      <sheetName val="Hoja_del_program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maí8aíz"/>
      <sheetName val="arr9roz"/>
      <sheetName val="jud10cas"/>
      <sheetName val="hab11cas"/>
      <sheetName val="len12jas"/>
      <sheetName val="gar13zos"/>
      <sheetName val="gui14cos"/>
      <sheetName val="vez15eza"/>
      <sheetName val="alt16lce"/>
      <sheetName val="yer17ros"/>
      <sheetName val="pat18ión"/>
      <sheetName val="pat19día"/>
      <sheetName val="rem20no)"/>
      <sheetName val="alg21dón"/>
      <sheetName val="gir22sol"/>
      <sheetName val="tab23aco"/>
      <sheetName val="maí24ero"/>
      <sheetName val="alf25lfa"/>
      <sheetName val="vez26aje"/>
      <sheetName val="lec27tal"/>
      <sheetName val="tom28IX)"/>
      <sheetName val="tom29II)"/>
      <sheetName val="tom30rva"/>
      <sheetName val="pim31rva"/>
      <sheetName val="fre32són"/>
      <sheetName val="alc33ofa"/>
      <sheetName val="ajo34ajo"/>
      <sheetName val="ceb35osa"/>
      <sheetName val="ceb36ano"/>
      <sheetName val="otr37las"/>
      <sheetName val="ceb38tal"/>
      <sheetName val="end39ias"/>
      <sheetName val="esc40las"/>
      <sheetName val="ber41ena"/>
      <sheetName val="cal42cín"/>
      <sheetName val="nar43lce"/>
      <sheetName val="lim45món"/>
      <sheetName val="man46dra"/>
      <sheetName val="man47esa"/>
      <sheetName val="per48tal"/>
      <sheetName val="alb49que"/>
      <sheetName val="mel50tón"/>
      <sheetName val="plá51ano"/>
      <sheetName val="hig52igo"/>
      <sheetName val="nec53ina"/>
      <sheetName val="alm54dra"/>
      <sheetName val="ave55ana"/>
      <sheetName val="uva56esa"/>
      <sheetName val="uva57ión"/>
      <sheetName val="uva59asa"/>
      <sheetName val="ace60ezo"/>
      <sheetName val="ace61ara"/>
      <sheetName val="ace62ite"/>
      <sheetName val="Hoja_del_program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maí9aíz"/>
      <sheetName val="sor10rgo"/>
      <sheetName val="arr11roz"/>
      <sheetName val="jud12cas"/>
      <sheetName val="hab13cas"/>
      <sheetName val="len14jas"/>
      <sheetName val="gar15zos"/>
      <sheetName val="gui16cos"/>
      <sheetName val="vez17eza"/>
      <sheetName val="alt18lce"/>
      <sheetName val="yer19ros"/>
      <sheetName val="pat20ana"/>
      <sheetName val="pat21ión"/>
      <sheetName val="pat22día"/>
      <sheetName val="rem23no)"/>
      <sheetName val="rem24no)"/>
      <sheetName val="alg25dón"/>
      <sheetName val="gir26sol"/>
      <sheetName val="soj27oja"/>
      <sheetName val="col28lza"/>
      <sheetName val="esp29ago"/>
      <sheetName val="tom30IX)"/>
      <sheetName val="tom31II)"/>
      <sheetName val="tom32rva"/>
      <sheetName val="pim33tal"/>
      <sheetName val="pim34rva"/>
      <sheetName val="fre35són"/>
      <sheetName val="alc36ofa"/>
      <sheetName val="ajo37ajo"/>
      <sheetName val="ceb38osa"/>
      <sheetName val="ceb39ano"/>
      <sheetName val="gui40des"/>
      <sheetName val="hab41des"/>
      <sheetName val="end42ias"/>
      <sheetName val="esc43las"/>
      <sheetName val="esp44cas"/>
      <sheetName val="cha45ñón"/>
      <sheetName val="otr46tas"/>
      <sheetName val="pep47ino"/>
      <sheetName val="pep48llo"/>
      <sheetName val="ber49ena"/>
      <sheetName val="cal50cín"/>
      <sheetName val="zan51ria"/>
      <sheetName val="ráb52ano"/>
      <sheetName val="man53esa"/>
      <sheetName val="per54tal"/>
      <sheetName val="alb55que"/>
      <sheetName val="cer56nda"/>
      <sheetName val="mel57tón"/>
      <sheetName val="cir58ela"/>
      <sheetName val="hig59igo"/>
      <sheetName val="nec60ina"/>
      <sheetName val="fra61esa"/>
      <sheetName val="alm62dra"/>
      <sheetName val="ave63ana"/>
      <sheetName val="Hoja_del_pr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6"/>
  <sheetViews>
    <sheetView tabSelected="1" view="pageBreakPreview" zoomScale="95" zoomScaleSheetLayoutView="95" zoomScalePageLayoutView="0" workbookViewId="0" topLeftCell="A1">
      <selection activeCell="H69" sqref="H69"/>
    </sheetView>
  </sheetViews>
  <sheetFormatPr defaultColWidth="11.421875" defaultRowHeight="15"/>
  <cols>
    <col min="1" max="1" width="11.57421875" style="147" customWidth="1"/>
    <col min="2" max="2" width="14.140625" style="147" customWidth="1"/>
    <col min="3" max="10" width="11.57421875" style="147" customWidth="1"/>
    <col min="11" max="11" width="1.57421875" style="147" customWidth="1"/>
    <col min="12" max="16384" width="11.57421875" style="147" customWidth="1"/>
  </cols>
  <sheetData>
    <row r="1" spans="1:11" ht="12.75">
      <c r="A1" s="146"/>
      <c r="B1" s="180" t="s">
        <v>276</v>
      </c>
      <c r="C1" s="180"/>
      <c r="D1" s="180"/>
      <c r="E1" s="146"/>
      <c r="F1" s="146"/>
      <c r="G1" s="146"/>
      <c r="H1" s="146"/>
      <c r="I1" s="146"/>
      <c r="J1" s="146"/>
      <c r="K1" s="146"/>
    </row>
    <row r="2" spans="1:11" ht="12.75">
      <c r="A2" s="146"/>
      <c r="B2" s="180"/>
      <c r="C2" s="180"/>
      <c r="D2" s="180"/>
      <c r="E2" s="146"/>
      <c r="F2" s="146"/>
      <c r="G2" s="181"/>
      <c r="H2" s="182"/>
      <c r="I2" s="182"/>
      <c r="J2" s="183"/>
      <c r="K2" s="148"/>
    </row>
    <row r="3" spans="1:11" ht="5.25" customHeight="1">
      <c r="A3" s="146"/>
      <c r="B3" s="180"/>
      <c r="C3" s="180"/>
      <c r="D3" s="180"/>
      <c r="E3" s="146"/>
      <c r="F3" s="146"/>
      <c r="G3" s="149"/>
      <c r="H3" s="150"/>
      <c r="I3" s="150"/>
      <c r="J3" s="151"/>
      <c r="K3" s="148"/>
    </row>
    <row r="4" spans="1:11" ht="12.75">
      <c r="A4" s="146"/>
      <c r="B4" s="180"/>
      <c r="C4" s="180"/>
      <c r="D4" s="180"/>
      <c r="E4" s="146"/>
      <c r="F4" s="146"/>
      <c r="G4" s="184" t="s">
        <v>256</v>
      </c>
      <c r="H4" s="185"/>
      <c r="I4" s="185"/>
      <c r="J4" s="186"/>
      <c r="K4" s="148"/>
    </row>
    <row r="5" spans="1:11" ht="12.75">
      <c r="A5" s="146"/>
      <c r="B5" s="146"/>
      <c r="C5" s="146"/>
      <c r="D5" s="146"/>
      <c r="E5" s="146"/>
      <c r="F5" s="146"/>
      <c r="G5" s="187"/>
      <c r="H5" s="188"/>
      <c r="I5" s="188"/>
      <c r="J5" s="189"/>
      <c r="K5" s="148"/>
    </row>
    <row r="6" spans="1:11" ht="12.75">
      <c r="A6" s="146"/>
      <c r="B6" s="146"/>
      <c r="C6" s="146"/>
      <c r="D6" s="146"/>
      <c r="E6" s="146"/>
      <c r="F6" s="146"/>
      <c r="G6" s="152"/>
      <c r="H6" s="152"/>
      <c r="I6" s="152"/>
      <c r="J6" s="152"/>
      <c r="K6" s="148"/>
    </row>
    <row r="7" spans="1:11" ht="5.25" customHeight="1">
      <c r="A7" s="146"/>
      <c r="B7" s="146"/>
      <c r="C7" s="146"/>
      <c r="D7" s="146"/>
      <c r="E7" s="146"/>
      <c r="F7" s="146"/>
      <c r="G7" s="153"/>
      <c r="H7" s="153"/>
      <c r="I7" s="153"/>
      <c r="J7" s="153"/>
      <c r="K7" s="148"/>
    </row>
    <row r="8" spans="1:11" ht="12.75">
      <c r="A8" s="146"/>
      <c r="B8" s="146"/>
      <c r="C8" s="146"/>
      <c r="D8" s="146"/>
      <c r="E8" s="146"/>
      <c r="F8" s="146"/>
      <c r="G8" s="190" t="s">
        <v>277</v>
      </c>
      <c r="H8" s="190"/>
      <c r="I8" s="190"/>
      <c r="J8" s="190"/>
      <c r="K8" s="190"/>
    </row>
    <row r="9" spans="1:11" ht="16.5" customHeight="1">
      <c r="A9" s="146"/>
      <c r="B9" s="146"/>
      <c r="C9" s="146"/>
      <c r="D9" s="154"/>
      <c r="E9" s="154"/>
      <c r="F9" s="146"/>
      <c r="G9" s="190" t="s">
        <v>278</v>
      </c>
      <c r="H9" s="190"/>
      <c r="I9" s="190"/>
      <c r="J9" s="190"/>
      <c r="K9" s="190"/>
    </row>
    <row r="10" spans="1:11" ht="12.75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</row>
    <row r="11" spans="1:11" ht="12.75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</row>
    <row r="12" spans="1:11" ht="12.75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</row>
    <row r="13" spans="1:11" ht="12.75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</row>
    <row r="14" spans="1:11" ht="12.75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</row>
    <row r="15" spans="1:11" ht="12.75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</row>
    <row r="16" spans="1:11" ht="12.75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</row>
    <row r="17" spans="1:11" ht="12.75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</row>
    <row r="18" spans="1:11" ht="12.75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</row>
    <row r="19" spans="1:11" ht="12.75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</row>
    <row r="20" spans="1:11" ht="12.75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</row>
    <row r="21" spans="1:11" ht="12.75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</row>
    <row r="22" spans="1:11" ht="12.75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</row>
    <row r="23" spans="1:11" ht="13.5" thickBot="1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</row>
    <row r="24" spans="1:11" ht="13.5" thickTop="1">
      <c r="A24" s="146"/>
      <c r="B24" s="146"/>
      <c r="C24" s="155"/>
      <c r="D24" s="156"/>
      <c r="E24" s="156"/>
      <c r="F24" s="156"/>
      <c r="G24" s="156"/>
      <c r="H24" s="156"/>
      <c r="I24" s="157"/>
      <c r="J24" s="146"/>
      <c r="K24" s="146"/>
    </row>
    <row r="25" spans="1:11" ht="12.75">
      <c r="A25" s="146"/>
      <c r="B25" s="146"/>
      <c r="C25" s="158"/>
      <c r="D25" s="159"/>
      <c r="E25" s="159"/>
      <c r="F25" s="159"/>
      <c r="G25" s="159"/>
      <c r="H25" s="159"/>
      <c r="I25" s="160"/>
      <c r="J25" s="146"/>
      <c r="K25" s="146"/>
    </row>
    <row r="26" spans="1:11" ht="12.75">
      <c r="A26" s="146"/>
      <c r="B26" s="146"/>
      <c r="C26" s="158"/>
      <c r="D26" s="159"/>
      <c r="E26" s="159"/>
      <c r="F26" s="159"/>
      <c r="G26" s="159"/>
      <c r="H26" s="159"/>
      <c r="I26" s="160"/>
      <c r="J26" s="146"/>
      <c r="K26" s="146"/>
    </row>
    <row r="27" spans="1:11" ht="18.75" customHeight="1">
      <c r="A27" s="146"/>
      <c r="B27" s="146"/>
      <c r="C27" s="195" t="s">
        <v>257</v>
      </c>
      <c r="D27" s="196"/>
      <c r="E27" s="196"/>
      <c r="F27" s="196"/>
      <c r="G27" s="196"/>
      <c r="H27" s="196"/>
      <c r="I27" s="197"/>
      <c r="J27" s="146"/>
      <c r="K27" s="146"/>
    </row>
    <row r="28" spans="1:11" ht="12.75">
      <c r="A28" s="146"/>
      <c r="B28" s="146"/>
      <c r="C28" s="158"/>
      <c r="D28" s="159"/>
      <c r="E28" s="159"/>
      <c r="F28" s="159"/>
      <c r="G28" s="159"/>
      <c r="H28" s="159"/>
      <c r="I28" s="160"/>
      <c r="J28" s="146"/>
      <c r="K28" s="146"/>
    </row>
    <row r="29" spans="1:11" ht="12.75">
      <c r="A29" s="146"/>
      <c r="B29" s="146"/>
      <c r="C29" s="158"/>
      <c r="D29" s="159"/>
      <c r="E29" s="159"/>
      <c r="F29" s="159"/>
      <c r="G29" s="159"/>
      <c r="H29" s="159"/>
      <c r="I29" s="160"/>
      <c r="J29" s="146"/>
      <c r="K29" s="146"/>
    </row>
    <row r="30" spans="1:11" ht="18.75" customHeight="1">
      <c r="A30" s="146"/>
      <c r="B30" s="146"/>
      <c r="C30" s="195" t="s">
        <v>258</v>
      </c>
      <c r="D30" s="196"/>
      <c r="E30" s="196"/>
      <c r="F30" s="196"/>
      <c r="G30" s="196"/>
      <c r="H30" s="196"/>
      <c r="I30" s="197"/>
      <c r="J30" s="146"/>
      <c r="K30" s="146"/>
    </row>
    <row r="31" spans="1:11" ht="12.75">
      <c r="A31" s="146"/>
      <c r="B31" s="146"/>
      <c r="C31" s="158"/>
      <c r="D31" s="159"/>
      <c r="E31" s="159"/>
      <c r="F31" s="159"/>
      <c r="G31" s="159"/>
      <c r="H31" s="159"/>
      <c r="I31" s="160"/>
      <c r="J31" s="146"/>
      <c r="K31" s="146"/>
    </row>
    <row r="32" spans="1:11" ht="12.75">
      <c r="A32" s="146"/>
      <c r="B32" s="146"/>
      <c r="C32" s="158"/>
      <c r="D32" s="159"/>
      <c r="E32" s="159"/>
      <c r="F32" s="159"/>
      <c r="G32" s="159"/>
      <c r="H32" s="159"/>
      <c r="I32" s="160"/>
      <c r="J32" s="146"/>
      <c r="K32" s="146"/>
    </row>
    <row r="33" spans="1:11" ht="12.75">
      <c r="A33" s="146"/>
      <c r="B33" s="146"/>
      <c r="C33" s="158"/>
      <c r="D33" s="159"/>
      <c r="E33" s="159"/>
      <c r="F33" s="159"/>
      <c r="G33" s="159"/>
      <c r="H33" s="159"/>
      <c r="I33" s="160"/>
      <c r="J33" s="146"/>
      <c r="K33" s="146"/>
    </row>
    <row r="34" spans="1:11" ht="13.5" thickBot="1">
      <c r="A34" s="146"/>
      <c r="B34" s="146"/>
      <c r="C34" s="161"/>
      <c r="D34" s="162"/>
      <c r="E34" s="162"/>
      <c r="F34" s="162"/>
      <c r="G34" s="162"/>
      <c r="H34" s="162"/>
      <c r="I34" s="163"/>
      <c r="J34" s="146"/>
      <c r="K34" s="146"/>
    </row>
    <row r="35" spans="1:11" ht="13.5" thickTop="1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</row>
    <row r="36" spans="1:11" ht="12.75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</row>
    <row r="37" spans="1:11" ht="12.75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</row>
    <row r="38" spans="1:11" ht="12.75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</row>
    <row r="39" spans="1:11" ht="12.75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</row>
    <row r="40" spans="1:11" ht="15">
      <c r="A40" s="146"/>
      <c r="B40" s="146"/>
      <c r="C40" s="146"/>
      <c r="D40" s="146"/>
      <c r="E40" s="198"/>
      <c r="F40" s="198"/>
      <c r="G40" s="198"/>
      <c r="H40" s="146"/>
      <c r="I40" s="146"/>
      <c r="J40" s="146"/>
      <c r="K40" s="146"/>
    </row>
    <row r="41" spans="1:11" ht="12.75">
      <c r="A41" s="146"/>
      <c r="B41" s="146"/>
      <c r="C41" s="146"/>
      <c r="D41" s="146"/>
      <c r="E41" s="199"/>
      <c r="F41" s="199"/>
      <c r="G41" s="199"/>
      <c r="H41" s="146"/>
      <c r="I41" s="146"/>
      <c r="J41" s="146"/>
      <c r="K41" s="146"/>
    </row>
    <row r="42" spans="1:11" ht="15">
      <c r="A42" s="146"/>
      <c r="B42" s="146"/>
      <c r="C42" s="146"/>
      <c r="D42" s="146"/>
      <c r="E42" s="198"/>
      <c r="F42" s="198"/>
      <c r="G42" s="198"/>
      <c r="H42" s="146"/>
      <c r="I42" s="146"/>
      <c r="J42" s="146"/>
      <c r="K42" s="146"/>
    </row>
    <row r="43" spans="1:11" ht="12.75">
      <c r="A43" s="146"/>
      <c r="B43" s="146"/>
      <c r="C43" s="146"/>
      <c r="D43" s="146"/>
      <c r="E43" s="199"/>
      <c r="F43" s="199"/>
      <c r="G43" s="199"/>
      <c r="H43" s="146"/>
      <c r="I43" s="146"/>
      <c r="J43" s="146"/>
      <c r="K43" s="146"/>
    </row>
    <row r="44" spans="1:11" ht="15">
      <c r="A44" s="146"/>
      <c r="B44" s="146"/>
      <c r="C44" s="146"/>
      <c r="D44" s="146"/>
      <c r="E44" s="164" t="s">
        <v>279</v>
      </c>
      <c r="F44" s="164"/>
      <c r="G44" s="164"/>
      <c r="H44" s="146"/>
      <c r="I44" s="146"/>
      <c r="J44" s="146"/>
      <c r="K44" s="146"/>
    </row>
    <row r="45" spans="1:11" ht="12.75">
      <c r="A45" s="146"/>
      <c r="B45" s="146"/>
      <c r="C45" s="146"/>
      <c r="D45" s="146"/>
      <c r="E45" s="191" t="s">
        <v>280</v>
      </c>
      <c r="F45" s="191"/>
      <c r="G45" s="191"/>
      <c r="H45" s="146"/>
      <c r="I45" s="146"/>
      <c r="J45" s="146"/>
      <c r="K45" s="146"/>
    </row>
    <row r="46" spans="1:11" ht="12.75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</row>
    <row r="47" spans="1:11" ht="12.7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</row>
    <row r="48" spans="1:11" ht="12.75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</row>
    <row r="49" spans="1:11" ht="12.75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</row>
    <row r="50" spans="1:11" ht="12.75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</row>
    <row r="51" spans="1:11" ht="12.7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</row>
    <row r="52" spans="1:11" ht="12.75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</row>
    <row r="53" spans="1:11" ht="15">
      <c r="A53" s="146"/>
      <c r="B53" s="146"/>
      <c r="C53" s="146"/>
      <c r="D53" s="165"/>
      <c r="E53" s="146"/>
      <c r="F53" s="166"/>
      <c r="G53" s="166"/>
      <c r="H53" s="146"/>
      <c r="I53" s="146"/>
      <c r="J53" s="146"/>
      <c r="K53" s="146"/>
    </row>
    <row r="54" spans="1:11" ht="12.75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</row>
    <row r="55" spans="1:11" ht="12.75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</row>
    <row r="56" spans="1:11" ht="12.75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</row>
    <row r="57" spans="1:11" ht="12.75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</row>
    <row r="58" spans="1:11" ht="12.75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</row>
    <row r="59" spans="1:11" ht="12.75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</row>
    <row r="60" spans="1:11" ht="12.75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</row>
    <row r="61" spans="1:11" ht="12.75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</row>
    <row r="62" spans="1:11" ht="12.75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</row>
    <row r="63" spans="1:11" ht="12.75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</row>
    <row r="64" spans="1:11" ht="12.75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</row>
    <row r="65" spans="1:11" ht="12.75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</row>
    <row r="66" spans="1:11" ht="12.75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</row>
    <row r="67" spans="1:11" ht="13.5" thickBot="1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</row>
    <row r="68" spans="1:11" ht="19.5" customHeight="1" thickBot="1" thickTop="1">
      <c r="A68" s="146"/>
      <c r="B68" s="146"/>
      <c r="C68" s="146"/>
      <c r="D68" s="146"/>
      <c r="E68" s="146"/>
      <c r="F68" s="146"/>
      <c r="G68" s="146"/>
      <c r="H68" s="192" t="s">
        <v>281</v>
      </c>
      <c r="I68" s="193"/>
      <c r="J68" s="194"/>
      <c r="K68" s="167"/>
    </row>
    <row r="69" spans="1:11" s="168" customFormat="1" ht="12.75" customHeight="1" thickTop="1">
      <c r="A69" s="165"/>
      <c r="B69" s="165"/>
      <c r="C69" s="165"/>
      <c r="D69" s="165"/>
      <c r="E69" s="165"/>
      <c r="F69" s="165"/>
      <c r="G69" s="165"/>
      <c r="H69" s="165"/>
      <c r="I69" s="165"/>
      <c r="J69" s="165"/>
      <c r="K69" s="165"/>
    </row>
    <row r="70" spans="1:11" ht="12.75" customHeight="1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</row>
    <row r="71" spans="1:11" ht="12.75" customHeight="1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</row>
    <row r="72" spans="1:11" ht="12.75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</row>
    <row r="73" spans="1:11" ht="12.75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</row>
    <row r="76" spans="1:4" ht="12.75">
      <c r="A76" s="169"/>
      <c r="B76" s="169"/>
      <c r="C76" s="169"/>
      <c r="D76" s="169"/>
    </row>
  </sheetData>
  <sheetProtection/>
  <mergeCells count="14">
    <mergeCell ref="E45:G45"/>
    <mergeCell ref="H68:J68"/>
    <mergeCell ref="C27:I27"/>
    <mergeCell ref="C30:I30"/>
    <mergeCell ref="E40:G40"/>
    <mergeCell ref="E41:G41"/>
    <mergeCell ref="E42:G42"/>
    <mergeCell ref="E43:G43"/>
    <mergeCell ref="B1:D4"/>
    <mergeCell ref="G2:J2"/>
    <mergeCell ref="G4:J4"/>
    <mergeCell ref="G5:J5"/>
    <mergeCell ref="G8:K8"/>
    <mergeCell ref="G9:K9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="96" zoomScaleSheetLayoutView="96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212" t="s">
        <v>69</v>
      </c>
      <c r="K2" s="21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13" t="s">
        <v>2</v>
      </c>
      <c r="D4" s="214"/>
      <c r="E4" s="214"/>
      <c r="F4" s="215"/>
      <c r="G4" s="9"/>
      <c r="H4" s="216" t="s">
        <v>3</v>
      </c>
      <c r="I4" s="217"/>
      <c r="J4" s="217"/>
      <c r="K4" s="21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12</v>
      </c>
      <c r="F7" s="22" t="str">
        <f>CONCATENATE(D6,"=100")</f>
        <v>2018=100</v>
      </c>
      <c r="G7" s="23"/>
      <c r="H7" s="20" t="s">
        <v>6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104</v>
      </c>
      <c r="D9" s="30">
        <v>130</v>
      </c>
      <c r="E9" s="30">
        <v>130</v>
      </c>
      <c r="F9" s="31"/>
      <c r="G9" s="31"/>
      <c r="H9" s="102">
        <v>0.269</v>
      </c>
      <c r="I9" s="102">
        <v>0.26</v>
      </c>
      <c r="J9" s="102"/>
      <c r="K9" s="32"/>
    </row>
    <row r="10" spans="1:11" s="33" customFormat="1" ht="11.25" customHeight="1">
      <c r="A10" s="35" t="s">
        <v>8</v>
      </c>
      <c r="B10" s="29"/>
      <c r="C10" s="30">
        <v>59</v>
      </c>
      <c r="D10" s="30">
        <v>59</v>
      </c>
      <c r="E10" s="30">
        <v>59</v>
      </c>
      <c r="F10" s="31"/>
      <c r="G10" s="31"/>
      <c r="H10" s="102">
        <v>0.155</v>
      </c>
      <c r="I10" s="102">
        <v>0.148</v>
      </c>
      <c r="J10" s="102"/>
      <c r="K10" s="32"/>
    </row>
    <row r="11" spans="1:11" s="33" customFormat="1" ht="11.25" customHeight="1">
      <c r="A11" s="28" t="s">
        <v>9</v>
      </c>
      <c r="B11" s="29"/>
      <c r="C11" s="30">
        <v>50</v>
      </c>
      <c r="D11" s="30">
        <v>50</v>
      </c>
      <c r="E11" s="30">
        <v>50</v>
      </c>
      <c r="F11" s="31"/>
      <c r="G11" s="31"/>
      <c r="H11" s="102">
        <v>0.155</v>
      </c>
      <c r="I11" s="102">
        <v>0.155</v>
      </c>
      <c r="J11" s="102"/>
      <c r="K11" s="32"/>
    </row>
    <row r="12" spans="1:11" s="33" customFormat="1" ht="11.25" customHeight="1">
      <c r="A12" s="35" t="s">
        <v>10</v>
      </c>
      <c r="B12" s="29"/>
      <c r="C12" s="30">
        <v>16</v>
      </c>
      <c r="D12" s="30">
        <v>16</v>
      </c>
      <c r="E12" s="30">
        <v>16</v>
      </c>
      <c r="F12" s="31"/>
      <c r="G12" s="31"/>
      <c r="H12" s="102">
        <v>0.029</v>
      </c>
      <c r="I12" s="102">
        <v>0.027</v>
      </c>
      <c r="J12" s="102"/>
      <c r="K12" s="32"/>
    </row>
    <row r="13" spans="1:11" s="42" customFormat="1" ht="11.25" customHeight="1">
      <c r="A13" s="36" t="s">
        <v>11</v>
      </c>
      <c r="B13" s="37"/>
      <c r="C13" s="38">
        <v>229</v>
      </c>
      <c r="D13" s="38">
        <v>255</v>
      </c>
      <c r="E13" s="38">
        <v>255</v>
      </c>
      <c r="F13" s="39">
        <v>100</v>
      </c>
      <c r="G13" s="40"/>
      <c r="H13" s="103">
        <v>0.6080000000000001</v>
      </c>
      <c r="I13" s="104">
        <v>0.5900000000000001</v>
      </c>
      <c r="J13" s="10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2"/>
      <c r="I14" s="102"/>
      <c r="J14" s="10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03"/>
      <c r="I15" s="104"/>
      <c r="J15" s="10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2"/>
      <c r="I16" s="102"/>
      <c r="J16" s="102"/>
      <c r="K16" s="32"/>
    </row>
    <row r="17" spans="1:11" s="42" customFormat="1" ht="11.25" customHeight="1">
      <c r="A17" s="36" t="s">
        <v>13</v>
      </c>
      <c r="B17" s="37"/>
      <c r="C17" s="38">
        <v>49</v>
      </c>
      <c r="D17" s="38">
        <v>49</v>
      </c>
      <c r="E17" s="38">
        <v>49</v>
      </c>
      <c r="F17" s="39">
        <v>100</v>
      </c>
      <c r="G17" s="40"/>
      <c r="H17" s="103">
        <v>0.101</v>
      </c>
      <c r="I17" s="104">
        <v>0.059</v>
      </c>
      <c r="J17" s="10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2"/>
      <c r="I18" s="102"/>
      <c r="J18" s="102"/>
      <c r="K18" s="32"/>
    </row>
    <row r="19" spans="1:11" s="33" customFormat="1" ht="11.25" customHeight="1">
      <c r="A19" s="28" t="s">
        <v>14</v>
      </c>
      <c r="B19" s="29"/>
      <c r="C19" s="30">
        <v>7289</v>
      </c>
      <c r="D19" s="30">
        <v>6725</v>
      </c>
      <c r="E19" s="30">
        <v>6607</v>
      </c>
      <c r="F19" s="31"/>
      <c r="G19" s="31"/>
      <c r="H19" s="102">
        <v>31.343</v>
      </c>
      <c r="I19" s="102">
        <v>33.625</v>
      </c>
      <c r="J19" s="10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02"/>
      <c r="I20" s="102"/>
      <c r="J20" s="10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02"/>
      <c r="I21" s="102"/>
      <c r="J21" s="102"/>
      <c r="K21" s="32"/>
    </row>
    <row r="22" spans="1:11" s="42" customFormat="1" ht="11.25" customHeight="1">
      <c r="A22" s="36" t="s">
        <v>17</v>
      </c>
      <c r="B22" s="37"/>
      <c r="C22" s="38">
        <v>7289</v>
      </c>
      <c r="D22" s="38">
        <v>6725</v>
      </c>
      <c r="E22" s="38">
        <v>6607</v>
      </c>
      <c r="F22" s="39">
        <v>98.2453531598513</v>
      </c>
      <c r="G22" s="40"/>
      <c r="H22" s="103">
        <v>31.343</v>
      </c>
      <c r="I22" s="104">
        <v>33.625</v>
      </c>
      <c r="J22" s="10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2"/>
      <c r="I23" s="102"/>
      <c r="J23" s="102"/>
      <c r="K23" s="32"/>
    </row>
    <row r="24" spans="1:11" s="42" customFormat="1" ht="11.25" customHeight="1">
      <c r="A24" s="36" t="s">
        <v>18</v>
      </c>
      <c r="B24" s="37"/>
      <c r="C24" s="38">
        <v>13470</v>
      </c>
      <c r="D24" s="38">
        <v>11042</v>
      </c>
      <c r="E24" s="38">
        <v>11500</v>
      </c>
      <c r="F24" s="39">
        <v>104.14779931171888</v>
      </c>
      <c r="G24" s="40"/>
      <c r="H24" s="103">
        <v>59.781</v>
      </c>
      <c r="I24" s="104">
        <v>51.477</v>
      </c>
      <c r="J24" s="104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2"/>
      <c r="I25" s="102"/>
      <c r="J25" s="102"/>
      <c r="K25" s="32"/>
    </row>
    <row r="26" spans="1:11" s="42" customFormat="1" ht="11.25" customHeight="1">
      <c r="A26" s="36" t="s">
        <v>19</v>
      </c>
      <c r="B26" s="37"/>
      <c r="C26" s="38">
        <v>400</v>
      </c>
      <c r="D26" s="38">
        <v>425</v>
      </c>
      <c r="E26" s="38">
        <v>400</v>
      </c>
      <c r="F26" s="39">
        <v>94.11764705882354</v>
      </c>
      <c r="G26" s="40"/>
      <c r="H26" s="103">
        <v>1.25</v>
      </c>
      <c r="I26" s="104">
        <v>1.8</v>
      </c>
      <c r="J26" s="104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2"/>
      <c r="I27" s="102"/>
      <c r="J27" s="102"/>
      <c r="K27" s="32"/>
    </row>
    <row r="28" spans="1:11" s="33" customFormat="1" ht="11.25" customHeight="1">
      <c r="A28" s="35" t="s">
        <v>20</v>
      </c>
      <c r="B28" s="29"/>
      <c r="C28" s="30">
        <v>3249</v>
      </c>
      <c r="D28" s="30">
        <v>3073</v>
      </c>
      <c r="E28" s="30">
        <v>3100</v>
      </c>
      <c r="F28" s="31"/>
      <c r="G28" s="31"/>
      <c r="H28" s="102">
        <v>11.98</v>
      </c>
      <c r="I28" s="102">
        <v>8.485</v>
      </c>
      <c r="J28" s="102"/>
      <c r="K28" s="32"/>
    </row>
    <row r="29" spans="1:11" s="33" customFormat="1" ht="11.25" customHeight="1">
      <c r="A29" s="35" t="s">
        <v>21</v>
      </c>
      <c r="B29" s="29"/>
      <c r="C29" s="30">
        <v>18885</v>
      </c>
      <c r="D29" s="30">
        <v>17057</v>
      </c>
      <c r="E29" s="30">
        <v>17057</v>
      </c>
      <c r="F29" s="31"/>
      <c r="G29" s="31"/>
      <c r="H29" s="102">
        <v>22.261</v>
      </c>
      <c r="I29" s="102">
        <v>29.734</v>
      </c>
      <c r="J29" s="102"/>
      <c r="K29" s="32"/>
    </row>
    <row r="30" spans="1:11" s="33" customFormat="1" ht="11.25" customHeight="1">
      <c r="A30" s="35" t="s">
        <v>22</v>
      </c>
      <c r="B30" s="29"/>
      <c r="C30" s="30">
        <v>9460</v>
      </c>
      <c r="D30" s="30">
        <v>8474</v>
      </c>
      <c r="E30" s="30">
        <v>8500</v>
      </c>
      <c r="F30" s="31"/>
      <c r="G30" s="31"/>
      <c r="H30" s="102">
        <v>9.007</v>
      </c>
      <c r="I30" s="102">
        <v>10.934</v>
      </c>
      <c r="J30" s="102"/>
      <c r="K30" s="32"/>
    </row>
    <row r="31" spans="1:11" s="42" customFormat="1" ht="11.25" customHeight="1">
      <c r="A31" s="43" t="s">
        <v>23</v>
      </c>
      <c r="B31" s="37"/>
      <c r="C31" s="38">
        <v>31594</v>
      </c>
      <c r="D31" s="38">
        <v>28604</v>
      </c>
      <c r="E31" s="38">
        <v>28657</v>
      </c>
      <c r="F31" s="39">
        <v>100.1852887708013</v>
      </c>
      <c r="G31" s="40"/>
      <c r="H31" s="103">
        <v>43.248</v>
      </c>
      <c r="I31" s="104">
        <v>49.153</v>
      </c>
      <c r="J31" s="104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2"/>
      <c r="I32" s="102"/>
      <c r="J32" s="102"/>
      <c r="K32" s="32"/>
    </row>
    <row r="33" spans="1:11" s="33" customFormat="1" ht="11.25" customHeight="1">
      <c r="A33" s="35" t="s">
        <v>24</v>
      </c>
      <c r="B33" s="29"/>
      <c r="C33" s="30">
        <v>2000</v>
      </c>
      <c r="D33" s="30">
        <v>2000</v>
      </c>
      <c r="E33" s="30">
        <v>1500</v>
      </c>
      <c r="F33" s="31"/>
      <c r="G33" s="31"/>
      <c r="H33" s="102">
        <v>2.633</v>
      </c>
      <c r="I33" s="102">
        <v>5.4</v>
      </c>
      <c r="J33" s="102"/>
      <c r="K33" s="32"/>
    </row>
    <row r="34" spans="1:11" s="33" customFormat="1" ht="11.25" customHeight="1">
      <c r="A34" s="35" t="s">
        <v>25</v>
      </c>
      <c r="B34" s="29"/>
      <c r="C34" s="30">
        <v>4400</v>
      </c>
      <c r="D34" s="30">
        <v>3425</v>
      </c>
      <c r="E34" s="30">
        <v>3425</v>
      </c>
      <c r="F34" s="31"/>
      <c r="G34" s="31"/>
      <c r="H34" s="102">
        <v>8</v>
      </c>
      <c r="I34" s="102">
        <v>6.8</v>
      </c>
      <c r="J34" s="102"/>
      <c r="K34" s="32"/>
    </row>
    <row r="35" spans="1:11" s="33" customFormat="1" ht="11.25" customHeight="1">
      <c r="A35" s="35" t="s">
        <v>26</v>
      </c>
      <c r="B35" s="29"/>
      <c r="C35" s="30">
        <v>3000</v>
      </c>
      <c r="D35" s="30">
        <v>2700</v>
      </c>
      <c r="E35" s="30">
        <v>2500</v>
      </c>
      <c r="F35" s="31"/>
      <c r="G35" s="31"/>
      <c r="H35" s="102">
        <v>6.8</v>
      </c>
      <c r="I35" s="102">
        <v>8.1</v>
      </c>
      <c r="J35" s="102"/>
      <c r="K35" s="32"/>
    </row>
    <row r="36" spans="1:11" s="33" customFormat="1" ht="11.25" customHeight="1">
      <c r="A36" s="35" t="s">
        <v>27</v>
      </c>
      <c r="B36" s="29"/>
      <c r="C36" s="30">
        <v>1815</v>
      </c>
      <c r="D36" s="30">
        <v>382</v>
      </c>
      <c r="E36" s="30">
        <v>382</v>
      </c>
      <c r="F36" s="31"/>
      <c r="G36" s="31"/>
      <c r="H36" s="102">
        <v>4.175</v>
      </c>
      <c r="I36" s="102">
        <v>0.73</v>
      </c>
      <c r="J36" s="102"/>
      <c r="K36" s="32"/>
    </row>
    <row r="37" spans="1:11" s="42" customFormat="1" ht="11.25" customHeight="1">
      <c r="A37" s="36" t="s">
        <v>28</v>
      </c>
      <c r="B37" s="37"/>
      <c r="C37" s="38">
        <v>11215</v>
      </c>
      <c r="D37" s="38">
        <v>8507</v>
      </c>
      <c r="E37" s="38">
        <v>7807</v>
      </c>
      <c r="F37" s="39">
        <v>91.77148230868697</v>
      </c>
      <c r="G37" s="40"/>
      <c r="H37" s="103">
        <v>21.608</v>
      </c>
      <c r="I37" s="104">
        <v>21.029999999999998</v>
      </c>
      <c r="J37" s="104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2"/>
      <c r="I38" s="102"/>
      <c r="J38" s="102"/>
      <c r="K38" s="32"/>
    </row>
    <row r="39" spans="1:11" s="42" customFormat="1" ht="11.25" customHeight="1">
      <c r="A39" s="36" t="s">
        <v>29</v>
      </c>
      <c r="B39" s="37"/>
      <c r="C39" s="38">
        <v>14400</v>
      </c>
      <c r="D39" s="38">
        <v>14736</v>
      </c>
      <c r="E39" s="38">
        <v>14736</v>
      </c>
      <c r="F39" s="39">
        <v>100</v>
      </c>
      <c r="G39" s="40"/>
      <c r="H39" s="103">
        <v>10</v>
      </c>
      <c r="I39" s="104">
        <v>8.1</v>
      </c>
      <c r="J39" s="104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2"/>
      <c r="I40" s="102"/>
      <c r="J40" s="102"/>
      <c r="K40" s="32"/>
    </row>
    <row r="41" spans="1:11" s="33" customFormat="1" ht="11.25" customHeight="1">
      <c r="A41" s="28" t="s">
        <v>30</v>
      </c>
      <c r="B41" s="29"/>
      <c r="C41" s="30">
        <v>2712</v>
      </c>
      <c r="D41" s="30">
        <v>3990</v>
      </c>
      <c r="E41" s="30">
        <v>2470</v>
      </c>
      <c r="F41" s="31"/>
      <c r="G41" s="31"/>
      <c r="H41" s="102">
        <v>1.826</v>
      </c>
      <c r="I41" s="102">
        <v>9.38</v>
      </c>
      <c r="J41" s="102"/>
      <c r="K41" s="32"/>
    </row>
    <row r="42" spans="1:11" s="33" customFormat="1" ht="11.25" customHeight="1">
      <c r="A42" s="35" t="s">
        <v>31</v>
      </c>
      <c r="B42" s="29"/>
      <c r="C42" s="30">
        <v>14234</v>
      </c>
      <c r="D42" s="30">
        <v>14984</v>
      </c>
      <c r="E42" s="30">
        <v>14580</v>
      </c>
      <c r="F42" s="31"/>
      <c r="G42" s="31"/>
      <c r="H42" s="102">
        <v>32.147</v>
      </c>
      <c r="I42" s="102">
        <v>54.553</v>
      </c>
      <c r="J42" s="102"/>
      <c r="K42" s="32"/>
    </row>
    <row r="43" spans="1:11" s="33" customFormat="1" ht="11.25" customHeight="1">
      <c r="A43" s="35" t="s">
        <v>32</v>
      </c>
      <c r="B43" s="29"/>
      <c r="C43" s="30">
        <v>12061</v>
      </c>
      <c r="D43" s="30">
        <v>19100</v>
      </c>
      <c r="E43" s="30">
        <v>13100</v>
      </c>
      <c r="F43" s="31"/>
      <c r="G43" s="31"/>
      <c r="H43" s="102">
        <v>17.036</v>
      </c>
      <c r="I43" s="102">
        <v>59.174</v>
      </c>
      <c r="J43" s="102"/>
      <c r="K43" s="32"/>
    </row>
    <row r="44" spans="1:11" s="33" customFormat="1" ht="11.25" customHeight="1">
      <c r="A44" s="35" t="s">
        <v>33</v>
      </c>
      <c r="B44" s="29"/>
      <c r="C44" s="30">
        <v>24802</v>
      </c>
      <c r="D44" s="30">
        <v>29591</v>
      </c>
      <c r="E44" s="30">
        <v>29600</v>
      </c>
      <c r="F44" s="31"/>
      <c r="G44" s="31"/>
      <c r="H44" s="102">
        <v>35.224</v>
      </c>
      <c r="I44" s="102">
        <v>115.203</v>
      </c>
      <c r="J44" s="102"/>
      <c r="K44" s="32"/>
    </row>
    <row r="45" spans="1:11" s="33" customFormat="1" ht="11.25" customHeight="1">
      <c r="A45" s="35" t="s">
        <v>34</v>
      </c>
      <c r="B45" s="29"/>
      <c r="C45" s="30">
        <v>12329</v>
      </c>
      <c r="D45" s="30">
        <v>13768</v>
      </c>
      <c r="E45" s="30">
        <v>13500</v>
      </c>
      <c r="F45" s="31"/>
      <c r="G45" s="31"/>
      <c r="H45" s="102">
        <v>9.242</v>
      </c>
      <c r="I45" s="102">
        <v>42.402</v>
      </c>
      <c r="J45" s="102"/>
      <c r="K45" s="32"/>
    </row>
    <row r="46" spans="1:11" s="33" customFormat="1" ht="11.25" customHeight="1">
      <c r="A46" s="35" t="s">
        <v>35</v>
      </c>
      <c r="B46" s="29"/>
      <c r="C46" s="30">
        <v>1725</v>
      </c>
      <c r="D46" s="30">
        <v>2591</v>
      </c>
      <c r="E46" s="30">
        <v>2000</v>
      </c>
      <c r="F46" s="31"/>
      <c r="G46" s="31"/>
      <c r="H46" s="102">
        <v>1.315</v>
      </c>
      <c r="I46" s="102">
        <v>6.514</v>
      </c>
      <c r="J46" s="102"/>
      <c r="K46" s="32"/>
    </row>
    <row r="47" spans="1:11" s="33" customFormat="1" ht="11.25" customHeight="1">
      <c r="A47" s="35" t="s">
        <v>36</v>
      </c>
      <c r="B47" s="29"/>
      <c r="C47" s="30">
        <v>1281</v>
      </c>
      <c r="D47" s="30">
        <v>1223</v>
      </c>
      <c r="E47" s="30">
        <v>1230</v>
      </c>
      <c r="F47" s="31"/>
      <c r="G47" s="31"/>
      <c r="H47" s="102">
        <v>1.762</v>
      </c>
      <c r="I47" s="102">
        <v>3.212</v>
      </c>
      <c r="J47" s="102"/>
      <c r="K47" s="32"/>
    </row>
    <row r="48" spans="1:11" s="33" customFormat="1" ht="11.25" customHeight="1">
      <c r="A48" s="35" t="s">
        <v>37</v>
      </c>
      <c r="B48" s="29"/>
      <c r="C48" s="30">
        <v>8517</v>
      </c>
      <c r="D48" s="30">
        <v>13488</v>
      </c>
      <c r="E48" s="30">
        <v>13500</v>
      </c>
      <c r="F48" s="31"/>
      <c r="G48" s="31"/>
      <c r="H48" s="102">
        <v>6.251</v>
      </c>
      <c r="I48" s="102">
        <v>39.061</v>
      </c>
      <c r="J48" s="102"/>
      <c r="K48" s="32"/>
    </row>
    <row r="49" spans="1:11" s="33" customFormat="1" ht="11.25" customHeight="1">
      <c r="A49" s="35" t="s">
        <v>38</v>
      </c>
      <c r="B49" s="29"/>
      <c r="C49" s="30">
        <v>16685</v>
      </c>
      <c r="D49" s="30">
        <v>18543</v>
      </c>
      <c r="E49" s="30">
        <v>17600</v>
      </c>
      <c r="F49" s="31"/>
      <c r="G49" s="31"/>
      <c r="H49" s="102">
        <v>13.578</v>
      </c>
      <c r="I49" s="102">
        <v>56.44</v>
      </c>
      <c r="J49" s="102"/>
      <c r="K49" s="32"/>
    </row>
    <row r="50" spans="1:11" s="42" customFormat="1" ht="11.25" customHeight="1">
      <c r="A50" s="43" t="s">
        <v>39</v>
      </c>
      <c r="B50" s="37"/>
      <c r="C50" s="38">
        <v>94346</v>
      </c>
      <c r="D50" s="38">
        <v>117278</v>
      </c>
      <c r="E50" s="38">
        <v>107580</v>
      </c>
      <c r="F50" s="39">
        <v>91.73075939221337</v>
      </c>
      <c r="G50" s="40"/>
      <c r="H50" s="103">
        <v>118.38100000000001</v>
      </c>
      <c r="I50" s="104">
        <v>385.93899999999996</v>
      </c>
      <c r="J50" s="104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2"/>
      <c r="I51" s="102"/>
      <c r="J51" s="102"/>
      <c r="K51" s="32"/>
    </row>
    <row r="52" spans="1:11" s="42" customFormat="1" ht="11.25" customHeight="1">
      <c r="A52" s="36" t="s">
        <v>40</v>
      </c>
      <c r="B52" s="37"/>
      <c r="C52" s="38">
        <v>5762</v>
      </c>
      <c r="D52" s="38">
        <v>5762</v>
      </c>
      <c r="E52" s="38">
        <v>5762</v>
      </c>
      <c r="F52" s="39">
        <v>100</v>
      </c>
      <c r="G52" s="40"/>
      <c r="H52" s="103">
        <v>14.894</v>
      </c>
      <c r="I52" s="104">
        <v>14.894</v>
      </c>
      <c r="J52" s="104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2"/>
      <c r="I53" s="102"/>
      <c r="J53" s="102"/>
      <c r="K53" s="32"/>
    </row>
    <row r="54" spans="1:11" s="33" customFormat="1" ht="11.25" customHeight="1">
      <c r="A54" s="35" t="s">
        <v>41</v>
      </c>
      <c r="B54" s="29"/>
      <c r="C54" s="30">
        <v>47315</v>
      </c>
      <c r="D54" s="30">
        <v>40871</v>
      </c>
      <c r="E54" s="30">
        <v>40000</v>
      </c>
      <c r="F54" s="31"/>
      <c r="G54" s="31"/>
      <c r="H54" s="102">
        <v>94.955</v>
      </c>
      <c r="I54" s="102">
        <v>91.117</v>
      </c>
      <c r="J54" s="102"/>
      <c r="K54" s="32"/>
    </row>
    <row r="55" spans="1:11" s="33" customFormat="1" ht="11.25" customHeight="1">
      <c r="A55" s="35" t="s">
        <v>42</v>
      </c>
      <c r="B55" s="29"/>
      <c r="C55" s="30">
        <v>86700</v>
      </c>
      <c r="D55" s="30">
        <v>77814</v>
      </c>
      <c r="E55" s="30">
        <v>80000</v>
      </c>
      <c r="F55" s="31"/>
      <c r="G55" s="31"/>
      <c r="H55" s="102">
        <v>138.72</v>
      </c>
      <c r="I55" s="102">
        <v>171.19</v>
      </c>
      <c r="J55" s="102"/>
      <c r="K55" s="32"/>
    </row>
    <row r="56" spans="1:11" s="33" customFormat="1" ht="11.25" customHeight="1">
      <c r="A56" s="35" t="s">
        <v>43</v>
      </c>
      <c r="B56" s="29"/>
      <c r="C56" s="30">
        <v>10215</v>
      </c>
      <c r="D56" s="30">
        <v>9695</v>
      </c>
      <c r="E56" s="30">
        <v>9100</v>
      </c>
      <c r="F56" s="31"/>
      <c r="G56" s="31"/>
      <c r="H56" s="102">
        <v>19.744</v>
      </c>
      <c r="I56" s="102">
        <v>19.39</v>
      </c>
      <c r="J56" s="102"/>
      <c r="K56" s="32"/>
    </row>
    <row r="57" spans="1:11" s="33" customFormat="1" ht="11.25" customHeight="1">
      <c r="A57" s="35" t="s">
        <v>44</v>
      </c>
      <c r="B57" s="29"/>
      <c r="C57" s="30">
        <v>7071</v>
      </c>
      <c r="D57" s="30">
        <v>7395</v>
      </c>
      <c r="E57" s="30">
        <v>7395</v>
      </c>
      <c r="F57" s="31"/>
      <c r="G57" s="31"/>
      <c r="H57" s="102">
        <v>9.8994</v>
      </c>
      <c r="I57" s="102">
        <v>23.751</v>
      </c>
      <c r="J57" s="102"/>
      <c r="K57" s="32"/>
    </row>
    <row r="58" spans="1:11" s="33" customFormat="1" ht="11.25" customHeight="1">
      <c r="A58" s="35" t="s">
        <v>45</v>
      </c>
      <c r="B58" s="29"/>
      <c r="C58" s="30">
        <v>44665</v>
      </c>
      <c r="D58" s="30">
        <v>39634</v>
      </c>
      <c r="E58" s="30">
        <v>40364</v>
      </c>
      <c r="F58" s="31"/>
      <c r="G58" s="31"/>
      <c r="H58" s="102">
        <v>40.275</v>
      </c>
      <c r="I58" s="102">
        <v>102.162</v>
      </c>
      <c r="J58" s="102"/>
      <c r="K58" s="32"/>
    </row>
    <row r="59" spans="1:11" s="42" customFormat="1" ht="11.25" customHeight="1">
      <c r="A59" s="36" t="s">
        <v>46</v>
      </c>
      <c r="B59" s="37"/>
      <c r="C59" s="38">
        <v>195966</v>
      </c>
      <c r="D59" s="38">
        <v>175409</v>
      </c>
      <c r="E59" s="38">
        <v>176859</v>
      </c>
      <c r="F59" s="39">
        <v>100.8266394540759</v>
      </c>
      <c r="G59" s="40"/>
      <c r="H59" s="103">
        <v>303.5934</v>
      </c>
      <c r="I59" s="104">
        <v>407.61</v>
      </c>
      <c r="J59" s="104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2"/>
      <c r="I60" s="102"/>
      <c r="J60" s="102"/>
      <c r="K60" s="32"/>
    </row>
    <row r="61" spans="1:11" s="33" customFormat="1" ht="11.25" customHeight="1">
      <c r="A61" s="35" t="s">
        <v>47</v>
      </c>
      <c r="B61" s="29"/>
      <c r="C61" s="30">
        <v>2497</v>
      </c>
      <c r="D61" s="30">
        <v>1980</v>
      </c>
      <c r="E61" s="30">
        <v>2700</v>
      </c>
      <c r="F61" s="31"/>
      <c r="G61" s="31"/>
      <c r="H61" s="102">
        <v>4.825</v>
      </c>
      <c r="I61" s="102">
        <v>3.864</v>
      </c>
      <c r="J61" s="102"/>
      <c r="K61" s="32"/>
    </row>
    <row r="62" spans="1:11" s="33" customFormat="1" ht="11.25" customHeight="1">
      <c r="A62" s="35" t="s">
        <v>48</v>
      </c>
      <c r="B62" s="29"/>
      <c r="C62" s="30">
        <v>1127</v>
      </c>
      <c r="D62" s="30">
        <v>1350</v>
      </c>
      <c r="E62" s="30">
        <v>1225</v>
      </c>
      <c r="F62" s="31"/>
      <c r="G62" s="31"/>
      <c r="H62" s="102">
        <v>1.359</v>
      </c>
      <c r="I62" s="102">
        <v>1.399</v>
      </c>
      <c r="J62" s="102"/>
      <c r="K62" s="32"/>
    </row>
    <row r="63" spans="1:11" s="33" customFormat="1" ht="11.25" customHeight="1">
      <c r="A63" s="35" t="s">
        <v>49</v>
      </c>
      <c r="B63" s="29"/>
      <c r="C63" s="30">
        <v>1958</v>
      </c>
      <c r="D63" s="30">
        <v>1916</v>
      </c>
      <c r="E63" s="30">
        <v>2043</v>
      </c>
      <c r="F63" s="31"/>
      <c r="G63" s="31"/>
      <c r="H63" s="102">
        <v>3.935</v>
      </c>
      <c r="I63" s="102">
        <v>5.28</v>
      </c>
      <c r="J63" s="102"/>
      <c r="K63" s="32"/>
    </row>
    <row r="64" spans="1:11" s="42" customFormat="1" ht="11.25" customHeight="1">
      <c r="A64" s="36" t="s">
        <v>50</v>
      </c>
      <c r="B64" s="37"/>
      <c r="C64" s="38">
        <v>5582</v>
      </c>
      <c r="D64" s="38">
        <v>5246</v>
      </c>
      <c r="E64" s="38">
        <v>5968</v>
      </c>
      <c r="F64" s="39">
        <v>113.76286694624476</v>
      </c>
      <c r="G64" s="40"/>
      <c r="H64" s="103">
        <v>10.119</v>
      </c>
      <c r="I64" s="104">
        <v>10.543</v>
      </c>
      <c r="J64" s="104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2"/>
      <c r="I65" s="102"/>
      <c r="J65" s="102"/>
      <c r="K65" s="32"/>
    </row>
    <row r="66" spans="1:11" s="42" customFormat="1" ht="11.25" customHeight="1">
      <c r="A66" s="36" t="s">
        <v>51</v>
      </c>
      <c r="B66" s="37"/>
      <c r="C66" s="38">
        <v>18406</v>
      </c>
      <c r="D66" s="38">
        <v>14573</v>
      </c>
      <c r="E66" s="38">
        <v>13970</v>
      </c>
      <c r="F66" s="39">
        <v>95.8622109380361</v>
      </c>
      <c r="G66" s="40"/>
      <c r="H66" s="103">
        <v>18.087</v>
      </c>
      <c r="I66" s="104">
        <v>20.946</v>
      </c>
      <c r="J66" s="104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2"/>
      <c r="I67" s="102"/>
      <c r="J67" s="102"/>
      <c r="K67" s="32"/>
    </row>
    <row r="68" spans="1:11" s="33" customFormat="1" ht="11.25" customHeight="1">
      <c r="A68" s="35" t="s">
        <v>52</v>
      </c>
      <c r="B68" s="29"/>
      <c r="C68" s="30">
        <v>50100</v>
      </c>
      <c r="D68" s="30">
        <v>57700</v>
      </c>
      <c r="E68" s="30">
        <v>51000</v>
      </c>
      <c r="F68" s="31"/>
      <c r="G68" s="31"/>
      <c r="H68" s="102">
        <v>60.5</v>
      </c>
      <c r="I68" s="102">
        <v>190.6</v>
      </c>
      <c r="J68" s="102"/>
      <c r="K68" s="32"/>
    </row>
    <row r="69" spans="1:11" s="33" customFormat="1" ht="11.25" customHeight="1">
      <c r="A69" s="35" t="s">
        <v>53</v>
      </c>
      <c r="B69" s="29"/>
      <c r="C69" s="30">
        <v>4800</v>
      </c>
      <c r="D69" s="30">
        <v>6340</v>
      </c>
      <c r="E69" s="30">
        <v>6500</v>
      </c>
      <c r="F69" s="31"/>
      <c r="G69" s="31"/>
      <c r="H69" s="102">
        <v>5.5</v>
      </c>
      <c r="I69" s="102">
        <v>14.9</v>
      </c>
      <c r="J69" s="102"/>
      <c r="K69" s="32"/>
    </row>
    <row r="70" spans="1:11" s="42" customFormat="1" ht="11.25" customHeight="1">
      <c r="A70" s="36" t="s">
        <v>54</v>
      </c>
      <c r="B70" s="37"/>
      <c r="C70" s="38">
        <v>54900</v>
      </c>
      <c r="D70" s="38">
        <v>64040</v>
      </c>
      <c r="E70" s="38">
        <v>57500</v>
      </c>
      <c r="F70" s="39">
        <v>89.78763272954403</v>
      </c>
      <c r="G70" s="40"/>
      <c r="H70" s="103">
        <v>66</v>
      </c>
      <c r="I70" s="104">
        <v>205.5</v>
      </c>
      <c r="J70" s="10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2"/>
      <c r="I71" s="102"/>
      <c r="J71" s="102"/>
      <c r="K71" s="32"/>
    </row>
    <row r="72" spans="1:11" s="33" customFormat="1" ht="11.25" customHeight="1">
      <c r="A72" s="35" t="s">
        <v>55</v>
      </c>
      <c r="B72" s="29"/>
      <c r="C72" s="30">
        <v>4805</v>
      </c>
      <c r="D72" s="30">
        <v>4590</v>
      </c>
      <c r="E72" s="30">
        <v>4644</v>
      </c>
      <c r="F72" s="31"/>
      <c r="G72" s="31"/>
      <c r="H72" s="102">
        <v>5.565</v>
      </c>
      <c r="I72" s="102">
        <v>7.113</v>
      </c>
      <c r="J72" s="102"/>
      <c r="K72" s="32"/>
    </row>
    <row r="73" spans="1:11" s="33" customFormat="1" ht="11.25" customHeight="1">
      <c r="A73" s="35" t="s">
        <v>56</v>
      </c>
      <c r="B73" s="29"/>
      <c r="C73" s="30">
        <v>11800</v>
      </c>
      <c r="D73" s="30">
        <v>12276</v>
      </c>
      <c r="E73" s="30">
        <v>12274</v>
      </c>
      <c r="F73" s="31"/>
      <c r="G73" s="31"/>
      <c r="H73" s="102">
        <v>23.58</v>
      </c>
      <c r="I73" s="102">
        <v>18.782</v>
      </c>
      <c r="J73" s="102"/>
      <c r="K73" s="32"/>
    </row>
    <row r="74" spans="1:11" s="33" customFormat="1" ht="11.25" customHeight="1">
      <c r="A74" s="35" t="s">
        <v>57</v>
      </c>
      <c r="B74" s="29"/>
      <c r="C74" s="30">
        <v>31095</v>
      </c>
      <c r="D74" s="30">
        <v>27226</v>
      </c>
      <c r="E74" s="30">
        <v>28000</v>
      </c>
      <c r="F74" s="31"/>
      <c r="G74" s="31"/>
      <c r="H74" s="102">
        <v>37.314</v>
      </c>
      <c r="I74" s="102">
        <v>122.517</v>
      </c>
      <c r="J74" s="102"/>
      <c r="K74" s="32"/>
    </row>
    <row r="75" spans="1:11" s="33" customFormat="1" ht="11.25" customHeight="1">
      <c r="A75" s="35" t="s">
        <v>58</v>
      </c>
      <c r="B75" s="29"/>
      <c r="C75" s="30">
        <v>28017</v>
      </c>
      <c r="D75" s="30">
        <v>24943</v>
      </c>
      <c r="E75" s="30">
        <v>24943</v>
      </c>
      <c r="F75" s="31"/>
      <c r="G75" s="31"/>
      <c r="H75" s="102">
        <v>48.439</v>
      </c>
      <c r="I75" s="102">
        <v>36.686</v>
      </c>
      <c r="J75" s="102"/>
      <c r="K75" s="32"/>
    </row>
    <row r="76" spans="1:11" s="33" customFormat="1" ht="11.25" customHeight="1">
      <c r="A76" s="35" t="s">
        <v>59</v>
      </c>
      <c r="B76" s="29"/>
      <c r="C76" s="30">
        <v>796</v>
      </c>
      <c r="D76" s="30">
        <v>2585</v>
      </c>
      <c r="E76" s="30">
        <v>2585</v>
      </c>
      <c r="F76" s="31"/>
      <c r="G76" s="31"/>
      <c r="H76" s="102">
        <v>2.229</v>
      </c>
      <c r="I76" s="102">
        <v>7.238</v>
      </c>
      <c r="J76" s="102"/>
      <c r="K76" s="32"/>
    </row>
    <row r="77" spans="1:11" s="33" customFormat="1" ht="11.25" customHeight="1">
      <c r="A77" s="35" t="s">
        <v>60</v>
      </c>
      <c r="B77" s="29"/>
      <c r="C77" s="30">
        <v>4930</v>
      </c>
      <c r="D77" s="30">
        <v>4982</v>
      </c>
      <c r="E77" s="30">
        <v>4982</v>
      </c>
      <c r="F77" s="31"/>
      <c r="G77" s="31"/>
      <c r="H77" s="102">
        <v>12.842</v>
      </c>
      <c r="I77" s="102">
        <v>18.6</v>
      </c>
      <c r="J77" s="102"/>
      <c r="K77" s="32"/>
    </row>
    <row r="78" spans="1:11" s="33" customFormat="1" ht="11.25" customHeight="1">
      <c r="A78" s="35" t="s">
        <v>61</v>
      </c>
      <c r="B78" s="29"/>
      <c r="C78" s="30">
        <v>9200</v>
      </c>
      <c r="D78" s="30">
        <v>9212</v>
      </c>
      <c r="E78" s="30">
        <v>9200</v>
      </c>
      <c r="F78" s="31"/>
      <c r="G78" s="31"/>
      <c r="H78" s="102">
        <v>11.04</v>
      </c>
      <c r="I78" s="102">
        <v>16.582</v>
      </c>
      <c r="J78" s="102"/>
      <c r="K78" s="32"/>
    </row>
    <row r="79" spans="1:11" s="33" customFormat="1" ht="11.25" customHeight="1">
      <c r="A79" s="35" t="s">
        <v>62</v>
      </c>
      <c r="B79" s="29"/>
      <c r="C79" s="30">
        <v>13631</v>
      </c>
      <c r="D79" s="30">
        <v>14719</v>
      </c>
      <c r="E79" s="30">
        <v>14707</v>
      </c>
      <c r="F79" s="31"/>
      <c r="G79" s="31"/>
      <c r="H79" s="102">
        <v>31.827</v>
      </c>
      <c r="I79" s="102">
        <v>46.696</v>
      </c>
      <c r="J79" s="102"/>
      <c r="K79" s="32"/>
    </row>
    <row r="80" spans="1:11" s="42" customFormat="1" ht="11.25" customHeight="1">
      <c r="A80" s="43" t="s">
        <v>63</v>
      </c>
      <c r="B80" s="37"/>
      <c r="C80" s="38">
        <v>104274</v>
      </c>
      <c r="D80" s="38">
        <v>100533</v>
      </c>
      <c r="E80" s="38">
        <v>101335</v>
      </c>
      <c r="F80" s="39">
        <v>100.79774800314324</v>
      </c>
      <c r="G80" s="40"/>
      <c r="H80" s="103">
        <v>172.83599999999998</v>
      </c>
      <c r="I80" s="104">
        <v>274.214</v>
      </c>
      <c r="J80" s="104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2"/>
      <c r="I81" s="102"/>
      <c r="J81" s="102"/>
      <c r="K81" s="32"/>
    </row>
    <row r="82" spans="1:11" s="33" customFormat="1" ht="11.25" customHeight="1">
      <c r="A82" s="35" t="s">
        <v>64</v>
      </c>
      <c r="B82" s="29"/>
      <c r="C82" s="30">
        <v>159</v>
      </c>
      <c r="D82" s="30">
        <v>180</v>
      </c>
      <c r="E82" s="30">
        <v>180</v>
      </c>
      <c r="F82" s="31"/>
      <c r="G82" s="31"/>
      <c r="H82" s="102">
        <v>0.13</v>
      </c>
      <c r="I82" s="102">
        <v>0.163</v>
      </c>
      <c r="J82" s="102"/>
      <c r="K82" s="32"/>
    </row>
    <row r="83" spans="1:11" s="33" customFormat="1" ht="11.25" customHeight="1">
      <c r="A83" s="35" t="s">
        <v>65</v>
      </c>
      <c r="B83" s="29"/>
      <c r="C83" s="30">
        <v>183</v>
      </c>
      <c r="D83" s="30">
        <v>185</v>
      </c>
      <c r="E83" s="30">
        <v>185</v>
      </c>
      <c r="F83" s="31"/>
      <c r="G83" s="31"/>
      <c r="H83" s="102">
        <v>0.13</v>
      </c>
      <c r="I83" s="102">
        <v>0.13</v>
      </c>
      <c r="J83" s="102"/>
      <c r="K83" s="32"/>
    </row>
    <row r="84" spans="1:11" s="42" customFormat="1" ht="11.25" customHeight="1">
      <c r="A84" s="36" t="s">
        <v>66</v>
      </c>
      <c r="B84" s="37"/>
      <c r="C84" s="38">
        <v>342</v>
      </c>
      <c r="D84" s="38">
        <v>365</v>
      </c>
      <c r="E84" s="38">
        <v>365</v>
      </c>
      <c r="F84" s="39">
        <v>100</v>
      </c>
      <c r="G84" s="40"/>
      <c r="H84" s="103">
        <v>0.26</v>
      </c>
      <c r="I84" s="104">
        <v>0.29300000000000004</v>
      </c>
      <c r="J84" s="104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2"/>
      <c r="I85" s="102"/>
      <c r="J85" s="10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5"/>
      <c r="I86" s="106"/>
      <c r="J86" s="106"/>
      <c r="K86" s="50"/>
    </row>
    <row r="87" spans="1:11" s="42" customFormat="1" ht="11.25" customHeight="1">
      <c r="A87" s="51" t="s">
        <v>67</v>
      </c>
      <c r="B87" s="52"/>
      <c r="C87" s="53">
        <v>558224</v>
      </c>
      <c r="D87" s="53">
        <v>553549</v>
      </c>
      <c r="E87" s="53">
        <v>539350</v>
      </c>
      <c r="F87" s="54">
        <f>IF(D87&gt;0,100*E87/D87,0)</f>
        <v>97.4349154275412</v>
      </c>
      <c r="G87" s="40"/>
      <c r="H87" s="107">
        <v>872.1093999999999</v>
      </c>
      <c r="I87" s="108">
        <v>1485.773</v>
      </c>
      <c r="J87" s="108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2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="94" zoomScaleSheetLayoutView="94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212" t="s">
        <v>69</v>
      </c>
      <c r="K2" s="21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13" t="s">
        <v>2</v>
      </c>
      <c r="D4" s="214"/>
      <c r="E4" s="214"/>
      <c r="F4" s="215"/>
      <c r="G4" s="9"/>
      <c r="H4" s="216" t="s">
        <v>3</v>
      </c>
      <c r="I4" s="217"/>
      <c r="J4" s="217"/>
      <c r="K4" s="21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12</v>
      </c>
      <c r="F7" s="22" t="str">
        <f>CONCATENATE(D6,"=100")</f>
        <v>2018=100</v>
      </c>
      <c r="G7" s="23"/>
      <c r="H7" s="20" t="s">
        <v>6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60</v>
      </c>
      <c r="D9" s="30">
        <v>60</v>
      </c>
      <c r="E9" s="30">
        <v>60</v>
      </c>
      <c r="F9" s="31"/>
      <c r="G9" s="31"/>
      <c r="H9" s="102">
        <v>0.231</v>
      </c>
      <c r="I9" s="102">
        <v>0.172</v>
      </c>
      <c r="J9" s="102"/>
      <c r="K9" s="32"/>
    </row>
    <row r="10" spans="1:11" s="33" customFormat="1" ht="11.25" customHeight="1">
      <c r="A10" s="35" t="s">
        <v>8</v>
      </c>
      <c r="B10" s="29"/>
      <c r="C10" s="30">
        <v>452</v>
      </c>
      <c r="D10" s="30">
        <v>452</v>
      </c>
      <c r="E10" s="30">
        <v>452</v>
      </c>
      <c r="F10" s="31"/>
      <c r="G10" s="31"/>
      <c r="H10" s="102">
        <v>1.809</v>
      </c>
      <c r="I10" s="102">
        <v>1.808</v>
      </c>
      <c r="J10" s="102"/>
      <c r="K10" s="32"/>
    </row>
    <row r="11" spans="1:11" s="33" customFormat="1" ht="11.25" customHeight="1">
      <c r="A11" s="28" t="s">
        <v>9</v>
      </c>
      <c r="B11" s="29"/>
      <c r="C11" s="30">
        <v>2945</v>
      </c>
      <c r="D11" s="30">
        <v>2600</v>
      </c>
      <c r="E11" s="30">
        <v>2600</v>
      </c>
      <c r="F11" s="31"/>
      <c r="G11" s="31"/>
      <c r="H11" s="102">
        <v>6.217</v>
      </c>
      <c r="I11" s="102">
        <v>9.75</v>
      </c>
      <c r="J11" s="102"/>
      <c r="K11" s="32"/>
    </row>
    <row r="12" spans="1:11" s="33" customFormat="1" ht="11.25" customHeight="1">
      <c r="A12" s="35" t="s">
        <v>10</v>
      </c>
      <c r="B12" s="29"/>
      <c r="C12" s="30">
        <v>39</v>
      </c>
      <c r="D12" s="30">
        <v>58</v>
      </c>
      <c r="E12" s="30">
        <v>58</v>
      </c>
      <c r="F12" s="31"/>
      <c r="G12" s="31"/>
      <c r="H12" s="102">
        <v>0.148</v>
      </c>
      <c r="I12" s="102">
        <v>0.154</v>
      </c>
      <c r="J12" s="102"/>
      <c r="K12" s="32"/>
    </row>
    <row r="13" spans="1:11" s="42" customFormat="1" ht="11.25" customHeight="1">
      <c r="A13" s="36" t="s">
        <v>11</v>
      </c>
      <c r="B13" s="37"/>
      <c r="C13" s="38">
        <v>3496</v>
      </c>
      <c r="D13" s="38">
        <v>3170</v>
      </c>
      <c r="E13" s="38">
        <v>3170</v>
      </c>
      <c r="F13" s="39">
        <v>100</v>
      </c>
      <c r="G13" s="40"/>
      <c r="H13" s="103">
        <v>8.405</v>
      </c>
      <c r="I13" s="104">
        <v>11.884</v>
      </c>
      <c r="J13" s="10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2"/>
      <c r="I14" s="102"/>
      <c r="J14" s="10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03"/>
      <c r="I15" s="104"/>
      <c r="J15" s="10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2"/>
      <c r="I16" s="102"/>
      <c r="J16" s="102"/>
      <c r="K16" s="32"/>
    </row>
    <row r="17" spans="1:11" s="42" customFormat="1" ht="11.25" customHeight="1">
      <c r="A17" s="36" t="s">
        <v>13</v>
      </c>
      <c r="B17" s="37"/>
      <c r="C17" s="38">
        <v>45</v>
      </c>
      <c r="D17" s="38">
        <v>53</v>
      </c>
      <c r="E17" s="38">
        <v>53</v>
      </c>
      <c r="F17" s="39">
        <v>100</v>
      </c>
      <c r="G17" s="40"/>
      <c r="H17" s="103">
        <v>0.02</v>
      </c>
      <c r="I17" s="104">
        <v>0.053</v>
      </c>
      <c r="J17" s="10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2"/>
      <c r="I18" s="102"/>
      <c r="J18" s="102"/>
      <c r="K18" s="32"/>
    </row>
    <row r="19" spans="1:11" s="33" customFormat="1" ht="11.25" customHeight="1">
      <c r="A19" s="28" t="s">
        <v>14</v>
      </c>
      <c r="B19" s="29"/>
      <c r="C19" s="30">
        <v>85</v>
      </c>
      <c r="D19" s="30">
        <v>60</v>
      </c>
      <c r="E19" s="30">
        <v>60</v>
      </c>
      <c r="F19" s="31"/>
      <c r="G19" s="31"/>
      <c r="H19" s="102">
        <v>0.349</v>
      </c>
      <c r="I19" s="102">
        <v>0.24</v>
      </c>
      <c r="J19" s="10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02"/>
      <c r="I20" s="102"/>
      <c r="J20" s="10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02"/>
      <c r="I21" s="102"/>
      <c r="J21" s="102"/>
      <c r="K21" s="32"/>
    </row>
    <row r="22" spans="1:11" s="42" customFormat="1" ht="11.25" customHeight="1">
      <c r="A22" s="36" t="s">
        <v>17</v>
      </c>
      <c r="B22" s="37"/>
      <c r="C22" s="38">
        <v>85</v>
      </c>
      <c r="D22" s="38">
        <v>60</v>
      </c>
      <c r="E22" s="38">
        <v>60</v>
      </c>
      <c r="F22" s="39">
        <v>100</v>
      </c>
      <c r="G22" s="40"/>
      <c r="H22" s="103">
        <v>0.349</v>
      </c>
      <c r="I22" s="104">
        <v>0.24</v>
      </c>
      <c r="J22" s="10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2"/>
      <c r="I23" s="102"/>
      <c r="J23" s="102"/>
      <c r="K23" s="32"/>
    </row>
    <row r="24" spans="1:11" s="42" customFormat="1" ht="11.25" customHeight="1">
      <c r="A24" s="36" t="s">
        <v>18</v>
      </c>
      <c r="B24" s="37"/>
      <c r="C24" s="38">
        <v>52</v>
      </c>
      <c r="D24" s="38">
        <v>65</v>
      </c>
      <c r="E24" s="38">
        <v>50</v>
      </c>
      <c r="F24" s="39">
        <v>76.92307692307692</v>
      </c>
      <c r="G24" s="40"/>
      <c r="H24" s="103">
        <v>0.201</v>
      </c>
      <c r="I24" s="104">
        <v>0.21</v>
      </c>
      <c r="J24" s="104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2"/>
      <c r="I25" s="102"/>
      <c r="J25" s="102"/>
      <c r="K25" s="32"/>
    </row>
    <row r="26" spans="1:11" s="42" customFormat="1" ht="11.25" customHeight="1">
      <c r="A26" s="36" t="s">
        <v>19</v>
      </c>
      <c r="B26" s="37"/>
      <c r="C26" s="38">
        <v>185</v>
      </c>
      <c r="D26" s="38">
        <v>200</v>
      </c>
      <c r="E26" s="38">
        <v>300</v>
      </c>
      <c r="F26" s="39">
        <v>150</v>
      </c>
      <c r="G26" s="40"/>
      <c r="H26" s="103">
        <v>0.56</v>
      </c>
      <c r="I26" s="104">
        <v>0.9</v>
      </c>
      <c r="J26" s="104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2"/>
      <c r="I27" s="102"/>
      <c r="J27" s="102"/>
      <c r="K27" s="32"/>
    </row>
    <row r="28" spans="1:11" s="33" customFormat="1" ht="11.25" customHeight="1">
      <c r="A28" s="35" t="s">
        <v>20</v>
      </c>
      <c r="B28" s="29"/>
      <c r="C28" s="30">
        <v>391</v>
      </c>
      <c r="D28" s="30">
        <v>562</v>
      </c>
      <c r="E28" s="30">
        <v>600</v>
      </c>
      <c r="F28" s="31"/>
      <c r="G28" s="31"/>
      <c r="H28" s="102">
        <v>1.074</v>
      </c>
      <c r="I28" s="102">
        <v>1.602</v>
      </c>
      <c r="J28" s="102"/>
      <c r="K28" s="32"/>
    </row>
    <row r="29" spans="1:11" s="33" customFormat="1" ht="11.25" customHeight="1">
      <c r="A29" s="35" t="s">
        <v>21</v>
      </c>
      <c r="B29" s="29"/>
      <c r="C29" s="30">
        <v>8710</v>
      </c>
      <c r="D29" s="30">
        <v>9424</v>
      </c>
      <c r="E29" s="30">
        <v>9424</v>
      </c>
      <c r="F29" s="31"/>
      <c r="G29" s="31"/>
      <c r="H29" s="102">
        <v>13.896</v>
      </c>
      <c r="I29" s="102">
        <v>21.244</v>
      </c>
      <c r="J29" s="102"/>
      <c r="K29" s="32"/>
    </row>
    <row r="30" spans="1:11" s="33" customFormat="1" ht="11.25" customHeight="1">
      <c r="A30" s="35" t="s">
        <v>22</v>
      </c>
      <c r="B30" s="29"/>
      <c r="C30" s="30">
        <v>3452</v>
      </c>
      <c r="D30" s="30">
        <v>4604</v>
      </c>
      <c r="E30" s="30">
        <v>4600</v>
      </c>
      <c r="F30" s="31"/>
      <c r="G30" s="31"/>
      <c r="H30" s="102">
        <v>5.22</v>
      </c>
      <c r="I30" s="102">
        <v>10.074</v>
      </c>
      <c r="J30" s="102"/>
      <c r="K30" s="32"/>
    </row>
    <row r="31" spans="1:11" s="42" customFormat="1" ht="11.25" customHeight="1">
      <c r="A31" s="43" t="s">
        <v>23</v>
      </c>
      <c r="B31" s="37"/>
      <c r="C31" s="38">
        <v>12553</v>
      </c>
      <c r="D31" s="38">
        <v>14590</v>
      </c>
      <c r="E31" s="38">
        <v>14624</v>
      </c>
      <c r="F31" s="39">
        <v>100.23303632625085</v>
      </c>
      <c r="G31" s="40"/>
      <c r="H31" s="103">
        <v>20.19</v>
      </c>
      <c r="I31" s="104">
        <v>32.92</v>
      </c>
      <c r="J31" s="104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2"/>
      <c r="I32" s="102"/>
      <c r="J32" s="102"/>
      <c r="K32" s="32"/>
    </row>
    <row r="33" spans="1:11" s="33" customFormat="1" ht="11.25" customHeight="1">
      <c r="A33" s="35" t="s">
        <v>24</v>
      </c>
      <c r="B33" s="29"/>
      <c r="C33" s="30">
        <v>70</v>
      </c>
      <c r="D33" s="30">
        <v>20</v>
      </c>
      <c r="E33" s="30">
        <v>20</v>
      </c>
      <c r="F33" s="31"/>
      <c r="G33" s="31"/>
      <c r="H33" s="102">
        <v>0.144</v>
      </c>
      <c r="I33" s="102">
        <v>0.06</v>
      </c>
      <c r="J33" s="102"/>
      <c r="K33" s="32"/>
    </row>
    <row r="34" spans="1:11" s="33" customFormat="1" ht="11.25" customHeight="1">
      <c r="A34" s="35" t="s">
        <v>25</v>
      </c>
      <c r="B34" s="29"/>
      <c r="C34" s="30">
        <v>460</v>
      </c>
      <c r="D34" s="30">
        <v>430</v>
      </c>
      <c r="E34" s="30">
        <v>430</v>
      </c>
      <c r="F34" s="31"/>
      <c r="G34" s="31"/>
      <c r="H34" s="102">
        <v>1.4</v>
      </c>
      <c r="I34" s="102">
        <v>1.4</v>
      </c>
      <c r="J34" s="102"/>
      <c r="K34" s="32"/>
    </row>
    <row r="35" spans="1:11" s="33" customFormat="1" ht="11.25" customHeight="1">
      <c r="A35" s="35" t="s">
        <v>26</v>
      </c>
      <c r="B35" s="29"/>
      <c r="C35" s="30">
        <v>700</v>
      </c>
      <c r="D35" s="30">
        <v>800</v>
      </c>
      <c r="E35" s="30">
        <v>700</v>
      </c>
      <c r="F35" s="31"/>
      <c r="G35" s="31"/>
      <c r="H35" s="102">
        <v>1.6</v>
      </c>
      <c r="I35" s="102">
        <v>2.1</v>
      </c>
      <c r="J35" s="102"/>
      <c r="K35" s="32"/>
    </row>
    <row r="36" spans="1:11" s="33" customFormat="1" ht="11.25" customHeight="1">
      <c r="A36" s="35" t="s">
        <v>27</v>
      </c>
      <c r="B36" s="29"/>
      <c r="C36" s="30">
        <v>13</v>
      </c>
      <c r="D36" s="30">
        <v>12</v>
      </c>
      <c r="E36" s="30">
        <v>12</v>
      </c>
      <c r="F36" s="31"/>
      <c r="G36" s="31"/>
      <c r="H36" s="102">
        <v>0.039</v>
      </c>
      <c r="I36" s="102">
        <v>0.027</v>
      </c>
      <c r="J36" s="102"/>
      <c r="K36" s="32"/>
    </row>
    <row r="37" spans="1:11" s="42" customFormat="1" ht="11.25" customHeight="1">
      <c r="A37" s="36" t="s">
        <v>28</v>
      </c>
      <c r="B37" s="37"/>
      <c r="C37" s="38">
        <v>1243</v>
      </c>
      <c r="D37" s="38">
        <v>1262</v>
      </c>
      <c r="E37" s="38">
        <v>1162</v>
      </c>
      <c r="F37" s="39">
        <v>92.07606973058637</v>
      </c>
      <c r="G37" s="40"/>
      <c r="H37" s="103">
        <v>3.1830000000000003</v>
      </c>
      <c r="I37" s="104">
        <v>3.587</v>
      </c>
      <c r="J37" s="104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2"/>
      <c r="I38" s="102"/>
      <c r="J38" s="102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03"/>
      <c r="I39" s="104"/>
      <c r="J39" s="104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2"/>
      <c r="I40" s="102"/>
      <c r="J40" s="102"/>
      <c r="K40" s="32"/>
    </row>
    <row r="41" spans="1:11" s="33" customFormat="1" ht="11.25" customHeight="1">
      <c r="A41" s="28" t="s">
        <v>30</v>
      </c>
      <c r="B41" s="29"/>
      <c r="C41" s="30">
        <v>9054</v>
      </c>
      <c r="D41" s="30">
        <v>12339</v>
      </c>
      <c r="E41" s="30">
        <v>12370</v>
      </c>
      <c r="F41" s="31"/>
      <c r="G41" s="31"/>
      <c r="H41" s="102">
        <v>3.042</v>
      </c>
      <c r="I41" s="102">
        <v>31.613</v>
      </c>
      <c r="J41" s="102"/>
      <c r="K41" s="32"/>
    </row>
    <row r="42" spans="1:11" s="33" customFormat="1" ht="11.25" customHeight="1">
      <c r="A42" s="35" t="s">
        <v>31</v>
      </c>
      <c r="B42" s="29"/>
      <c r="C42" s="30">
        <v>3015</v>
      </c>
      <c r="D42" s="30">
        <v>5361</v>
      </c>
      <c r="E42" s="30">
        <v>4185</v>
      </c>
      <c r="F42" s="31"/>
      <c r="G42" s="31"/>
      <c r="H42" s="102">
        <v>4.976</v>
      </c>
      <c r="I42" s="102">
        <v>17.321</v>
      </c>
      <c r="J42" s="102"/>
      <c r="K42" s="32"/>
    </row>
    <row r="43" spans="1:11" s="33" customFormat="1" ht="11.25" customHeight="1">
      <c r="A43" s="35" t="s">
        <v>32</v>
      </c>
      <c r="B43" s="29"/>
      <c r="C43" s="30">
        <v>6169</v>
      </c>
      <c r="D43" s="30">
        <v>9556</v>
      </c>
      <c r="E43" s="30">
        <v>9200</v>
      </c>
      <c r="F43" s="31"/>
      <c r="G43" s="31"/>
      <c r="H43" s="102">
        <v>5.67</v>
      </c>
      <c r="I43" s="102">
        <v>24.516</v>
      </c>
      <c r="J43" s="102"/>
      <c r="K43" s="32"/>
    </row>
    <row r="44" spans="1:11" s="33" customFormat="1" ht="11.25" customHeight="1">
      <c r="A44" s="35" t="s">
        <v>33</v>
      </c>
      <c r="B44" s="29"/>
      <c r="C44" s="30">
        <v>12730</v>
      </c>
      <c r="D44" s="30">
        <v>15405</v>
      </c>
      <c r="E44" s="30">
        <v>15300</v>
      </c>
      <c r="F44" s="31"/>
      <c r="G44" s="31"/>
      <c r="H44" s="102">
        <v>15.235</v>
      </c>
      <c r="I44" s="102">
        <v>53.121</v>
      </c>
      <c r="J44" s="102"/>
      <c r="K44" s="32"/>
    </row>
    <row r="45" spans="1:11" s="33" customFormat="1" ht="11.25" customHeight="1">
      <c r="A45" s="35" t="s">
        <v>34</v>
      </c>
      <c r="B45" s="29"/>
      <c r="C45" s="30">
        <v>8401</v>
      </c>
      <c r="D45" s="30">
        <v>9185</v>
      </c>
      <c r="E45" s="30">
        <v>9300</v>
      </c>
      <c r="F45" s="31"/>
      <c r="G45" s="31"/>
      <c r="H45" s="102">
        <v>5.267</v>
      </c>
      <c r="I45" s="102">
        <v>25.523</v>
      </c>
      <c r="J45" s="102"/>
      <c r="K45" s="32"/>
    </row>
    <row r="46" spans="1:11" s="33" customFormat="1" ht="11.25" customHeight="1">
      <c r="A46" s="35" t="s">
        <v>35</v>
      </c>
      <c r="B46" s="29"/>
      <c r="C46" s="30">
        <v>7787</v>
      </c>
      <c r="D46" s="30">
        <v>11370</v>
      </c>
      <c r="E46" s="30">
        <v>11000</v>
      </c>
      <c r="F46" s="31"/>
      <c r="G46" s="31"/>
      <c r="H46" s="102">
        <v>6.368</v>
      </c>
      <c r="I46" s="102">
        <v>32.067</v>
      </c>
      <c r="J46" s="102"/>
      <c r="K46" s="32"/>
    </row>
    <row r="47" spans="1:11" s="33" customFormat="1" ht="11.25" customHeight="1">
      <c r="A47" s="35" t="s">
        <v>36</v>
      </c>
      <c r="B47" s="29"/>
      <c r="C47" s="30">
        <v>11956</v>
      </c>
      <c r="D47" s="30">
        <v>18456</v>
      </c>
      <c r="E47" s="30">
        <v>18200</v>
      </c>
      <c r="F47" s="31"/>
      <c r="G47" s="31"/>
      <c r="H47" s="102">
        <v>23.728</v>
      </c>
      <c r="I47" s="102">
        <v>65.645</v>
      </c>
      <c r="J47" s="102"/>
      <c r="K47" s="32"/>
    </row>
    <row r="48" spans="1:11" s="33" customFormat="1" ht="11.25" customHeight="1">
      <c r="A48" s="35" t="s">
        <v>37</v>
      </c>
      <c r="B48" s="29"/>
      <c r="C48" s="30">
        <v>7673</v>
      </c>
      <c r="D48" s="30">
        <v>9097</v>
      </c>
      <c r="E48" s="30">
        <v>9000</v>
      </c>
      <c r="F48" s="31"/>
      <c r="G48" s="31"/>
      <c r="H48" s="102">
        <v>8.149</v>
      </c>
      <c r="I48" s="102">
        <v>29.45</v>
      </c>
      <c r="J48" s="102"/>
      <c r="K48" s="32"/>
    </row>
    <row r="49" spans="1:11" s="33" customFormat="1" ht="11.25" customHeight="1">
      <c r="A49" s="35" t="s">
        <v>38</v>
      </c>
      <c r="B49" s="29"/>
      <c r="C49" s="30">
        <v>3393</v>
      </c>
      <c r="D49" s="30">
        <v>3888</v>
      </c>
      <c r="E49" s="30">
        <v>3800</v>
      </c>
      <c r="F49" s="31"/>
      <c r="G49" s="31"/>
      <c r="H49" s="102">
        <v>2.853</v>
      </c>
      <c r="I49" s="102">
        <v>12.892</v>
      </c>
      <c r="J49" s="102"/>
      <c r="K49" s="32"/>
    </row>
    <row r="50" spans="1:11" s="42" customFormat="1" ht="11.25" customHeight="1">
      <c r="A50" s="43" t="s">
        <v>39</v>
      </c>
      <c r="B50" s="37"/>
      <c r="C50" s="38">
        <v>70178</v>
      </c>
      <c r="D50" s="38">
        <v>94657</v>
      </c>
      <c r="E50" s="38">
        <v>92355</v>
      </c>
      <c r="F50" s="39">
        <v>97.56806152740948</v>
      </c>
      <c r="G50" s="40"/>
      <c r="H50" s="103">
        <v>75.288</v>
      </c>
      <c r="I50" s="104">
        <v>292.14799999999997</v>
      </c>
      <c r="J50" s="104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2"/>
      <c r="I51" s="102"/>
      <c r="J51" s="102"/>
      <c r="K51" s="32"/>
    </row>
    <row r="52" spans="1:11" s="42" customFormat="1" ht="11.25" customHeight="1">
      <c r="A52" s="36" t="s">
        <v>40</v>
      </c>
      <c r="B52" s="37"/>
      <c r="C52" s="38">
        <v>1298</v>
      </c>
      <c r="D52" s="38">
        <v>1298</v>
      </c>
      <c r="E52" s="38">
        <v>1298</v>
      </c>
      <c r="F52" s="39">
        <v>100</v>
      </c>
      <c r="G52" s="40"/>
      <c r="H52" s="103">
        <v>2.035</v>
      </c>
      <c r="I52" s="104">
        <v>2.035</v>
      </c>
      <c r="J52" s="104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2"/>
      <c r="I53" s="102"/>
      <c r="J53" s="102"/>
      <c r="K53" s="32"/>
    </row>
    <row r="54" spans="1:11" s="33" customFormat="1" ht="11.25" customHeight="1">
      <c r="A54" s="35" t="s">
        <v>41</v>
      </c>
      <c r="B54" s="29"/>
      <c r="C54" s="30">
        <v>2760</v>
      </c>
      <c r="D54" s="30">
        <v>2669</v>
      </c>
      <c r="E54" s="30">
        <v>2650</v>
      </c>
      <c r="F54" s="31"/>
      <c r="G54" s="31"/>
      <c r="H54" s="102">
        <v>3.187</v>
      </c>
      <c r="I54" s="102">
        <v>3.891</v>
      </c>
      <c r="J54" s="102"/>
      <c r="K54" s="32"/>
    </row>
    <row r="55" spans="1:11" s="33" customFormat="1" ht="11.25" customHeight="1">
      <c r="A55" s="35" t="s">
        <v>42</v>
      </c>
      <c r="B55" s="29"/>
      <c r="C55" s="30">
        <v>1800</v>
      </c>
      <c r="D55" s="30">
        <v>1672</v>
      </c>
      <c r="E55" s="30">
        <v>1700</v>
      </c>
      <c r="F55" s="31"/>
      <c r="G55" s="31"/>
      <c r="H55" s="102">
        <v>1.55</v>
      </c>
      <c r="I55" s="102">
        <v>2.659</v>
      </c>
      <c r="J55" s="102"/>
      <c r="K55" s="32"/>
    </row>
    <row r="56" spans="1:11" s="33" customFormat="1" ht="11.25" customHeight="1">
      <c r="A56" s="35" t="s">
        <v>43</v>
      </c>
      <c r="B56" s="29"/>
      <c r="C56" s="30">
        <v>916</v>
      </c>
      <c r="D56" s="30">
        <v>958</v>
      </c>
      <c r="E56" s="30">
        <v>1897.6</v>
      </c>
      <c r="F56" s="31"/>
      <c r="G56" s="31"/>
      <c r="H56" s="102">
        <v>2.861</v>
      </c>
      <c r="I56" s="102">
        <v>2.395</v>
      </c>
      <c r="J56" s="102"/>
      <c r="K56" s="32"/>
    </row>
    <row r="57" spans="1:11" s="33" customFormat="1" ht="11.25" customHeight="1">
      <c r="A57" s="35" t="s">
        <v>44</v>
      </c>
      <c r="B57" s="29"/>
      <c r="C57" s="30">
        <v>3458</v>
      </c>
      <c r="D57" s="30">
        <v>4092</v>
      </c>
      <c r="E57" s="30">
        <v>4092</v>
      </c>
      <c r="F57" s="31"/>
      <c r="G57" s="31"/>
      <c r="H57" s="102">
        <v>6.916</v>
      </c>
      <c r="I57" s="102">
        <v>11.501</v>
      </c>
      <c r="J57" s="102"/>
      <c r="K57" s="32"/>
    </row>
    <row r="58" spans="1:11" s="33" customFormat="1" ht="11.25" customHeight="1">
      <c r="A58" s="35" t="s">
        <v>45</v>
      </c>
      <c r="B58" s="29"/>
      <c r="C58" s="30">
        <v>7043</v>
      </c>
      <c r="D58" s="30">
        <v>7634</v>
      </c>
      <c r="E58" s="30">
        <v>7783</v>
      </c>
      <c r="F58" s="31"/>
      <c r="G58" s="31"/>
      <c r="H58" s="102">
        <v>4.46</v>
      </c>
      <c r="I58" s="102">
        <v>16.174</v>
      </c>
      <c r="J58" s="102"/>
      <c r="K58" s="32"/>
    </row>
    <row r="59" spans="1:11" s="42" customFormat="1" ht="11.25" customHeight="1">
      <c r="A59" s="36" t="s">
        <v>46</v>
      </c>
      <c r="B59" s="37"/>
      <c r="C59" s="38">
        <v>15977</v>
      </c>
      <c r="D59" s="38">
        <v>17025</v>
      </c>
      <c r="E59" s="38">
        <v>18122.6</v>
      </c>
      <c r="F59" s="39">
        <v>106.44698972099852</v>
      </c>
      <c r="G59" s="40"/>
      <c r="H59" s="103">
        <v>18.974</v>
      </c>
      <c r="I59" s="104">
        <v>36.62</v>
      </c>
      <c r="J59" s="104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2"/>
      <c r="I60" s="102"/>
      <c r="J60" s="102"/>
      <c r="K60" s="32"/>
    </row>
    <row r="61" spans="1:11" s="33" customFormat="1" ht="11.25" customHeight="1">
      <c r="A61" s="35" t="s">
        <v>47</v>
      </c>
      <c r="B61" s="29"/>
      <c r="C61" s="30">
        <v>84</v>
      </c>
      <c r="D61" s="30">
        <v>90</v>
      </c>
      <c r="E61" s="30">
        <v>90</v>
      </c>
      <c r="F61" s="31"/>
      <c r="G61" s="31"/>
      <c r="H61" s="102">
        <v>0.075</v>
      </c>
      <c r="I61" s="102">
        <v>0.05</v>
      </c>
      <c r="J61" s="102"/>
      <c r="K61" s="32"/>
    </row>
    <row r="62" spans="1:11" s="33" customFormat="1" ht="11.25" customHeight="1">
      <c r="A62" s="35" t="s">
        <v>48</v>
      </c>
      <c r="B62" s="29"/>
      <c r="C62" s="30">
        <v>457</v>
      </c>
      <c r="D62" s="30">
        <v>425</v>
      </c>
      <c r="E62" s="30">
        <v>454</v>
      </c>
      <c r="F62" s="31"/>
      <c r="G62" s="31"/>
      <c r="H62" s="102">
        <v>0.406</v>
      </c>
      <c r="I62" s="102">
        <v>0.405</v>
      </c>
      <c r="J62" s="102"/>
      <c r="K62" s="32"/>
    </row>
    <row r="63" spans="1:11" s="33" customFormat="1" ht="11.25" customHeight="1">
      <c r="A63" s="35" t="s">
        <v>49</v>
      </c>
      <c r="B63" s="29"/>
      <c r="C63" s="30">
        <v>242</v>
      </c>
      <c r="D63" s="30">
        <v>163</v>
      </c>
      <c r="E63" s="30">
        <v>73</v>
      </c>
      <c r="F63" s="31"/>
      <c r="G63" s="31"/>
      <c r="H63" s="102">
        <v>0.458</v>
      </c>
      <c r="I63" s="102">
        <v>0.339</v>
      </c>
      <c r="J63" s="102"/>
      <c r="K63" s="32"/>
    </row>
    <row r="64" spans="1:11" s="42" customFormat="1" ht="11.25" customHeight="1">
      <c r="A64" s="36" t="s">
        <v>50</v>
      </c>
      <c r="B64" s="37"/>
      <c r="C64" s="38">
        <v>783</v>
      </c>
      <c r="D64" s="38">
        <v>678</v>
      </c>
      <c r="E64" s="38">
        <v>617</v>
      </c>
      <c r="F64" s="39">
        <v>91.00294985250737</v>
      </c>
      <c r="G64" s="40"/>
      <c r="H64" s="103">
        <v>0.9390000000000001</v>
      </c>
      <c r="I64" s="104">
        <v>0.794</v>
      </c>
      <c r="J64" s="104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2"/>
      <c r="I65" s="102"/>
      <c r="J65" s="102"/>
      <c r="K65" s="32"/>
    </row>
    <row r="66" spans="1:11" s="42" customFormat="1" ht="11.25" customHeight="1">
      <c r="A66" s="36" t="s">
        <v>51</v>
      </c>
      <c r="B66" s="37"/>
      <c r="C66" s="38">
        <v>477</v>
      </c>
      <c r="D66" s="38">
        <v>248</v>
      </c>
      <c r="E66" s="38">
        <v>235</v>
      </c>
      <c r="F66" s="39">
        <v>94.75806451612904</v>
      </c>
      <c r="G66" s="40"/>
      <c r="H66" s="103">
        <v>0.136</v>
      </c>
      <c r="I66" s="104">
        <v>0.125</v>
      </c>
      <c r="J66" s="104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2"/>
      <c r="I67" s="102"/>
      <c r="J67" s="102"/>
      <c r="K67" s="32"/>
    </row>
    <row r="68" spans="1:11" s="33" customFormat="1" ht="11.25" customHeight="1">
      <c r="A68" s="35" t="s">
        <v>52</v>
      </c>
      <c r="B68" s="29"/>
      <c r="C68" s="30">
        <v>100</v>
      </c>
      <c r="D68" s="30">
        <v>100</v>
      </c>
      <c r="E68" s="30">
        <v>100</v>
      </c>
      <c r="F68" s="31"/>
      <c r="G68" s="31"/>
      <c r="H68" s="102">
        <v>0.1</v>
      </c>
      <c r="I68" s="102">
        <v>0.15</v>
      </c>
      <c r="J68" s="102"/>
      <c r="K68" s="32"/>
    </row>
    <row r="69" spans="1:11" s="33" customFormat="1" ht="11.25" customHeight="1">
      <c r="A69" s="35" t="s">
        <v>53</v>
      </c>
      <c r="B69" s="29"/>
      <c r="C69" s="30">
        <v>50</v>
      </c>
      <c r="D69" s="30">
        <v>50</v>
      </c>
      <c r="E69" s="30">
        <v>50</v>
      </c>
      <c r="F69" s="31"/>
      <c r="G69" s="31"/>
      <c r="H69" s="102">
        <v>0.05</v>
      </c>
      <c r="I69" s="102">
        <v>0.075</v>
      </c>
      <c r="J69" s="102"/>
      <c r="K69" s="32"/>
    </row>
    <row r="70" spans="1:11" s="42" customFormat="1" ht="11.25" customHeight="1">
      <c r="A70" s="36" t="s">
        <v>54</v>
      </c>
      <c r="B70" s="37"/>
      <c r="C70" s="38">
        <v>150</v>
      </c>
      <c r="D70" s="38">
        <v>150</v>
      </c>
      <c r="E70" s="38">
        <v>150</v>
      </c>
      <c r="F70" s="39">
        <v>100</v>
      </c>
      <c r="G70" s="40"/>
      <c r="H70" s="103">
        <v>0.15000000000000002</v>
      </c>
      <c r="I70" s="104">
        <v>0.22499999999999998</v>
      </c>
      <c r="J70" s="10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2"/>
      <c r="I71" s="102"/>
      <c r="J71" s="102"/>
      <c r="K71" s="32"/>
    </row>
    <row r="72" spans="1:11" s="33" customFormat="1" ht="11.25" customHeight="1">
      <c r="A72" s="35" t="s">
        <v>55</v>
      </c>
      <c r="B72" s="29"/>
      <c r="C72" s="30">
        <v>212</v>
      </c>
      <c r="D72" s="30">
        <v>165</v>
      </c>
      <c r="E72" s="30">
        <v>163</v>
      </c>
      <c r="F72" s="31"/>
      <c r="G72" s="31"/>
      <c r="H72" s="102">
        <v>0.279</v>
      </c>
      <c r="I72" s="102">
        <v>0.231</v>
      </c>
      <c r="J72" s="102"/>
      <c r="K72" s="32"/>
    </row>
    <row r="73" spans="1:11" s="33" customFormat="1" ht="11.25" customHeight="1">
      <c r="A73" s="35" t="s">
        <v>56</v>
      </c>
      <c r="B73" s="29"/>
      <c r="C73" s="30">
        <v>15</v>
      </c>
      <c r="D73" s="30">
        <v>11</v>
      </c>
      <c r="E73" s="30">
        <v>11</v>
      </c>
      <c r="F73" s="31"/>
      <c r="G73" s="31"/>
      <c r="H73" s="102">
        <v>0.03</v>
      </c>
      <c r="I73" s="102">
        <v>0.022</v>
      </c>
      <c r="J73" s="102"/>
      <c r="K73" s="32"/>
    </row>
    <row r="74" spans="1:11" s="33" customFormat="1" ht="11.25" customHeight="1">
      <c r="A74" s="35" t="s">
        <v>57</v>
      </c>
      <c r="B74" s="29"/>
      <c r="C74" s="30">
        <v>345</v>
      </c>
      <c r="D74" s="30">
        <v>436</v>
      </c>
      <c r="E74" s="30">
        <v>400</v>
      </c>
      <c r="F74" s="31"/>
      <c r="G74" s="31"/>
      <c r="H74" s="102">
        <v>0.311</v>
      </c>
      <c r="I74" s="102">
        <v>1.704</v>
      </c>
      <c r="J74" s="102"/>
      <c r="K74" s="32"/>
    </row>
    <row r="75" spans="1:11" s="33" customFormat="1" ht="11.25" customHeight="1">
      <c r="A75" s="35" t="s">
        <v>58</v>
      </c>
      <c r="B75" s="29"/>
      <c r="C75" s="30">
        <v>329</v>
      </c>
      <c r="D75" s="30">
        <v>462</v>
      </c>
      <c r="E75" s="30">
        <v>462</v>
      </c>
      <c r="F75" s="31"/>
      <c r="G75" s="31"/>
      <c r="H75" s="102">
        <v>0.544</v>
      </c>
      <c r="I75" s="102">
        <v>0.353</v>
      </c>
      <c r="J75" s="102"/>
      <c r="K75" s="32"/>
    </row>
    <row r="76" spans="1:11" s="33" customFormat="1" ht="11.25" customHeight="1">
      <c r="A76" s="35" t="s">
        <v>59</v>
      </c>
      <c r="B76" s="29"/>
      <c r="C76" s="30"/>
      <c r="D76" s="30">
        <v>14</v>
      </c>
      <c r="E76" s="30">
        <v>14</v>
      </c>
      <c r="F76" s="31"/>
      <c r="G76" s="31"/>
      <c r="H76" s="102"/>
      <c r="I76" s="102">
        <v>0.025</v>
      </c>
      <c r="J76" s="102"/>
      <c r="K76" s="32"/>
    </row>
    <row r="77" spans="1:11" s="33" customFormat="1" ht="11.25" customHeight="1">
      <c r="A77" s="35" t="s">
        <v>60</v>
      </c>
      <c r="B77" s="29"/>
      <c r="C77" s="30"/>
      <c r="D77" s="30">
        <v>65</v>
      </c>
      <c r="E77" s="30">
        <v>65</v>
      </c>
      <c r="F77" s="31"/>
      <c r="G77" s="31"/>
      <c r="H77" s="102"/>
      <c r="I77" s="102">
        <v>0.135</v>
      </c>
      <c r="J77" s="102"/>
      <c r="K77" s="32"/>
    </row>
    <row r="78" spans="1:11" s="33" customFormat="1" ht="11.25" customHeight="1">
      <c r="A78" s="35" t="s">
        <v>61</v>
      </c>
      <c r="B78" s="29"/>
      <c r="C78" s="30"/>
      <c r="D78" s="30">
        <v>1</v>
      </c>
      <c r="E78" s="30"/>
      <c r="F78" s="31"/>
      <c r="G78" s="31"/>
      <c r="H78" s="102"/>
      <c r="I78" s="102">
        <v>0.001</v>
      </c>
      <c r="J78" s="102"/>
      <c r="K78" s="32"/>
    </row>
    <row r="79" spans="1:11" s="33" customFormat="1" ht="11.25" customHeight="1">
      <c r="A79" s="35" t="s">
        <v>62</v>
      </c>
      <c r="B79" s="29"/>
      <c r="C79" s="30">
        <v>41</v>
      </c>
      <c r="D79" s="30"/>
      <c r="E79" s="30"/>
      <c r="F79" s="31"/>
      <c r="G79" s="31"/>
      <c r="H79" s="102">
        <v>0.069</v>
      </c>
      <c r="I79" s="102"/>
      <c r="J79" s="102"/>
      <c r="K79" s="32"/>
    </row>
    <row r="80" spans="1:11" s="42" customFormat="1" ht="11.25" customHeight="1">
      <c r="A80" s="43" t="s">
        <v>63</v>
      </c>
      <c r="B80" s="37"/>
      <c r="C80" s="38">
        <v>942</v>
      </c>
      <c r="D80" s="38">
        <v>1154</v>
      </c>
      <c r="E80" s="38">
        <v>1115</v>
      </c>
      <c r="F80" s="39">
        <v>96.62045060658579</v>
      </c>
      <c r="G80" s="40"/>
      <c r="H80" s="103">
        <v>1.233</v>
      </c>
      <c r="I80" s="104">
        <v>2.4709999999999996</v>
      </c>
      <c r="J80" s="104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2"/>
      <c r="I81" s="102"/>
      <c r="J81" s="102"/>
      <c r="K81" s="32"/>
    </row>
    <row r="82" spans="1:11" s="33" customFormat="1" ht="11.25" customHeight="1">
      <c r="A82" s="35" t="s">
        <v>64</v>
      </c>
      <c r="B82" s="29"/>
      <c r="C82" s="30">
        <v>90</v>
      </c>
      <c r="D82" s="30">
        <v>86</v>
      </c>
      <c r="E82" s="30">
        <v>86</v>
      </c>
      <c r="F82" s="31"/>
      <c r="G82" s="31"/>
      <c r="H82" s="102">
        <v>0.065</v>
      </c>
      <c r="I82" s="102">
        <v>0.06</v>
      </c>
      <c r="J82" s="102"/>
      <c r="K82" s="32"/>
    </row>
    <row r="83" spans="1:11" s="33" customFormat="1" ht="11.25" customHeight="1">
      <c r="A83" s="35" t="s">
        <v>65</v>
      </c>
      <c r="B83" s="29"/>
      <c r="C83" s="30">
        <v>81</v>
      </c>
      <c r="D83" s="30">
        <v>65</v>
      </c>
      <c r="E83" s="30">
        <v>65</v>
      </c>
      <c r="F83" s="31"/>
      <c r="G83" s="31"/>
      <c r="H83" s="102">
        <v>0.056</v>
      </c>
      <c r="I83" s="102">
        <v>0.045</v>
      </c>
      <c r="J83" s="102"/>
      <c r="K83" s="32"/>
    </row>
    <row r="84" spans="1:11" s="42" customFormat="1" ht="11.25" customHeight="1">
      <c r="A84" s="36" t="s">
        <v>66</v>
      </c>
      <c r="B84" s="37"/>
      <c r="C84" s="38">
        <v>171</v>
      </c>
      <c r="D84" s="38">
        <v>151</v>
      </c>
      <c r="E84" s="38">
        <v>151</v>
      </c>
      <c r="F84" s="39">
        <v>100</v>
      </c>
      <c r="G84" s="40"/>
      <c r="H84" s="103">
        <v>0.121</v>
      </c>
      <c r="I84" s="104">
        <v>0.105</v>
      </c>
      <c r="J84" s="104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2"/>
      <c r="I85" s="102"/>
      <c r="J85" s="10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5"/>
      <c r="I86" s="106"/>
      <c r="J86" s="106"/>
      <c r="K86" s="50"/>
    </row>
    <row r="87" spans="1:11" s="42" customFormat="1" ht="11.25" customHeight="1">
      <c r="A87" s="51" t="s">
        <v>67</v>
      </c>
      <c r="B87" s="52"/>
      <c r="C87" s="53">
        <v>107635</v>
      </c>
      <c r="D87" s="53">
        <v>134761</v>
      </c>
      <c r="E87" s="53">
        <v>133462.6</v>
      </c>
      <c r="F87" s="54">
        <f>IF(D87&gt;0,100*E87/D87,0)</f>
        <v>99.03651649958074</v>
      </c>
      <c r="G87" s="40"/>
      <c r="H87" s="107">
        <v>131.784</v>
      </c>
      <c r="I87" s="108">
        <v>384.31700000000006</v>
      </c>
      <c r="J87" s="108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2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="96" zoomScaleSheetLayoutView="96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212" t="s">
        <v>69</v>
      </c>
      <c r="K2" s="21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13" t="s">
        <v>2</v>
      </c>
      <c r="D4" s="214"/>
      <c r="E4" s="214"/>
      <c r="F4" s="215"/>
      <c r="G4" s="9"/>
      <c r="H4" s="216" t="s">
        <v>3</v>
      </c>
      <c r="I4" s="217"/>
      <c r="J4" s="217"/>
      <c r="K4" s="21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12</v>
      </c>
      <c r="F7" s="22" t="str">
        <f>CONCATENATE(D6,"=100")</f>
        <v>2018=100</v>
      </c>
      <c r="G7" s="23"/>
      <c r="H7" s="20" t="s">
        <v>6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68</v>
      </c>
      <c r="D9" s="30">
        <v>90</v>
      </c>
      <c r="E9" s="30">
        <v>90</v>
      </c>
      <c r="F9" s="31"/>
      <c r="G9" s="31"/>
      <c r="H9" s="102">
        <v>0.408</v>
      </c>
      <c r="I9" s="102">
        <v>0.54</v>
      </c>
      <c r="J9" s="102"/>
      <c r="K9" s="32"/>
    </row>
    <row r="10" spans="1:11" s="33" customFormat="1" ht="11.25" customHeight="1">
      <c r="A10" s="35" t="s">
        <v>8</v>
      </c>
      <c r="B10" s="29"/>
      <c r="C10" s="30">
        <v>3</v>
      </c>
      <c r="D10" s="30">
        <v>18</v>
      </c>
      <c r="E10" s="30">
        <v>18</v>
      </c>
      <c r="F10" s="31"/>
      <c r="G10" s="31"/>
      <c r="H10" s="102">
        <v>0.008</v>
      </c>
      <c r="I10" s="102">
        <v>0.108</v>
      </c>
      <c r="J10" s="102"/>
      <c r="K10" s="32"/>
    </row>
    <row r="11" spans="1:11" s="33" customFormat="1" ht="11.25" customHeight="1">
      <c r="A11" s="28" t="s">
        <v>9</v>
      </c>
      <c r="B11" s="29"/>
      <c r="C11" s="30">
        <v>170</v>
      </c>
      <c r="D11" s="30">
        <v>125</v>
      </c>
      <c r="E11" s="30">
        <v>125</v>
      </c>
      <c r="F11" s="31"/>
      <c r="G11" s="31"/>
      <c r="H11" s="102">
        <v>0.51</v>
      </c>
      <c r="I11" s="102">
        <v>0.75</v>
      </c>
      <c r="J11" s="102"/>
      <c r="K11" s="32"/>
    </row>
    <row r="12" spans="1:11" s="33" customFormat="1" ht="11.25" customHeight="1">
      <c r="A12" s="35" t="s">
        <v>10</v>
      </c>
      <c r="B12" s="29"/>
      <c r="C12" s="30">
        <v>34</v>
      </c>
      <c r="D12" s="30">
        <v>20</v>
      </c>
      <c r="E12" s="30">
        <v>20</v>
      </c>
      <c r="F12" s="31"/>
      <c r="G12" s="31"/>
      <c r="H12" s="102">
        <v>0.17</v>
      </c>
      <c r="I12" s="102">
        <v>0.12</v>
      </c>
      <c r="J12" s="102"/>
      <c r="K12" s="32"/>
    </row>
    <row r="13" spans="1:11" s="42" customFormat="1" ht="11.25" customHeight="1">
      <c r="A13" s="36" t="s">
        <v>11</v>
      </c>
      <c r="B13" s="37"/>
      <c r="C13" s="38">
        <v>275</v>
      </c>
      <c r="D13" s="38">
        <v>253</v>
      </c>
      <c r="E13" s="38">
        <v>253</v>
      </c>
      <c r="F13" s="39">
        <v>100</v>
      </c>
      <c r="G13" s="40"/>
      <c r="H13" s="103">
        <v>1.0959999999999999</v>
      </c>
      <c r="I13" s="104">
        <v>1.5180000000000002</v>
      </c>
      <c r="J13" s="10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2"/>
      <c r="I14" s="102"/>
      <c r="J14" s="10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03"/>
      <c r="I15" s="104"/>
      <c r="J15" s="10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2"/>
      <c r="I16" s="102"/>
      <c r="J16" s="102"/>
      <c r="K16" s="32"/>
    </row>
    <row r="17" spans="1:11" s="42" customFormat="1" ht="11.25" customHeight="1">
      <c r="A17" s="36" t="s">
        <v>13</v>
      </c>
      <c r="B17" s="37"/>
      <c r="C17" s="38">
        <v>14</v>
      </c>
      <c r="D17" s="38">
        <v>43</v>
      </c>
      <c r="E17" s="38">
        <v>43</v>
      </c>
      <c r="F17" s="39">
        <v>100</v>
      </c>
      <c r="G17" s="40"/>
      <c r="H17" s="103">
        <v>0.031</v>
      </c>
      <c r="I17" s="104">
        <v>0.09</v>
      </c>
      <c r="J17" s="10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2"/>
      <c r="I18" s="102"/>
      <c r="J18" s="102"/>
      <c r="K18" s="32"/>
    </row>
    <row r="19" spans="1:11" s="33" customFormat="1" ht="11.25" customHeight="1">
      <c r="A19" s="28" t="s">
        <v>14</v>
      </c>
      <c r="B19" s="29"/>
      <c r="C19" s="30">
        <v>285</v>
      </c>
      <c r="D19" s="30">
        <v>428</v>
      </c>
      <c r="E19" s="30">
        <v>428</v>
      </c>
      <c r="F19" s="31"/>
      <c r="G19" s="31"/>
      <c r="H19" s="102">
        <v>1.197</v>
      </c>
      <c r="I19" s="102">
        <v>1.712</v>
      </c>
      <c r="J19" s="10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02"/>
      <c r="I20" s="102"/>
      <c r="J20" s="10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02"/>
      <c r="I21" s="102"/>
      <c r="J21" s="102"/>
      <c r="K21" s="32"/>
    </row>
    <row r="22" spans="1:11" s="42" customFormat="1" ht="11.25" customHeight="1">
      <c r="A22" s="36" t="s">
        <v>17</v>
      </c>
      <c r="B22" s="37"/>
      <c r="C22" s="38">
        <v>285</v>
      </c>
      <c r="D22" s="38">
        <v>428</v>
      </c>
      <c r="E22" s="38">
        <v>428</v>
      </c>
      <c r="F22" s="39">
        <v>100</v>
      </c>
      <c r="G22" s="40"/>
      <c r="H22" s="103">
        <v>1.197</v>
      </c>
      <c r="I22" s="104">
        <v>1.712</v>
      </c>
      <c r="J22" s="10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2"/>
      <c r="I23" s="102"/>
      <c r="J23" s="102"/>
      <c r="K23" s="32"/>
    </row>
    <row r="24" spans="1:11" s="42" customFormat="1" ht="11.25" customHeight="1">
      <c r="A24" s="36" t="s">
        <v>18</v>
      </c>
      <c r="B24" s="37"/>
      <c r="C24" s="38">
        <v>999</v>
      </c>
      <c r="D24" s="38">
        <v>1357</v>
      </c>
      <c r="E24" s="38">
        <v>1350</v>
      </c>
      <c r="F24" s="39">
        <v>99.48415622697127</v>
      </c>
      <c r="G24" s="40"/>
      <c r="H24" s="103">
        <v>2.423</v>
      </c>
      <c r="I24" s="104">
        <v>4.375</v>
      </c>
      <c r="J24" s="104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2"/>
      <c r="I25" s="102"/>
      <c r="J25" s="102"/>
      <c r="K25" s="32"/>
    </row>
    <row r="26" spans="1:11" s="42" customFormat="1" ht="11.25" customHeight="1">
      <c r="A26" s="36" t="s">
        <v>19</v>
      </c>
      <c r="B26" s="37"/>
      <c r="C26" s="38">
        <v>1150</v>
      </c>
      <c r="D26" s="38">
        <v>1325</v>
      </c>
      <c r="E26" s="38">
        <v>1350</v>
      </c>
      <c r="F26" s="39">
        <v>101.88679245283019</v>
      </c>
      <c r="G26" s="40"/>
      <c r="H26" s="103">
        <v>3.7</v>
      </c>
      <c r="I26" s="104">
        <v>6.4</v>
      </c>
      <c r="J26" s="104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2"/>
      <c r="I27" s="102"/>
      <c r="J27" s="102"/>
      <c r="K27" s="32"/>
    </row>
    <row r="28" spans="1:11" s="33" customFormat="1" ht="11.25" customHeight="1">
      <c r="A28" s="35" t="s">
        <v>20</v>
      </c>
      <c r="B28" s="29"/>
      <c r="C28" s="30">
        <v>5808</v>
      </c>
      <c r="D28" s="30">
        <v>6435</v>
      </c>
      <c r="E28" s="30">
        <v>6400</v>
      </c>
      <c r="F28" s="31"/>
      <c r="G28" s="31"/>
      <c r="H28" s="102">
        <v>18.672</v>
      </c>
      <c r="I28" s="102">
        <v>22.301</v>
      </c>
      <c r="J28" s="102"/>
      <c r="K28" s="32"/>
    </row>
    <row r="29" spans="1:11" s="33" customFormat="1" ht="11.25" customHeight="1">
      <c r="A29" s="35" t="s">
        <v>21</v>
      </c>
      <c r="B29" s="29"/>
      <c r="C29" s="30">
        <v>20596</v>
      </c>
      <c r="D29" s="30">
        <v>22119</v>
      </c>
      <c r="E29" s="30">
        <v>22119</v>
      </c>
      <c r="F29" s="31"/>
      <c r="G29" s="31"/>
      <c r="H29" s="102">
        <v>31.37</v>
      </c>
      <c r="I29" s="102">
        <v>51.923</v>
      </c>
      <c r="J29" s="102"/>
      <c r="K29" s="32"/>
    </row>
    <row r="30" spans="1:11" s="33" customFormat="1" ht="11.25" customHeight="1">
      <c r="A30" s="35" t="s">
        <v>22</v>
      </c>
      <c r="B30" s="29"/>
      <c r="C30" s="30">
        <v>1718</v>
      </c>
      <c r="D30" s="30">
        <v>6835</v>
      </c>
      <c r="E30" s="30">
        <v>6800</v>
      </c>
      <c r="F30" s="31"/>
      <c r="G30" s="31"/>
      <c r="H30" s="102">
        <v>9.685</v>
      </c>
      <c r="I30" s="102">
        <v>11.181</v>
      </c>
      <c r="J30" s="102"/>
      <c r="K30" s="32"/>
    </row>
    <row r="31" spans="1:11" s="42" customFormat="1" ht="11.25" customHeight="1">
      <c r="A31" s="43" t="s">
        <v>23</v>
      </c>
      <c r="B31" s="37"/>
      <c r="C31" s="38">
        <v>28122</v>
      </c>
      <c r="D31" s="38">
        <v>35389</v>
      </c>
      <c r="E31" s="38">
        <v>35319</v>
      </c>
      <c r="F31" s="39">
        <v>99.80219842323886</v>
      </c>
      <c r="G31" s="40"/>
      <c r="H31" s="103">
        <v>59.727000000000004</v>
      </c>
      <c r="I31" s="104">
        <v>85.405</v>
      </c>
      <c r="J31" s="104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2"/>
      <c r="I32" s="102"/>
      <c r="J32" s="102"/>
      <c r="K32" s="32"/>
    </row>
    <row r="33" spans="1:11" s="33" customFormat="1" ht="11.25" customHeight="1">
      <c r="A33" s="35" t="s">
        <v>24</v>
      </c>
      <c r="B33" s="29"/>
      <c r="C33" s="30">
        <v>650</v>
      </c>
      <c r="D33" s="30">
        <v>500</v>
      </c>
      <c r="E33" s="30"/>
      <c r="F33" s="31"/>
      <c r="G33" s="31"/>
      <c r="H33" s="102">
        <v>1.9</v>
      </c>
      <c r="I33" s="102">
        <v>1.6</v>
      </c>
      <c r="J33" s="102"/>
      <c r="K33" s="32"/>
    </row>
    <row r="34" spans="1:11" s="33" customFormat="1" ht="11.25" customHeight="1">
      <c r="A34" s="35" t="s">
        <v>25</v>
      </c>
      <c r="B34" s="29"/>
      <c r="C34" s="30">
        <v>750</v>
      </c>
      <c r="D34" s="30">
        <v>630</v>
      </c>
      <c r="E34" s="30">
        <v>630</v>
      </c>
      <c r="F34" s="31"/>
      <c r="G34" s="31"/>
      <c r="H34" s="102">
        <v>1.7</v>
      </c>
      <c r="I34" s="102">
        <v>1.8</v>
      </c>
      <c r="J34" s="102"/>
      <c r="K34" s="32"/>
    </row>
    <row r="35" spans="1:11" s="33" customFormat="1" ht="11.25" customHeight="1">
      <c r="A35" s="35" t="s">
        <v>26</v>
      </c>
      <c r="B35" s="29"/>
      <c r="C35" s="30">
        <v>2700</v>
      </c>
      <c r="D35" s="30">
        <v>3000</v>
      </c>
      <c r="E35" s="30">
        <v>3500</v>
      </c>
      <c r="F35" s="31"/>
      <c r="G35" s="31"/>
      <c r="H35" s="102">
        <v>7.5</v>
      </c>
      <c r="I35" s="102">
        <v>12</v>
      </c>
      <c r="J35" s="102"/>
      <c r="K35" s="32"/>
    </row>
    <row r="36" spans="1:11" s="33" customFormat="1" ht="11.25" customHeight="1">
      <c r="A36" s="35" t="s">
        <v>27</v>
      </c>
      <c r="B36" s="29"/>
      <c r="C36" s="30">
        <v>559</v>
      </c>
      <c r="D36" s="30">
        <v>507</v>
      </c>
      <c r="E36" s="30">
        <v>507</v>
      </c>
      <c r="F36" s="31"/>
      <c r="G36" s="31"/>
      <c r="H36" s="102">
        <v>1.677</v>
      </c>
      <c r="I36" s="102">
        <v>1.228</v>
      </c>
      <c r="J36" s="102"/>
      <c r="K36" s="32"/>
    </row>
    <row r="37" spans="1:11" s="42" customFormat="1" ht="11.25" customHeight="1">
      <c r="A37" s="36" t="s">
        <v>28</v>
      </c>
      <c r="B37" s="37"/>
      <c r="C37" s="38">
        <v>4659</v>
      </c>
      <c r="D37" s="38">
        <v>4637</v>
      </c>
      <c r="E37" s="38">
        <v>4637</v>
      </c>
      <c r="F37" s="39">
        <v>100</v>
      </c>
      <c r="G37" s="40"/>
      <c r="H37" s="103">
        <v>12.777</v>
      </c>
      <c r="I37" s="104">
        <v>16.628</v>
      </c>
      <c r="J37" s="104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2"/>
      <c r="I38" s="102"/>
      <c r="J38" s="102"/>
      <c r="K38" s="32"/>
    </row>
    <row r="39" spans="1:11" s="42" customFormat="1" ht="11.25" customHeight="1">
      <c r="A39" s="36" t="s">
        <v>29</v>
      </c>
      <c r="B39" s="37"/>
      <c r="C39" s="38">
        <v>1500</v>
      </c>
      <c r="D39" s="38">
        <v>1296</v>
      </c>
      <c r="E39" s="38">
        <v>1296</v>
      </c>
      <c r="F39" s="39">
        <v>100</v>
      </c>
      <c r="G39" s="40"/>
      <c r="H39" s="103">
        <v>1.8</v>
      </c>
      <c r="I39" s="104">
        <v>1.3</v>
      </c>
      <c r="J39" s="104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2"/>
      <c r="I40" s="102"/>
      <c r="J40" s="102"/>
      <c r="K40" s="32"/>
    </row>
    <row r="41" spans="1:11" s="33" customFormat="1" ht="11.25" customHeight="1">
      <c r="A41" s="28" t="s">
        <v>30</v>
      </c>
      <c r="B41" s="29"/>
      <c r="C41" s="30">
        <v>548</v>
      </c>
      <c r="D41" s="30">
        <v>899</v>
      </c>
      <c r="E41" s="30">
        <v>590</v>
      </c>
      <c r="F41" s="31"/>
      <c r="G41" s="31"/>
      <c r="H41" s="102">
        <v>0.347</v>
      </c>
      <c r="I41" s="102">
        <v>1.557</v>
      </c>
      <c r="J41" s="102"/>
      <c r="K41" s="32"/>
    </row>
    <row r="42" spans="1:11" s="33" customFormat="1" ht="11.25" customHeight="1">
      <c r="A42" s="35" t="s">
        <v>31</v>
      </c>
      <c r="B42" s="29"/>
      <c r="C42" s="30">
        <v>3659</v>
      </c>
      <c r="D42" s="30">
        <v>3481</v>
      </c>
      <c r="E42" s="30">
        <v>3565</v>
      </c>
      <c r="F42" s="31"/>
      <c r="G42" s="31"/>
      <c r="H42" s="102">
        <v>8.238</v>
      </c>
      <c r="I42" s="102">
        <v>13.627</v>
      </c>
      <c r="J42" s="102"/>
      <c r="K42" s="32"/>
    </row>
    <row r="43" spans="1:11" s="33" customFormat="1" ht="11.25" customHeight="1">
      <c r="A43" s="35" t="s">
        <v>32</v>
      </c>
      <c r="B43" s="29"/>
      <c r="C43" s="30">
        <v>2296</v>
      </c>
      <c r="D43" s="30">
        <v>2113</v>
      </c>
      <c r="E43" s="30">
        <v>2330</v>
      </c>
      <c r="F43" s="31"/>
      <c r="G43" s="31"/>
      <c r="H43" s="102">
        <v>3.452</v>
      </c>
      <c r="I43" s="102">
        <v>7.545</v>
      </c>
      <c r="J43" s="102"/>
      <c r="K43" s="32"/>
    </row>
    <row r="44" spans="1:11" s="33" customFormat="1" ht="11.25" customHeight="1">
      <c r="A44" s="35" t="s">
        <v>33</v>
      </c>
      <c r="B44" s="29"/>
      <c r="C44" s="30">
        <v>4037</v>
      </c>
      <c r="D44" s="30">
        <v>3535</v>
      </c>
      <c r="E44" s="30">
        <v>3550</v>
      </c>
      <c r="F44" s="31"/>
      <c r="G44" s="31"/>
      <c r="H44" s="102">
        <v>5.378</v>
      </c>
      <c r="I44" s="102">
        <v>13.133</v>
      </c>
      <c r="J44" s="102"/>
      <c r="K44" s="32"/>
    </row>
    <row r="45" spans="1:11" s="33" customFormat="1" ht="11.25" customHeight="1">
      <c r="A45" s="35" t="s">
        <v>34</v>
      </c>
      <c r="B45" s="29"/>
      <c r="C45" s="30">
        <v>4015</v>
      </c>
      <c r="D45" s="30">
        <v>5176</v>
      </c>
      <c r="E45" s="30">
        <v>5250</v>
      </c>
      <c r="F45" s="31"/>
      <c r="G45" s="31"/>
      <c r="H45" s="102">
        <v>2.621</v>
      </c>
      <c r="I45" s="102">
        <v>15.85</v>
      </c>
      <c r="J45" s="102"/>
      <c r="K45" s="32"/>
    </row>
    <row r="46" spans="1:11" s="33" customFormat="1" ht="11.25" customHeight="1">
      <c r="A46" s="35" t="s">
        <v>35</v>
      </c>
      <c r="B46" s="29"/>
      <c r="C46" s="30">
        <v>2081</v>
      </c>
      <c r="D46" s="30">
        <v>3026</v>
      </c>
      <c r="E46" s="30">
        <v>3000</v>
      </c>
      <c r="F46" s="31"/>
      <c r="G46" s="31"/>
      <c r="H46" s="102">
        <v>2.457</v>
      </c>
      <c r="I46" s="102">
        <v>9.492</v>
      </c>
      <c r="J46" s="102"/>
      <c r="K46" s="32"/>
    </row>
    <row r="47" spans="1:11" s="33" customFormat="1" ht="11.25" customHeight="1">
      <c r="A47" s="35" t="s">
        <v>36</v>
      </c>
      <c r="B47" s="29"/>
      <c r="C47" s="30">
        <v>3931</v>
      </c>
      <c r="D47" s="30">
        <v>3852</v>
      </c>
      <c r="E47" s="30">
        <v>4090</v>
      </c>
      <c r="F47" s="31"/>
      <c r="G47" s="31"/>
      <c r="H47" s="102">
        <v>6.406</v>
      </c>
      <c r="I47" s="102">
        <v>15.075</v>
      </c>
      <c r="J47" s="102"/>
      <c r="K47" s="32"/>
    </row>
    <row r="48" spans="1:11" s="33" customFormat="1" ht="11.25" customHeight="1">
      <c r="A48" s="35" t="s">
        <v>37</v>
      </c>
      <c r="B48" s="29"/>
      <c r="C48" s="30">
        <v>1802</v>
      </c>
      <c r="D48" s="30">
        <v>1855</v>
      </c>
      <c r="E48" s="30">
        <v>1800</v>
      </c>
      <c r="F48" s="31"/>
      <c r="G48" s="31"/>
      <c r="H48" s="102">
        <v>1.86</v>
      </c>
      <c r="I48" s="102">
        <v>7.463</v>
      </c>
      <c r="J48" s="102"/>
      <c r="K48" s="32"/>
    </row>
    <row r="49" spans="1:11" s="33" customFormat="1" ht="11.25" customHeight="1">
      <c r="A49" s="35" t="s">
        <v>38</v>
      </c>
      <c r="B49" s="29"/>
      <c r="C49" s="30">
        <v>2976</v>
      </c>
      <c r="D49" s="30">
        <v>3258</v>
      </c>
      <c r="E49" s="30">
        <v>3150</v>
      </c>
      <c r="F49" s="31"/>
      <c r="G49" s="31"/>
      <c r="H49" s="102">
        <v>2.303</v>
      </c>
      <c r="I49" s="102">
        <v>12.223</v>
      </c>
      <c r="J49" s="102"/>
      <c r="K49" s="32"/>
    </row>
    <row r="50" spans="1:11" s="42" customFormat="1" ht="11.25" customHeight="1">
      <c r="A50" s="43" t="s">
        <v>39</v>
      </c>
      <c r="B50" s="37"/>
      <c r="C50" s="38">
        <v>25345</v>
      </c>
      <c r="D50" s="38">
        <v>27195</v>
      </c>
      <c r="E50" s="38">
        <v>27325</v>
      </c>
      <c r="F50" s="39">
        <v>100.47802904945762</v>
      </c>
      <c r="G50" s="40"/>
      <c r="H50" s="103">
        <v>33.062</v>
      </c>
      <c r="I50" s="104">
        <v>95.96499999999999</v>
      </c>
      <c r="J50" s="104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2"/>
      <c r="I51" s="102"/>
      <c r="J51" s="102"/>
      <c r="K51" s="32"/>
    </row>
    <row r="52" spans="1:11" s="42" customFormat="1" ht="11.25" customHeight="1">
      <c r="A52" s="36" t="s">
        <v>40</v>
      </c>
      <c r="B52" s="37"/>
      <c r="C52" s="38">
        <v>5581</v>
      </c>
      <c r="D52" s="38">
        <v>5581</v>
      </c>
      <c r="E52" s="38">
        <v>5581</v>
      </c>
      <c r="F52" s="39">
        <v>100</v>
      </c>
      <c r="G52" s="40"/>
      <c r="H52" s="103">
        <v>10.53</v>
      </c>
      <c r="I52" s="104">
        <v>10.53</v>
      </c>
      <c r="J52" s="104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2"/>
      <c r="I53" s="102"/>
      <c r="J53" s="102"/>
      <c r="K53" s="32"/>
    </row>
    <row r="54" spans="1:11" s="33" customFormat="1" ht="11.25" customHeight="1">
      <c r="A54" s="35" t="s">
        <v>41</v>
      </c>
      <c r="B54" s="29"/>
      <c r="C54" s="30">
        <v>12800</v>
      </c>
      <c r="D54" s="30">
        <v>13575</v>
      </c>
      <c r="E54" s="30">
        <v>13575</v>
      </c>
      <c r="F54" s="31"/>
      <c r="G54" s="31"/>
      <c r="H54" s="102">
        <v>15.6</v>
      </c>
      <c r="I54" s="102">
        <v>22.374</v>
      </c>
      <c r="J54" s="102"/>
      <c r="K54" s="32"/>
    </row>
    <row r="55" spans="1:11" s="33" customFormat="1" ht="11.25" customHeight="1">
      <c r="A55" s="35" t="s">
        <v>42</v>
      </c>
      <c r="B55" s="29"/>
      <c r="C55" s="30">
        <v>10103</v>
      </c>
      <c r="D55" s="30">
        <v>10531</v>
      </c>
      <c r="E55" s="30">
        <v>10500</v>
      </c>
      <c r="F55" s="31"/>
      <c r="G55" s="31"/>
      <c r="H55" s="102">
        <v>18.185</v>
      </c>
      <c r="I55" s="102">
        <v>28.854</v>
      </c>
      <c r="J55" s="102"/>
      <c r="K55" s="32"/>
    </row>
    <row r="56" spans="1:11" s="33" customFormat="1" ht="11.25" customHeight="1">
      <c r="A56" s="35" t="s">
        <v>43</v>
      </c>
      <c r="B56" s="29"/>
      <c r="C56" s="30">
        <v>6929</v>
      </c>
      <c r="D56" s="30">
        <v>8456</v>
      </c>
      <c r="E56" s="30">
        <v>7538.4</v>
      </c>
      <c r="F56" s="31"/>
      <c r="G56" s="31"/>
      <c r="H56" s="102">
        <v>19.705</v>
      </c>
      <c r="I56" s="102">
        <v>21.986</v>
      </c>
      <c r="J56" s="102"/>
      <c r="K56" s="32"/>
    </row>
    <row r="57" spans="1:11" s="33" customFormat="1" ht="11.25" customHeight="1">
      <c r="A57" s="35" t="s">
        <v>44</v>
      </c>
      <c r="B57" s="29"/>
      <c r="C57" s="30">
        <v>9610</v>
      </c>
      <c r="D57" s="30">
        <v>10832</v>
      </c>
      <c r="E57" s="30">
        <v>10832</v>
      </c>
      <c r="F57" s="31"/>
      <c r="G57" s="31"/>
      <c r="H57" s="102">
        <v>19.22</v>
      </c>
      <c r="I57" s="102">
        <v>32.51</v>
      </c>
      <c r="J57" s="102"/>
      <c r="K57" s="32"/>
    </row>
    <row r="58" spans="1:11" s="33" customFormat="1" ht="11.25" customHeight="1">
      <c r="A58" s="35" t="s">
        <v>45</v>
      </c>
      <c r="B58" s="29"/>
      <c r="C58" s="30">
        <v>28056</v>
      </c>
      <c r="D58" s="30">
        <v>25903</v>
      </c>
      <c r="E58" s="30">
        <v>24935</v>
      </c>
      <c r="F58" s="31"/>
      <c r="G58" s="31"/>
      <c r="H58" s="102">
        <v>28.226</v>
      </c>
      <c r="I58" s="102">
        <v>69.924</v>
      </c>
      <c r="J58" s="102"/>
      <c r="K58" s="32"/>
    </row>
    <row r="59" spans="1:11" s="42" customFormat="1" ht="11.25" customHeight="1">
      <c r="A59" s="36" t="s">
        <v>46</v>
      </c>
      <c r="B59" s="37"/>
      <c r="C59" s="38">
        <v>67498</v>
      </c>
      <c r="D59" s="38">
        <v>69297</v>
      </c>
      <c r="E59" s="38">
        <v>67380.4</v>
      </c>
      <c r="F59" s="39">
        <v>97.23422370376782</v>
      </c>
      <c r="G59" s="40"/>
      <c r="H59" s="103">
        <v>100.93599999999999</v>
      </c>
      <c r="I59" s="104">
        <v>175.648</v>
      </c>
      <c r="J59" s="104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2"/>
      <c r="I60" s="102"/>
      <c r="J60" s="102"/>
      <c r="K60" s="32"/>
    </row>
    <row r="61" spans="1:11" s="33" customFormat="1" ht="11.25" customHeight="1">
      <c r="A61" s="35" t="s">
        <v>47</v>
      </c>
      <c r="B61" s="29"/>
      <c r="C61" s="30"/>
      <c r="D61" s="30">
        <v>45</v>
      </c>
      <c r="E61" s="30">
        <v>45</v>
      </c>
      <c r="F61" s="31"/>
      <c r="G61" s="31"/>
      <c r="H61" s="102"/>
      <c r="I61" s="102">
        <v>0.053</v>
      </c>
      <c r="J61" s="102"/>
      <c r="K61" s="32"/>
    </row>
    <row r="62" spans="1:11" s="33" customFormat="1" ht="11.25" customHeight="1">
      <c r="A62" s="35" t="s">
        <v>48</v>
      </c>
      <c r="B62" s="29"/>
      <c r="C62" s="30">
        <v>326</v>
      </c>
      <c r="D62" s="30">
        <v>310</v>
      </c>
      <c r="E62" s="30">
        <v>306</v>
      </c>
      <c r="F62" s="31"/>
      <c r="G62" s="31"/>
      <c r="H62" s="102">
        <v>0.515</v>
      </c>
      <c r="I62" s="102">
        <v>0.523</v>
      </c>
      <c r="J62" s="102"/>
      <c r="K62" s="32"/>
    </row>
    <row r="63" spans="1:11" s="33" customFormat="1" ht="11.25" customHeight="1">
      <c r="A63" s="35" t="s">
        <v>49</v>
      </c>
      <c r="B63" s="29"/>
      <c r="C63" s="30">
        <v>327</v>
      </c>
      <c r="D63" s="30">
        <v>468</v>
      </c>
      <c r="E63" s="30">
        <v>367</v>
      </c>
      <c r="F63" s="31"/>
      <c r="G63" s="31"/>
      <c r="H63" s="102">
        <v>0.624</v>
      </c>
      <c r="I63" s="102">
        <v>1.223</v>
      </c>
      <c r="J63" s="102"/>
      <c r="K63" s="32"/>
    </row>
    <row r="64" spans="1:11" s="42" customFormat="1" ht="11.25" customHeight="1">
      <c r="A64" s="36" t="s">
        <v>50</v>
      </c>
      <c r="B64" s="37"/>
      <c r="C64" s="38">
        <v>653</v>
      </c>
      <c r="D64" s="38">
        <v>823</v>
      </c>
      <c r="E64" s="38">
        <v>718</v>
      </c>
      <c r="F64" s="39">
        <v>87.24179829890645</v>
      </c>
      <c r="G64" s="40"/>
      <c r="H64" s="103">
        <v>1.139</v>
      </c>
      <c r="I64" s="104">
        <v>1.7990000000000002</v>
      </c>
      <c r="J64" s="104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2"/>
      <c r="I65" s="102"/>
      <c r="J65" s="102"/>
      <c r="K65" s="32"/>
    </row>
    <row r="66" spans="1:11" s="42" customFormat="1" ht="11.25" customHeight="1">
      <c r="A66" s="36" t="s">
        <v>51</v>
      </c>
      <c r="B66" s="37"/>
      <c r="C66" s="38">
        <v>386</v>
      </c>
      <c r="D66" s="38">
        <v>289</v>
      </c>
      <c r="E66" s="38">
        <v>280</v>
      </c>
      <c r="F66" s="39">
        <v>96.88581314878893</v>
      </c>
      <c r="G66" s="40"/>
      <c r="H66" s="103">
        <v>0.279</v>
      </c>
      <c r="I66" s="104">
        <v>0.348</v>
      </c>
      <c r="J66" s="104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2"/>
      <c r="I67" s="102"/>
      <c r="J67" s="102"/>
      <c r="K67" s="32"/>
    </row>
    <row r="68" spans="1:11" s="33" customFormat="1" ht="11.25" customHeight="1">
      <c r="A68" s="35" t="s">
        <v>52</v>
      </c>
      <c r="B68" s="29"/>
      <c r="C68" s="30">
        <v>11000</v>
      </c>
      <c r="D68" s="30">
        <v>14850</v>
      </c>
      <c r="E68" s="30">
        <v>13000</v>
      </c>
      <c r="F68" s="31"/>
      <c r="G68" s="31"/>
      <c r="H68" s="102">
        <v>21</v>
      </c>
      <c r="I68" s="102">
        <v>61</v>
      </c>
      <c r="J68" s="102"/>
      <c r="K68" s="32"/>
    </row>
    <row r="69" spans="1:11" s="33" customFormat="1" ht="11.25" customHeight="1">
      <c r="A69" s="35" t="s">
        <v>53</v>
      </c>
      <c r="B69" s="29"/>
      <c r="C69" s="30">
        <v>1200</v>
      </c>
      <c r="D69" s="30">
        <v>2520</v>
      </c>
      <c r="E69" s="30">
        <v>2500</v>
      </c>
      <c r="F69" s="31"/>
      <c r="G69" s="31"/>
      <c r="H69" s="102">
        <v>1.4</v>
      </c>
      <c r="I69" s="102">
        <v>8</v>
      </c>
      <c r="J69" s="102"/>
      <c r="K69" s="32"/>
    </row>
    <row r="70" spans="1:11" s="42" customFormat="1" ht="11.25" customHeight="1">
      <c r="A70" s="36" t="s">
        <v>54</v>
      </c>
      <c r="B70" s="37"/>
      <c r="C70" s="38">
        <v>12200</v>
      </c>
      <c r="D70" s="38">
        <v>17370</v>
      </c>
      <c r="E70" s="38">
        <v>15500</v>
      </c>
      <c r="F70" s="39">
        <v>89.23431203223949</v>
      </c>
      <c r="G70" s="40"/>
      <c r="H70" s="103">
        <v>22.4</v>
      </c>
      <c r="I70" s="104">
        <v>69</v>
      </c>
      <c r="J70" s="10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2"/>
      <c r="I71" s="102"/>
      <c r="J71" s="102"/>
      <c r="K71" s="32"/>
    </row>
    <row r="72" spans="1:11" s="33" customFormat="1" ht="11.25" customHeight="1">
      <c r="A72" s="35" t="s">
        <v>55</v>
      </c>
      <c r="B72" s="29"/>
      <c r="C72" s="30">
        <v>100</v>
      </c>
      <c r="D72" s="30">
        <v>151</v>
      </c>
      <c r="E72" s="30">
        <v>147</v>
      </c>
      <c r="F72" s="31"/>
      <c r="G72" s="31"/>
      <c r="H72" s="102">
        <v>0.13</v>
      </c>
      <c r="I72" s="102">
        <v>0.287</v>
      </c>
      <c r="J72" s="102"/>
      <c r="K72" s="32"/>
    </row>
    <row r="73" spans="1:11" s="33" customFormat="1" ht="11.25" customHeight="1">
      <c r="A73" s="35" t="s">
        <v>56</v>
      </c>
      <c r="B73" s="29"/>
      <c r="C73" s="30">
        <v>10950</v>
      </c>
      <c r="D73" s="30">
        <v>15227</v>
      </c>
      <c r="E73" s="30">
        <v>15278</v>
      </c>
      <c r="F73" s="31"/>
      <c r="G73" s="31"/>
      <c r="H73" s="102">
        <v>13.14</v>
      </c>
      <c r="I73" s="102">
        <v>62.431</v>
      </c>
      <c r="J73" s="102"/>
      <c r="K73" s="32"/>
    </row>
    <row r="74" spans="1:11" s="33" customFormat="1" ht="11.25" customHeight="1">
      <c r="A74" s="35" t="s">
        <v>57</v>
      </c>
      <c r="B74" s="29"/>
      <c r="C74" s="30">
        <v>5120</v>
      </c>
      <c r="D74" s="30">
        <v>6558</v>
      </c>
      <c r="E74" s="30">
        <v>7000</v>
      </c>
      <c r="F74" s="31"/>
      <c r="G74" s="31"/>
      <c r="H74" s="102">
        <v>6.912</v>
      </c>
      <c r="I74" s="102">
        <v>32.79</v>
      </c>
      <c r="J74" s="102"/>
      <c r="K74" s="32"/>
    </row>
    <row r="75" spans="1:11" s="33" customFormat="1" ht="11.25" customHeight="1">
      <c r="A75" s="35" t="s">
        <v>58</v>
      </c>
      <c r="B75" s="29"/>
      <c r="C75" s="30">
        <v>834</v>
      </c>
      <c r="D75" s="30">
        <v>853</v>
      </c>
      <c r="E75" s="30">
        <v>853</v>
      </c>
      <c r="F75" s="31"/>
      <c r="G75" s="31"/>
      <c r="H75" s="102">
        <v>1.18</v>
      </c>
      <c r="I75" s="102">
        <v>1.049</v>
      </c>
      <c r="J75" s="102"/>
      <c r="K75" s="32"/>
    </row>
    <row r="76" spans="1:11" s="33" customFormat="1" ht="11.25" customHeight="1">
      <c r="A76" s="35" t="s">
        <v>59</v>
      </c>
      <c r="B76" s="29"/>
      <c r="C76" s="30">
        <v>6154</v>
      </c>
      <c r="D76" s="30">
        <v>6056</v>
      </c>
      <c r="E76" s="30">
        <v>6056</v>
      </c>
      <c r="F76" s="31"/>
      <c r="G76" s="31"/>
      <c r="H76" s="102">
        <v>25.847</v>
      </c>
      <c r="I76" s="102">
        <v>19.985</v>
      </c>
      <c r="J76" s="102"/>
      <c r="K76" s="32"/>
    </row>
    <row r="77" spans="1:11" s="33" customFormat="1" ht="11.25" customHeight="1">
      <c r="A77" s="35" t="s">
        <v>60</v>
      </c>
      <c r="B77" s="29"/>
      <c r="C77" s="30">
        <v>1125</v>
      </c>
      <c r="D77" s="30">
        <v>1330</v>
      </c>
      <c r="E77" s="30">
        <v>1330</v>
      </c>
      <c r="F77" s="31"/>
      <c r="G77" s="31"/>
      <c r="H77" s="102">
        <v>3.778</v>
      </c>
      <c r="I77" s="102">
        <v>5.5</v>
      </c>
      <c r="J77" s="102"/>
      <c r="K77" s="32"/>
    </row>
    <row r="78" spans="1:11" s="33" customFormat="1" ht="11.25" customHeight="1">
      <c r="A78" s="35" t="s">
        <v>61</v>
      </c>
      <c r="B78" s="29"/>
      <c r="C78" s="30">
        <v>1660</v>
      </c>
      <c r="D78" s="30">
        <v>1800</v>
      </c>
      <c r="E78" s="30">
        <v>1800</v>
      </c>
      <c r="F78" s="31"/>
      <c r="G78" s="31"/>
      <c r="H78" s="102">
        <v>4.553</v>
      </c>
      <c r="I78" s="102">
        <v>6.3</v>
      </c>
      <c r="J78" s="102"/>
      <c r="K78" s="32"/>
    </row>
    <row r="79" spans="1:11" s="33" customFormat="1" ht="11.25" customHeight="1">
      <c r="A79" s="35" t="s">
        <v>62</v>
      </c>
      <c r="B79" s="29"/>
      <c r="C79" s="30">
        <v>15405</v>
      </c>
      <c r="D79" s="30">
        <v>18769</v>
      </c>
      <c r="E79" s="30">
        <v>18640</v>
      </c>
      <c r="F79" s="31"/>
      <c r="G79" s="31"/>
      <c r="H79" s="102">
        <v>42.679</v>
      </c>
      <c r="I79" s="102">
        <v>65.379</v>
      </c>
      <c r="J79" s="102"/>
      <c r="K79" s="32"/>
    </row>
    <row r="80" spans="1:11" s="42" customFormat="1" ht="11.25" customHeight="1">
      <c r="A80" s="43" t="s">
        <v>63</v>
      </c>
      <c r="B80" s="37"/>
      <c r="C80" s="38">
        <v>41348</v>
      </c>
      <c r="D80" s="38">
        <v>50744</v>
      </c>
      <c r="E80" s="38">
        <v>51104</v>
      </c>
      <c r="F80" s="39">
        <v>100.70944348100268</v>
      </c>
      <c r="G80" s="40"/>
      <c r="H80" s="103">
        <v>98.219</v>
      </c>
      <c r="I80" s="104">
        <v>193.721</v>
      </c>
      <c r="J80" s="104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2"/>
      <c r="I81" s="102"/>
      <c r="J81" s="102"/>
      <c r="K81" s="32"/>
    </row>
    <row r="82" spans="1:11" s="33" customFormat="1" ht="11.25" customHeight="1">
      <c r="A82" s="35" t="s">
        <v>64</v>
      </c>
      <c r="B82" s="29"/>
      <c r="C82" s="30">
        <v>6</v>
      </c>
      <c r="D82" s="30">
        <v>11</v>
      </c>
      <c r="E82" s="30">
        <v>11</v>
      </c>
      <c r="F82" s="31"/>
      <c r="G82" s="31"/>
      <c r="H82" s="102">
        <v>0.004</v>
      </c>
      <c r="I82" s="102">
        <v>0.008</v>
      </c>
      <c r="J82" s="102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02"/>
      <c r="I83" s="102"/>
      <c r="J83" s="102"/>
      <c r="K83" s="32"/>
    </row>
    <row r="84" spans="1:11" s="42" customFormat="1" ht="11.25" customHeight="1">
      <c r="A84" s="36" t="s">
        <v>66</v>
      </c>
      <c r="B84" s="37"/>
      <c r="C84" s="38">
        <v>6</v>
      </c>
      <c r="D84" s="38">
        <v>11</v>
      </c>
      <c r="E84" s="38">
        <v>11</v>
      </c>
      <c r="F84" s="39">
        <v>100</v>
      </c>
      <c r="G84" s="40"/>
      <c r="H84" s="103">
        <v>0.004</v>
      </c>
      <c r="I84" s="104">
        <v>0.008</v>
      </c>
      <c r="J84" s="104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2"/>
      <c r="I85" s="102"/>
      <c r="J85" s="10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5"/>
      <c r="I86" s="106"/>
      <c r="J86" s="106"/>
      <c r="K86" s="50"/>
    </row>
    <row r="87" spans="1:11" s="42" customFormat="1" ht="11.25" customHeight="1">
      <c r="A87" s="51" t="s">
        <v>67</v>
      </c>
      <c r="B87" s="52"/>
      <c r="C87" s="53">
        <v>190021</v>
      </c>
      <c r="D87" s="53">
        <v>216038</v>
      </c>
      <c r="E87" s="53">
        <v>212575.4</v>
      </c>
      <c r="F87" s="54">
        <f>IF(D87&gt;0,100*E87/D87,0)</f>
        <v>98.39722641387164</v>
      </c>
      <c r="G87" s="40"/>
      <c r="H87" s="107">
        <v>349.32000000000005</v>
      </c>
      <c r="I87" s="108">
        <v>664.447</v>
      </c>
      <c r="J87" s="108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2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="98" zoomScaleSheetLayoutView="98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212" t="s">
        <v>69</v>
      </c>
      <c r="K2" s="21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13" t="s">
        <v>2</v>
      </c>
      <c r="D4" s="214"/>
      <c r="E4" s="214"/>
      <c r="F4" s="215"/>
      <c r="G4" s="9"/>
      <c r="H4" s="216" t="s">
        <v>3</v>
      </c>
      <c r="I4" s="217"/>
      <c r="J4" s="217"/>
      <c r="K4" s="21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259</v>
      </c>
      <c r="D7" s="21" t="s">
        <v>6</v>
      </c>
      <c r="E7" s="21">
        <v>12</v>
      </c>
      <c r="F7" s="22" t="str">
        <f>CONCATENATE(D6,"=100")</f>
        <v>2017=100</v>
      </c>
      <c r="G7" s="23"/>
      <c r="H7" s="20" t="s">
        <v>259</v>
      </c>
      <c r="I7" s="21" t="s">
        <v>6</v>
      </c>
      <c r="J7" s="21">
        <v>12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123</v>
      </c>
      <c r="E9" s="30">
        <v>60</v>
      </c>
      <c r="F9" s="31"/>
      <c r="G9" s="31"/>
      <c r="H9" s="102"/>
      <c r="I9" s="102">
        <v>0.984</v>
      </c>
      <c r="J9" s="102">
        <v>0.48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>
        <v>155</v>
      </c>
      <c r="F10" s="31"/>
      <c r="G10" s="31"/>
      <c r="H10" s="102"/>
      <c r="I10" s="102"/>
      <c r="J10" s="102">
        <v>1.24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>
        <v>2</v>
      </c>
      <c r="F11" s="31"/>
      <c r="G11" s="31"/>
      <c r="H11" s="102"/>
      <c r="I11" s="102"/>
      <c r="J11" s="102">
        <v>0.01</v>
      </c>
      <c r="K11" s="32"/>
    </row>
    <row r="12" spans="1:11" s="33" customFormat="1" ht="11.25" customHeight="1">
      <c r="A12" s="35" t="s">
        <v>10</v>
      </c>
      <c r="B12" s="29"/>
      <c r="C12" s="30"/>
      <c r="D12" s="30">
        <v>24</v>
      </c>
      <c r="E12" s="30">
        <v>22</v>
      </c>
      <c r="F12" s="31"/>
      <c r="G12" s="31"/>
      <c r="H12" s="102"/>
      <c r="I12" s="102">
        <v>0.216</v>
      </c>
      <c r="J12" s="102">
        <v>0.176</v>
      </c>
      <c r="K12" s="32"/>
    </row>
    <row r="13" spans="1:11" s="42" customFormat="1" ht="11.25" customHeight="1">
      <c r="A13" s="36" t="s">
        <v>11</v>
      </c>
      <c r="B13" s="37"/>
      <c r="C13" s="38"/>
      <c r="D13" s="38">
        <v>147</v>
      </c>
      <c r="E13" s="38">
        <v>239</v>
      </c>
      <c r="F13" s="39">
        <v>162.58503401360545</v>
      </c>
      <c r="G13" s="40"/>
      <c r="H13" s="103"/>
      <c r="I13" s="104">
        <v>1.2</v>
      </c>
      <c r="J13" s="104">
        <v>1.906</v>
      </c>
      <c r="K13" s="41">
        <v>158.83333333333334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2"/>
      <c r="I14" s="102"/>
      <c r="J14" s="10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03"/>
      <c r="I15" s="104"/>
      <c r="J15" s="10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2"/>
      <c r="I16" s="102"/>
      <c r="J16" s="102"/>
      <c r="K16" s="32"/>
    </row>
    <row r="17" spans="1:11" s="42" customFormat="1" ht="11.25" customHeight="1">
      <c r="A17" s="36" t="s">
        <v>13</v>
      </c>
      <c r="B17" s="37"/>
      <c r="C17" s="38">
        <v>7</v>
      </c>
      <c r="D17" s="38"/>
      <c r="E17" s="38"/>
      <c r="F17" s="39"/>
      <c r="G17" s="40"/>
      <c r="H17" s="103">
        <v>0.014</v>
      </c>
      <c r="I17" s="104"/>
      <c r="J17" s="10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2"/>
      <c r="I18" s="102"/>
      <c r="J18" s="102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>
        <v>4</v>
      </c>
      <c r="F19" s="31"/>
      <c r="G19" s="31"/>
      <c r="H19" s="102"/>
      <c r="I19" s="102"/>
      <c r="J19" s="102">
        <v>0.9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02"/>
      <c r="I20" s="102"/>
      <c r="J20" s="10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02"/>
      <c r="I21" s="102"/>
      <c r="J21" s="102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>
        <v>4</v>
      </c>
      <c r="F22" s="39"/>
      <c r="G22" s="40"/>
      <c r="H22" s="103"/>
      <c r="I22" s="104"/>
      <c r="J22" s="104">
        <v>0.9</v>
      </c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2"/>
      <c r="I23" s="102"/>
      <c r="J23" s="102"/>
      <c r="K23" s="32"/>
    </row>
    <row r="24" spans="1:11" s="42" customFormat="1" ht="11.25" customHeight="1">
      <c r="A24" s="36" t="s">
        <v>18</v>
      </c>
      <c r="B24" s="37"/>
      <c r="C24" s="38">
        <v>63</v>
      </c>
      <c r="D24" s="38">
        <v>41</v>
      </c>
      <c r="E24" s="38">
        <v>27</v>
      </c>
      <c r="F24" s="39">
        <v>65.85365853658537</v>
      </c>
      <c r="G24" s="40"/>
      <c r="H24" s="103">
        <v>0.349</v>
      </c>
      <c r="I24" s="104">
        <v>0.24</v>
      </c>
      <c r="J24" s="104">
        <v>0.18</v>
      </c>
      <c r="K24" s="41">
        <v>75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2"/>
      <c r="I25" s="102"/>
      <c r="J25" s="102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03"/>
      <c r="I26" s="104"/>
      <c r="J26" s="104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2"/>
      <c r="I27" s="102"/>
      <c r="J27" s="102"/>
      <c r="K27" s="32"/>
    </row>
    <row r="28" spans="1:11" s="33" customFormat="1" ht="11.25" customHeight="1">
      <c r="A28" s="35" t="s">
        <v>20</v>
      </c>
      <c r="B28" s="29"/>
      <c r="C28" s="30">
        <v>1825</v>
      </c>
      <c r="D28" s="30">
        <v>1128</v>
      </c>
      <c r="E28" s="30">
        <v>856</v>
      </c>
      <c r="F28" s="31"/>
      <c r="G28" s="31"/>
      <c r="H28" s="102">
        <v>8.7</v>
      </c>
      <c r="I28" s="102">
        <v>4.211</v>
      </c>
      <c r="J28" s="102">
        <v>4.516</v>
      </c>
      <c r="K28" s="32"/>
    </row>
    <row r="29" spans="1:11" s="33" customFormat="1" ht="11.25" customHeight="1">
      <c r="A29" s="35" t="s">
        <v>21</v>
      </c>
      <c r="B29" s="29"/>
      <c r="C29" s="30">
        <v>188</v>
      </c>
      <c r="D29" s="30">
        <v>305</v>
      </c>
      <c r="E29" s="30">
        <v>397</v>
      </c>
      <c r="F29" s="31"/>
      <c r="G29" s="31"/>
      <c r="H29" s="102">
        <v>0.499</v>
      </c>
      <c r="I29" s="102">
        <v>1.616</v>
      </c>
      <c r="J29" s="102">
        <v>2.334</v>
      </c>
      <c r="K29" s="32"/>
    </row>
    <row r="30" spans="1:11" s="33" customFormat="1" ht="11.25" customHeight="1">
      <c r="A30" s="35" t="s">
        <v>22</v>
      </c>
      <c r="B30" s="29"/>
      <c r="C30" s="30">
        <v>792</v>
      </c>
      <c r="D30" s="30">
        <v>461</v>
      </c>
      <c r="E30" s="30">
        <v>564</v>
      </c>
      <c r="F30" s="31"/>
      <c r="G30" s="31"/>
      <c r="H30" s="102">
        <v>4.308</v>
      </c>
      <c r="I30" s="102">
        <v>1.844</v>
      </c>
      <c r="J30" s="102">
        <v>3.384</v>
      </c>
      <c r="K30" s="32"/>
    </row>
    <row r="31" spans="1:11" s="42" customFormat="1" ht="11.25" customHeight="1">
      <c r="A31" s="43" t="s">
        <v>23</v>
      </c>
      <c r="B31" s="37"/>
      <c r="C31" s="38">
        <v>2805</v>
      </c>
      <c r="D31" s="38">
        <v>1894</v>
      </c>
      <c r="E31" s="38">
        <v>1817</v>
      </c>
      <c r="F31" s="39">
        <v>95.93453009503696</v>
      </c>
      <c r="G31" s="40"/>
      <c r="H31" s="103">
        <v>13.507</v>
      </c>
      <c r="I31" s="104">
        <v>7.671</v>
      </c>
      <c r="J31" s="104">
        <v>10.234</v>
      </c>
      <c r="K31" s="41">
        <v>133.41154999348194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2"/>
      <c r="I32" s="102"/>
      <c r="J32" s="102"/>
      <c r="K32" s="32"/>
    </row>
    <row r="33" spans="1:11" s="33" customFormat="1" ht="11.25" customHeight="1">
      <c r="A33" s="35" t="s">
        <v>24</v>
      </c>
      <c r="B33" s="29"/>
      <c r="C33" s="30">
        <v>5</v>
      </c>
      <c r="D33" s="30"/>
      <c r="E33" s="30"/>
      <c r="F33" s="31"/>
      <c r="G33" s="31"/>
      <c r="H33" s="102">
        <v>0.035</v>
      </c>
      <c r="I33" s="102"/>
      <c r="J33" s="102"/>
      <c r="K33" s="32"/>
    </row>
    <row r="34" spans="1:11" s="33" customFormat="1" ht="11.25" customHeight="1">
      <c r="A34" s="35" t="s">
        <v>25</v>
      </c>
      <c r="B34" s="29"/>
      <c r="C34" s="30">
        <v>704</v>
      </c>
      <c r="D34" s="30">
        <v>850</v>
      </c>
      <c r="E34" s="30">
        <v>620</v>
      </c>
      <c r="F34" s="31"/>
      <c r="G34" s="31"/>
      <c r="H34" s="102">
        <v>2.354</v>
      </c>
      <c r="I34" s="102">
        <v>2.8</v>
      </c>
      <c r="J34" s="102">
        <v>1.9</v>
      </c>
      <c r="K34" s="32"/>
    </row>
    <row r="35" spans="1:11" s="33" customFormat="1" ht="11.25" customHeight="1">
      <c r="A35" s="35" t="s">
        <v>26</v>
      </c>
      <c r="B35" s="29"/>
      <c r="C35" s="30">
        <v>537</v>
      </c>
      <c r="D35" s="30">
        <v>400</v>
      </c>
      <c r="E35" s="30">
        <v>570</v>
      </c>
      <c r="F35" s="31"/>
      <c r="G35" s="31"/>
      <c r="H35" s="102">
        <v>2.511</v>
      </c>
      <c r="I35" s="102">
        <v>2</v>
      </c>
      <c r="J35" s="102">
        <v>2.9</v>
      </c>
      <c r="K35" s="32"/>
    </row>
    <row r="36" spans="1:11" s="33" customFormat="1" ht="11.25" customHeight="1">
      <c r="A36" s="35" t="s">
        <v>27</v>
      </c>
      <c r="B36" s="29"/>
      <c r="C36" s="30">
        <v>20</v>
      </c>
      <c r="D36" s="30">
        <v>20</v>
      </c>
      <c r="E36" s="30">
        <v>20</v>
      </c>
      <c r="F36" s="31"/>
      <c r="G36" s="31"/>
      <c r="H36" s="102">
        <v>0.05</v>
      </c>
      <c r="I36" s="102">
        <v>0.06</v>
      </c>
      <c r="J36" s="102">
        <v>0.05</v>
      </c>
      <c r="K36" s="32"/>
    </row>
    <row r="37" spans="1:11" s="42" customFormat="1" ht="11.25" customHeight="1">
      <c r="A37" s="36" t="s">
        <v>28</v>
      </c>
      <c r="B37" s="37"/>
      <c r="C37" s="38">
        <v>1266</v>
      </c>
      <c r="D37" s="38">
        <v>1270</v>
      </c>
      <c r="E37" s="38">
        <v>1210</v>
      </c>
      <c r="F37" s="39">
        <v>95.2755905511811</v>
      </c>
      <c r="G37" s="40"/>
      <c r="H37" s="103">
        <v>4.95</v>
      </c>
      <c r="I37" s="104">
        <v>4.859999999999999</v>
      </c>
      <c r="J37" s="104">
        <v>4.85</v>
      </c>
      <c r="K37" s="41">
        <v>99.79423868312757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2"/>
      <c r="I38" s="102"/>
      <c r="J38" s="102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03"/>
      <c r="I39" s="104"/>
      <c r="J39" s="104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2"/>
      <c r="I40" s="102"/>
      <c r="J40" s="102"/>
      <c r="K40" s="32"/>
    </row>
    <row r="41" spans="1:11" s="33" customFormat="1" ht="11.25" customHeight="1">
      <c r="A41" s="28" t="s">
        <v>30</v>
      </c>
      <c r="B41" s="29"/>
      <c r="C41" s="30">
        <v>4</v>
      </c>
      <c r="D41" s="30">
        <v>10</v>
      </c>
      <c r="E41" s="30"/>
      <c r="F41" s="31"/>
      <c r="G41" s="31"/>
      <c r="H41" s="102">
        <v>0.039</v>
      </c>
      <c r="I41" s="102">
        <v>0.095</v>
      </c>
      <c r="J41" s="102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02"/>
      <c r="I42" s="102"/>
      <c r="J42" s="102"/>
      <c r="K42" s="32"/>
    </row>
    <row r="43" spans="1:11" s="33" customFormat="1" ht="11.25" customHeight="1">
      <c r="A43" s="35" t="s">
        <v>32</v>
      </c>
      <c r="B43" s="29"/>
      <c r="C43" s="30">
        <v>30</v>
      </c>
      <c r="D43" s="30">
        <v>41</v>
      </c>
      <c r="E43" s="30">
        <v>56</v>
      </c>
      <c r="F43" s="31"/>
      <c r="G43" s="31"/>
      <c r="H43" s="102">
        <v>0.18</v>
      </c>
      <c r="I43" s="102">
        <v>0.109</v>
      </c>
      <c r="J43" s="102">
        <v>0.504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02"/>
      <c r="I44" s="102"/>
      <c r="J44" s="102"/>
      <c r="K44" s="32"/>
    </row>
    <row r="45" spans="1:11" s="33" customFormat="1" ht="11.25" customHeight="1">
      <c r="A45" s="35" t="s">
        <v>34</v>
      </c>
      <c r="B45" s="29"/>
      <c r="C45" s="30">
        <v>57</v>
      </c>
      <c r="D45" s="30">
        <v>17</v>
      </c>
      <c r="E45" s="30">
        <v>40</v>
      </c>
      <c r="F45" s="31"/>
      <c r="G45" s="31"/>
      <c r="H45" s="102">
        <v>0.482</v>
      </c>
      <c r="I45" s="102">
        <v>0.048</v>
      </c>
      <c r="J45" s="102">
        <v>0.277</v>
      </c>
      <c r="K45" s="32"/>
    </row>
    <row r="46" spans="1:11" s="33" customFormat="1" ht="11.25" customHeight="1">
      <c r="A46" s="35" t="s">
        <v>35</v>
      </c>
      <c r="B46" s="29"/>
      <c r="C46" s="30">
        <v>8</v>
      </c>
      <c r="D46" s="30">
        <v>34</v>
      </c>
      <c r="E46" s="30"/>
      <c r="F46" s="31"/>
      <c r="G46" s="31"/>
      <c r="H46" s="102">
        <v>0.023</v>
      </c>
      <c r="I46" s="102">
        <v>0.075</v>
      </c>
      <c r="J46" s="102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>
        <v>3</v>
      </c>
      <c r="F47" s="31"/>
      <c r="G47" s="31"/>
      <c r="H47" s="102"/>
      <c r="I47" s="102"/>
      <c r="J47" s="102">
        <v>0.006</v>
      </c>
      <c r="K47" s="32"/>
    </row>
    <row r="48" spans="1:11" s="33" customFormat="1" ht="11.25" customHeight="1">
      <c r="A48" s="35" t="s">
        <v>37</v>
      </c>
      <c r="B48" s="29"/>
      <c r="C48" s="30">
        <v>80</v>
      </c>
      <c r="D48" s="30">
        <v>41</v>
      </c>
      <c r="E48" s="30">
        <v>82</v>
      </c>
      <c r="F48" s="31"/>
      <c r="G48" s="31"/>
      <c r="H48" s="102">
        <v>0.31</v>
      </c>
      <c r="I48" s="102">
        <v>0.164</v>
      </c>
      <c r="J48" s="102">
        <v>0.358</v>
      </c>
      <c r="K48" s="32"/>
    </row>
    <row r="49" spans="1:11" s="33" customFormat="1" ht="11.25" customHeight="1">
      <c r="A49" s="35" t="s">
        <v>38</v>
      </c>
      <c r="B49" s="29"/>
      <c r="C49" s="30">
        <v>25</v>
      </c>
      <c r="D49" s="30">
        <v>118</v>
      </c>
      <c r="E49" s="30">
        <v>54</v>
      </c>
      <c r="F49" s="31"/>
      <c r="G49" s="31"/>
      <c r="H49" s="102">
        <v>0.12</v>
      </c>
      <c r="I49" s="102">
        <v>0.602</v>
      </c>
      <c r="J49" s="102">
        <v>0.405</v>
      </c>
      <c r="K49" s="32"/>
    </row>
    <row r="50" spans="1:11" s="42" customFormat="1" ht="11.25" customHeight="1">
      <c r="A50" s="43" t="s">
        <v>39</v>
      </c>
      <c r="B50" s="37"/>
      <c r="C50" s="38">
        <v>204</v>
      </c>
      <c r="D50" s="38">
        <v>261</v>
      </c>
      <c r="E50" s="38">
        <v>235</v>
      </c>
      <c r="F50" s="39">
        <f>IF(D50&gt;0,100*E50/D50,0)</f>
        <v>90.03831417624521</v>
      </c>
      <c r="G50" s="40"/>
      <c r="H50" s="103">
        <v>1.154</v>
      </c>
      <c r="I50" s="104">
        <v>1.093</v>
      </c>
      <c r="J50" s="104">
        <v>1.55</v>
      </c>
      <c r="K50" s="41">
        <f>IF(I50&gt;0,100*J50/I50,0)</f>
        <v>141.81152790484904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2"/>
      <c r="I51" s="102"/>
      <c r="J51" s="102"/>
      <c r="K51" s="32"/>
    </row>
    <row r="52" spans="1:11" s="42" customFormat="1" ht="11.25" customHeight="1">
      <c r="A52" s="36" t="s">
        <v>40</v>
      </c>
      <c r="B52" s="37"/>
      <c r="C52" s="38">
        <v>15</v>
      </c>
      <c r="D52" s="38">
        <v>15</v>
      </c>
      <c r="E52" s="38">
        <v>15</v>
      </c>
      <c r="F52" s="39">
        <v>100</v>
      </c>
      <c r="G52" s="40"/>
      <c r="H52" s="103">
        <v>0.029</v>
      </c>
      <c r="I52" s="104">
        <v>0.029</v>
      </c>
      <c r="J52" s="104">
        <v>0.029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2"/>
      <c r="I53" s="102"/>
      <c r="J53" s="102"/>
      <c r="K53" s="32"/>
    </row>
    <row r="54" spans="1:11" s="33" customFormat="1" ht="11.25" customHeight="1">
      <c r="A54" s="35" t="s">
        <v>41</v>
      </c>
      <c r="B54" s="29"/>
      <c r="C54" s="30">
        <v>46</v>
      </c>
      <c r="D54" s="30"/>
      <c r="E54" s="30"/>
      <c r="F54" s="31"/>
      <c r="G54" s="31"/>
      <c r="H54" s="102">
        <v>0.276</v>
      </c>
      <c r="I54" s="102"/>
      <c r="J54" s="102"/>
      <c r="K54" s="32"/>
    </row>
    <row r="55" spans="1:11" s="33" customFormat="1" ht="11.25" customHeight="1">
      <c r="A55" s="35" t="s">
        <v>42</v>
      </c>
      <c r="B55" s="29"/>
      <c r="C55" s="30">
        <v>203</v>
      </c>
      <c r="D55" s="30">
        <v>173</v>
      </c>
      <c r="E55" s="30">
        <v>143</v>
      </c>
      <c r="F55" s="31"/>
      <c r="G55" s="31"/>
      <c r="H55" s="102">
        <v>0.812</v>
      </c>
      <c r="I55" s="102">
        <v>0.69</v>
      </c>
      <c r="J55" s="102">
        <v>0.56</v>
      </c>
      <c r="K55" s="32"/>
    </row>
    <row r="56" spans="1:11" s="33" customFormat="1" ht="11.25" customHeight="1">
      <c r="A56" s="35" t="s">
        <v>43</v>
      </c>
      <c r="B56" s="29"/>
      <c r="C56" s="30"/>
      <c r="D56" s="30">
        <v>17</v>
      </c>
      <c r="E56" s="30">
        <v>13.6</v>
      </c>
      <c r="F56" s="31"/>
      <c r="G56" s="31"/>
      <c r="H56" s="102"/>
      <c r="I56" s="102">
        <v>0.043</v>
      </c>
      <c r="J56" s="102">
        <v>0.056</v>
      </c>
      <c r="K56" s="32"/>
    </row>
    <row r="57" spans="1:11" s="33" customFormat="1" ht="11.25" customHeight="1">
      <c r="A57" s="35" t="s">
        <v>44</v>
      </c>
      <c r="B57" s="29"/>
      <c r="C57" s="30">
        <v>14</v>
      </c>
      <c r="D57" s="30">
        <v>11</v>
      </c>
      <c r="E57" s="30">
        <v>20</v>
      </c>
      <c r="F57" s="31"/>
      <c r="G57" s="31"/>
      <c r="H57" s="102">
        <v>0.028</v>
      </c>
      <c r="I57" s="102">
        <v>0.022</v>
      </c>
      <c r="J57" s="102">
        <v>0.04</v>
      </c>
      <c r="K57" s="32"/>
    </row>
    <row r="58" spans="1:11" s="33" customFormat="1" ht="11.25" customHeight="1">
      <c r="A58" s="35" t="s">
        <v>45</v>
      </c>
      <c r="B58" s="29"/>
      <c r="C58" s="30">
        <v>150</v>
      </c>
      <c r="D58" s="30">
        <v>58</v>
      </c>
      <c r="E58" s="30">
        <v>23</v>
      </c>
      <c r="F58" s="31"/>
      <c r="G58" s="31"/>
      <c r="H58" s="102">
        <v>0.82</v>
      </c>
      <c r="I58" s="102">
        <v>0.345</v>
      </c>
      <c r="J58" s="102">
        <v>0.102</v>
      </c>
      <c r="K58" s="32"/>
    </row>
    <row r="59" spans="1:11" s="42" customFormat="1" ht="11.25" customHeight="1">
      <c r="A59" s="36" t="s">
        <v>46</v>
      </c>
      <c r="B59" s="37"/>
      <c r="C59" s="38">
        <v>413</v>
      </c>
      <c r="D59" s="38">
        <v>259</v>
      </c>
      <c r="E59" s="38">
        <v>199.6</v>
      </c>
      <c r="F59" s="39">
        <v>77.06563706563706</v>
      </c>
      <c r="G59" s="40"/>
      <c r="H59" s="103">
        <v>1.936</v>
      </c>
      <c r="I59" s="104">
        <v>1.1</v>
      </c>
      <c r="J59" s="104">
        <v>0.7580000000000001</v>
      </c>
      <c r="K59" s="41">
        <v>68.90909090909092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2"/>
      <c r="I60" s="102"/>
      <c r="J60" s="102"/>
      <c r="K60" s="32"/>
    </row>
    <row r="61" spans="1:11" s="33" customFormat="1" ht="11.25" customHeight="1">
      <c r="A61" s="35" t="s">
        <v>47</v>
      </c>
      <c r="B61" s="29"/>
      <c r="C61" s="30">
        <v>20</v>
      </c>
      <c r="D61" s="30">
        <v>12</v>
      </c>
      <c r="E61" s="30">
        <v>15</v>
      </c>
      <c r="F61" s="31"/>
      <c r="G61" s="31"/>
      <c r="H61" s="102">
        <v>0.068</v>
      </c>
      <c r="I61" s="102">
        <v>0.066</v>
      </c>
      <c r="J61" s="102">
        <v>0.08</v>
      </c>
      <c r="K61" s="32"/>
    </row>
    <row r="62" spans="1:11" s="33" customFormat="1" ht="11.25" customHeight="1">
      <c r="A62" s="35" t="s">
        <v>48</v>
      </c>
      <c r="B62" s="29"/>
      <c r="C62" s="30">
        <v>49</v>
      </c>
      <c r="D62" s="30">
        <v>49</v>
      </c>
      <c r="E62" s="30">
        <v>62</v>
      </c>
      <c r="F62" s="31"/>
      <c r="G62" s="31"/>
      <c r="H62" s="102">
        <v>0.108</v>
      </c>
      <c r="I62" s="102">
        <v>0.108</v>
      </c>
      <c r="J62" s="102">
        <v>0.139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02"/>
      <c r="I63" s="102"/>
      <c r="J63" s="102"/>
      <c r="K63" s="32"/>
    </row>
    <row r="64" spans="1:11" s="42" customFormat="1" ht="11.25" customHeight="1">
      <c r="A64" s="36" t="s">
        <v>50</v>
      </c>
      <c r="B64" s="37"/>
      <c r="C64" s="38">
        <v>69</v>
      </c>
      <c r="D64" s="38">
        <v>61</v>
      </c>
      <c r="E64" s="38">
        <v>77</v>
      </c>
      <c r="F64" s="39">
        <v>126.22950819672131</v>
      </c>
      <c r="G64" s="40"/>
      <c r="H64" s="103">
        <v>0.176</v>
      </c>
      <c r="I64" s="104">
        <v>0.174</v>
      </c>
      <c r="J64" s="104">
        <v>0.21900000000000003</v>
      </c>
      <c r="K64" s="41">
        <v>125.86206896551727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2"/>
      <c r="I65" s="102"/>
      <c r="J65" s="102"/>
      <c r="K65" s="32"/>
    </row>
    <row r="66" spans="1:11" s="42" customFormat="1" ht="11.25" customHeight="1">
      <c r="A66" s="36" t="s">
        <v>51</v>
      </c>
      <c r="B66" s="37"/>
      <c r="C66" s="38">
        <v>27</v>
      </c>
      <c r="D66" s="38">
        <v>20</v>
      </c>
      <c r="E66" s="38">
        <v>23</v>
      </c>
      <c r="F66" s="39">
        <v>115</v>
      </c>
      <c r="G66" s="40"/>
      <c r="H66" s="103">
        <v>0.076</v>
      </c>
      <c r="I66" s="104">
        <v>0.05</v>
      </c>
      <c r="J66" s="104">
        <v>0.063</v>
      </c>
      <c r="K66" s="41">
        <v>125.99999999999999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2"/>
      <c r="I67" s="102"/>
      <c r="J67" s="10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02"/>
      <c r="I68" s="102"/>
      <c r="J68" s="102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02"/>
      <c r="I69" s="102"/>
      <c r="J69" s="102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03"/>
      <c r="I70" s="104"/>
      <c r="J70" s="10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2"/>
      <c r="I71" s="102"/>
      <c r="J71" s="102"/>
      <c r="K71" s="32"/>
    </row>
    <row r="72" spans="1:11" s="33" customFormat="1" ht="11.25" customHeight="1">
      <c r="A72" s="35" t="s">
        <v>55</v>
      </c>
      <c r="B72" s="29"/>
      <c r="C72" s="30">
        <v>9</v>
      </c>
      <c r="D72" s="30">
        <v>8</v>
      </c>
      <c r="E72" s="30">
        <v>3</v>
      </c>
      <c r="F72" s="31"/>
      <c r="G72" s="31"/>
      <c r="H72" s="102">
        <v>0.015</v>
      </c>
      <c r="I72" s="102">
        <v>0.027</v>
      </c>
      <c r="J72" s="102">
        <v>0.008</v>
      </c>
      <c r="K72" s="32"/>
    </row>
    <row r="73" spans="1:11" s="33" customFormat="1" ht="11.25" customHeight="1">
      <c r="A73" s="35" t="s">
        <v>56</v>
      </c>
      <c r="B73" s="29"/>
      <c r="C73" s="30">
        <v>2535</v>
      </c>
      <c r="D73" s="30">
        <v>2850</v>
      </c>
      <c r="E73" s="30">
        <v>2085</v>
      </c>
      <c r="F73" s="31"/>
      <c r="G73" s="31"/>
      <c r="H73" s="102">
        <v>9.95</v>
      </c>
      <c r="I73" s="102">
        <v>22.5</v>
      </c>
      <c r="J73" s="102">
        <v>8.084</v>
      </c>
      <c r="K73" s="32"/>
    </row>
    <row r="74" spans="1:11" s="33" customFormat="1" ht="11.25" customHeight="1">
      <c r="A74" s="35" t="s">
        <v>57</v>
      </c>
      <c r="B74" s="29"/>
      <c r="C74" s="30">
        <v>204</v>
      </c>
      <c r="D74" s="30">
        <v>96</v>
      </c>
      <c r="E74" s="30">
        <v>52</v>
      </c>
      <c r="F74" s="31"/>
      <c r="G74" s="31"/>
      <c r="H74" s="102">
        <v>1.326</v>
      </c>
      <c r="I74" s="102">
        <v>0.624</v>
      </c>
      <c r="J74" s="102">
        <v>0.26</v>
      </c>
      <c r="K74" s="32"/>
    </row>
    <row r="75" spans="1:11" s="33" customFormat="1" ht="11.25" customHeight="1">
      <c r="A75" s="35" t="s">
        <v>58</v>
      </c>
      <c r="B75" s="29"/>
      <c r="C75" s="30">
        <v>53</v>
      </c>
      <c r="D75" s="30">
        <v>57</v>
      </c>
      <c r="E75" s="30">
        <v>39</v>
      </c>
      <c r="F75" s="31"/>
      <c r="G75" s="31"/>
      <c r="H75" s="102">
        <v>0.271</v>
      </c>
      <c r="I75" s="102">
        <v>0.362</v>
      </c>
      <c r="J75" s="102">
        <v>0.212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>
        <v>2</v>
      </c>
      <c r="F76" s="31"/>
      <c r="G76" s="31"/>
      <c r="H76" s="102"/>
      <c r="I76" s="102"/>
      <c r="J76" s="102">
        <v>0.003</v>
      </c>
      <c r="K76" s="32"/>
    </row>
    <row r="77" spans="1:11" s="33" customFormat="1" ht="11.25" customHeight="1">
      <c r="A77" s="35" t="s">
        <v>60</v>
      </c>
      <c r="B77" s="29"/>
      <c r="C77" s="30">
        <v>12</v>
      </c>
      <c r="D77" s="30">
        <v>22</v>
      </c>
      <c r="E77" s="30">
        <v>12</v>
      </c>
      <c r="F77" s="31"/>
      <c r="G77" s="31"/>
      <c r="H77" s="102">
        <v>0.018</v>
      </c>
      <c r="I77" s="102">
        <v>0.055</v>
      </c>
      <c r="J77" s="102">
        <v>0.044</v>
      </c>
      <c r="K77" s="32"/>
    </row>
    <row r="78" spans="1:11" s="33" customFormat="1" ht="11.25" customHeight="1">
      <c r="A78" s="35" t="s">
        <v>61</v>
      </c>
      <c r="B78" s="29"/>
      <c r="C78" s="30">
        <v>50</v>
      </c>
      <c r="D78" s="30">
        <v>50</v>
      </c>
      <c r="E78" s="30">
        <v>8</v>
      </c>
      <c r="F78" s="31"/>
      <c r="G78" s="31"/>
      <c r="H78" s="102">
        <v>0.5</v>
      </c>
      <c r="I78" s="102">
        <v>0.275</v>
      </c>
      <c r="J78" s="102">
        <v>0.056</v>
      </c>
      <c r="K78" s="32"/>
    </row>
    <row r="79" spans="1:11" s="33" customFormat="1" ht="11.25" customHeight="1">
      <c r="A79" s="35" t="s">
        <v>62</v>
      </c>
      <c r="B79" s="29"/>
      <c r="C79" s="30">
        <v>392</v>
      </c>
      <c r="D79" s="30">
        <v>389</v>
      </c>
      <c r="E79" s="30">
        <v>338</v>
      </c>
      <c r="F79" s="31"/>
      <c r="G79" s="31"/>
      <c r="H79" s="102">
        <v>2.09</v>
      </c>
      <c r="I79" s="102">
        <v>2.63</v>
      </c>
      <c r="J79" s="102">
        <v>1.682</v>
      </c>
      <c r="K79" s="32"/>
    </row>
    <row r="80" spans="1:11" s="42" customFormat="1" ht="11.25" customHeight="1">
      <c r="A80" s="43" t="s">
        <v>63</v>
      </c>
      <c r="B80" s="37"/>
      <c r="C80" s="38">
        <v>3255</v>
      </c>
      <c r="D80" s="38">
        <v>3472</v>
      </c>
      <c r="E80" s="38">
        <v>2539</v>
      </c>
      <c r="F80" s="39">
        <v>73.1278801843318</v>
      </c>
      <c r="G80" s="40"/>
      <c r="H80" s="103">
        <v>14.170000000000002</v>
      </c>
      <c r="I80" s="104">
        <v>26.472999999999995</v>
      </c>
      <c r="J80" s="104">
        <v>10.348999999999998</v>
      </c>
      <c r="K80" s="41">
        <v>39.09266044649265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2"/>
      <c r="I81" s="102"/>
      <c r="J81" s="102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02"/>
      <c r="I82" s="102"/>
      <c r="J82" s="102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02"/>
      <c r="I83" s="102"/>
      <c r="J83" s="102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03"/>
      <c r="I84" s="104"/>
      <c r="J84" s="104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2"/>
      <c r="I85" s="102"/>
      <c r="J85" s="10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5"/>
      <c r="I86" s="106"/>
      <c r="J86" s="106"/>
      <c r="K86" s="50"/>
    </row>
    <row r="87" spans="1:11" s="42" customFormat="1" ht="11.25" customHeight="1">
      <c r="A87" s="51" t="s">
        <v>67</v>
      </c>
      <c r="B87" s="52"/>
      <c r="C87" s="53">
        <v>8124</v>
      </c>
      <c r="D87" s="53">
        <v>7440</v>
      </c>
      <c r="E87" s="53">
        <v>6385.6</v>
      </c>
      <c r="F87" s="54">
        <f>IF(D87&gt;0,100*E87/D87,0)</f>
        <v>85.82795698924731</v>
      </c>
      <c r="G87" s="40"/>
      <c r="H87" s="107">
        <v>36.361000000000004</v>
      </c>
      <c r="I87" s="108">
        <v>42.89</v>
      </c>
      <c r="J87" s="108">
        <v>31.037999999999997</v>
      </c>
      <c r="K87" s="54">
        <f>IF(I87&gt;0,100*J87/I87,0)</f>
        <v>72.36651900209839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2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="95" zoomScaleSheetLayoutView="95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212" t="s">
        <v>69</v>
      </c>
      <c r="K2" s="21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13" t="s">
        <v>2</v>
      </c>
      <c r="D4" s="214"/>
      <c r="E4" s="214"/>
      <c r="F4" s="215"/>
      <c r="G4" s="9"/>
      <c r="H4" s="216" t="s">
        <v>3</v>
      </c>
      <c r="I4" s="217"/>
      <c r="J4" s="217"/>
      <c r="K4" s="21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12</v>
      </c>
      <c r="F7" s="22" t="str">
        <f>CONCATENATE(D6,"=100")</f>
        <v>2018=100</v>
      </c>
      <c r="G7" s="23"/>
      <c r="H7" s="20" t="s">
        <v>6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25</v>
      </c>
      <c r="D9" s="30">
        <v>25</v>
      </c>
      <c r="E9" s="30">
        <v>25</v>
      </c>
      <c r="F9" s="31"/>
      <c r="G9" s="31"/>
      <c r="H9" s="102">
        <v>0.398</v>
      </c>
      <c r="I9" s="102">
        <v>0.399</v>
      </c>
      <c r="J9" s="102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02"/>
      <c r="I10" s="102"/>
      <c r="J10" s="102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02"/>
      <c r="I11" s="102"/>
      <c r="J11" s="102"/>
      <c r="K11" s="32"/>
    </row>
    <row r="12" spans="1:11" s="33" customFormat="1" ht="11.25" customHeight="1">
      <c r="A12" s="35" t="s">
        <v>10</v>
      </c>
      <c r="B12" s="29"/>
      <c r="C12" s="30">
        <v>32</v>
      </c>
      <c r="D12" s="30">
        <v>31</v>
      </c>
      <c r="E12" s="30">
        <v>31</v>
      </c>
      <c r="F12" s="31"/>
      <c r="G12" s="31"/>
      <c r="H12" s="102">
        <v>0.523</v>
      </c>
      <c r="I12" s="102">
        <v>0.465</v>
      </c>
      <c r="J12" s="102"/>
      <c r="K12" s="32"/>
    </row>
    <row r="13" spans="1:11" s="42" customFormat="1" ht="11.25" customHeight="1">
      <c r="A13" s="36" t="s">
        <v>11</v>
      </c>
      <c r="B13" s="37"/>
      <c r="C13" s="38">
        <v>57</v>
      </c>
      <c r="D13" s="38">
        <v>56</v>
      </c>
      <c r="E13" s="38">
        <v>56</v>
      </c>
      <c r="F13" s="39">
        <v>100</v>
      </c>
      <c r="G13" s="40"/>
      <c r="H13" s="103">
        <v>0.921</v>
      </c>
      <c r="I13" s="104">
        <v>0.8640000000000001</v>
      </c>
      <c r="J13" s="10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2"/>
      <c r="I14" s="102"/>
      <c r="J14" s="10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03"/>
      <c r="I15" s="104"/>
      <c r="J15" s="10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2"/>
      <c r="I16" s="102"/>
      <c r="J16" s="10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03"/>
      <c r="I17" s="104"/>
      <c r="J17" s="10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2"/>
      <c r="I18" s="102"/>
      <c r="J18" s="102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02"/>
      <c r="I19" s="102"/>
      <c r="J19" s="10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02"/>
      <c r="I20" s="102"/>
      <c r="J20" s="10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02"/>
      <c r="I21" s="102"/>
      <c r="J21" s="102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03"/>
      <c r="I22" s="104"/>
      <c r="J22" s="10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2"/>
      <c r="I23" s="102"/>
      <c r="J23" s="102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03"/>
      <c r="I24" s="104"/>
      <c r="J24" s="104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2"/>
      <c r="I25" s="102"/>
      <c r="J25" s="102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03"/>
      <c r="I26" s="104"/>
      <c r="J26" s="104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2"/>
      <c r="I27" s="102"/>
      <c r="J27" s="102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02"/>
      <c r="I28" s="102"/>
      <c r="J28" s="102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02"/>
      <c r="I29" s="102"/>
      <c r="J29" s="102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02"/>
      <c r="I30" s="102"/>
      <c r="J30" s="102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03"/>
      <c r="I31" s="104"/>
      <c r="J31" s="104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2"/>
      <c r="I32" s="102"/>
      <c r="J32" s="102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02"/>
      <c r="I33" s="102"/>
      <c r="J33" s="102"/>
      <c r="K33" s="32"/>
    </row>
    <row r="34" spans="1:11" s="33" customFormat="1" ht="11.25" customHeight="1">
      <c r="A34" s="35" t="s">
        <v>25</v>
      </c>
      <c r="B34" s="29"/>
      <c r="C34" s="30">
        <v>10</v>
      </c>
      <c r="D34" s="30">
        <v>10</v>
      </c>
      <c r="E34" s="30">
        <v>10</v>
      </c>
      <c r="F34" s="31"/>
      <c r="G34" s="31"/>
      <c r="H34" s="102">
        <v>0.2</v>
      </c>
      <c r="I34" s="102">
        <v>0.2</v>
      </c>
      <c r="J34" s="102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02"/>
      <c r="I35" s="102"/>
      <c r="J35" s="102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02"/>
      <c r="I36" s="102"/>
      <c r="J36" s="102"/>
      <c r="K36" s="32"/>
    </row>
    <row r="37" spans="1:11" s="42" customFormat="1" ht="11.25" customHeight="1">
      <c r="A37" s="36" t="s">
        <v>28</v>
      </c>
      <c r="B37" s="37"/>
      <c r="C37" s="38">
        <v>10</v>
      </c>
      <c r="D37" s="38">
        <v>10</v>
      </c>
      <c r="E37" s="38">
        <v>10</v>
      </c>
      <c r="F37" s="39">
        <v>100</v>
      </c>
      <c r="G37" s="40"/>
      <c r="H37" s="103">
        <v>0.2</v>
      </c>
      <c r="I37" s="104">
        <v>0.2</v>
      </c>
      <c r="J37" s="104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2"/>
      <c r="I38" s="102"/>
      <c r="J38" s="102"/>
      <c r="K38" s="32"/>
    </row>
    <row r="39" spans="1:11" s="42" customFormat="1" ht="11.25" customHeight="1">
      <c r="A39" s="36" t="s">
        <v>29</v>
      </c>
      <c r="B39" s="37"/>
      <c r="C39" s="38">
        <v>230</v>
      </c>
      <c r="D39" s="38">
        <v>235</v>
      </c>
      <c r="E39" s="38">
        <v>240</v>
      </c>
      <c r="F39" s="39">
        <v>102.12765957446808</v>
      </c>
      <c r="G39" s="40"/>
      <c r="H39" s="103">
        <v>4.7</v>
      </c>
      <c r="I39" s="104">
        <v>6.1</v>
      </c>
      <c r="J39" s="104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2"/>
      <c r="I40" s="102"/>
      <c r="J40" s="102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02"/>
      <c r="I41" s="102"/>
      <c r="J41" s="102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02"/>
      <c r="I42" s="102"/>
      <c r="J42" s="102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02"/>
      <c r="I43" s="102"/>
      <c r="J43" s="102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02"/>
      <c r="I44" s="102"/>
      <c r="J44" s="102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02"/>
      <c r="I45" s="102"/>
      <c r="J45" s="102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02"/>
      <c r="I46" s="102"/>
      <c r="J46" s="102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02"/>
      <c r="I47" s="102"/>
      <c r="J47" s="102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02"/>
      <c r="I48" s="102"/>
      <c r="J48" s="102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02"/>
      <c r="I49" s="102"/>
      <c r="J49" s="102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03"/>
      <c r="I50" s="104"/>
      <c r="J50" s="104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2"/>
      <c r="I51" s="102"/>
      <c r="J51" s="102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03"/>
      <c r="I52" s="104"/>
      <c r="J52" s="104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2"/>
      <c r="I53" s="102"/>
      <c r="J53" s="102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02"/>
      <c r="I54" s="102"/>
      <c r="J54" s="102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02"/>
      <c r="I55" s="102"/>
      <c r="J55" s="102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02"/>
      <c r="I56" s="102"/>
      <c r="J56" s="102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02"/>
      <c r="I57" s="102"/>
      <c r="J57" s="102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02"/>
      <c r="I58" s="102"/>
      <c r="J58" s="102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03"/>
      <c r="I59" s="104"/>
      <c r="J59" s="104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2"/>
      <c r="I60" s="102"/>
      <c r="J60" s="102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02"/>
      <c r="I61" s="102"/>
      <c r="J61" s="102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02"/>
      <c r="I62" s="102"/>
      <c r="J62" s="102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02"/>
      <c r="I63" s="102"/>
      <c r="J63" s="102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03"/>
      <c r="I64" s="104"/>
      <c r="J64" s="104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2"/>
      <c r="I65" s="102"/>
      <c r="J65" s="102"/>
      <c r="K65" s="32"/>
    </row>
    <row r="66" spans="1:11" s="42" customFormat="1" ht="11.25" customHeight="1">
      <c r="A66" s="36" t="s">
        <v>51</v>
      </c>
      <c r="B66" s="37"/>
      <c r="C66" s="38">
        <v>1150</v>
      </c>
      <c r="D66" s="38">
        <v>940</v>
      </c>
      <c r="E66" s="38">
        <v>940</v>
      </c>
      <c r="F66" s="39">
        <v>100</v>
      </c>
      <c r="G66" s="40"/>
      <c r="H66" s="103">
        <v>24.475</v>
      </c>
      <c r="I66" s="104">
        <v>23.97</v>
      </c>
      <c r="J66" s="104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2"/>
      <c r="I67" s="102"/>
      <c r="J67" s="10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02"/>
      <c r="I68" s="102"/>
      <c r="J68" s="102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02"/>
      <c r="I69" s="102"/>
      <c r="J69" s="102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03"/>
      <c r="I70" s="104"/>
      <c r="J70" s="10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2"/>
      <c r="I71" s="102"/>
      <c r="J71" s="102"/>
      <c r="K71" s="32"/>
    </row>
    <row r="72" spans="1:11" s="33" customFormat="1" ht="11.25" customHeight="1">
      <c r="A72" s="35" t="s">
        <v>55</v>
      </c>
      <c r="B72" s="29"/>
      <c r="C72" s="30">
        <v>44</v>
      </c>
      <c r="D72" s="30">
        <v>47</v>
      </c>
      <c r="E72" s="30">
        <v>47</v>
      </c>
      <c r="F72" s="31"/>
      <c r="G72" s="31"/>
      <c r="H72" s="102">
        <v>0.93</v>
      </c>
      <c r="I72" s="102">
        <v>1</v>
      </c>
      <c r="J72" s="102"/>
      <c r="K72" s="32"/>
    </row>
    <row r="73" spans="1:11" s="33" customFormat="1" ht="11.25" customHeight="1">
      <c r="A73" s="35" t="s">
        <v>56</v>
      </c>
      <c r="B73" s="29"/>
      <c r="C73" s="30">
        <v>500</v>
      </c>
      <c r="D73" s="30">
        <v>550</v>
      </c>
      <c r="E73" s="30">
        <v>550</v>
      </c>
      <c r="F73" s="31"/>
      <c r="G73" s="31"/>
      <c r="H73" s="102">
        <v>12</v>
      </c>
      <c r="I73" s="102">
        <v>9.6</v>
      </c>
      <c r="J73" s="102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02"/>
      <c r="I74" s="102"/>
      <c r="J74" s="102"/>
      <c r="K74" s="32"/>
    </row>
    <row r="75" spans="1:11" s="33" customFormat="1" ht="11.25" customHeight="1">
      <c r="A75" s="35" t="s">
        <v>58</v>
      </c>
      <c r="B75" s="29"/>
      <c r="C75" s="30">
        <v>102</v>
      </c>
      <c r="D75" s="30">
        <v>89</v>
      </c>
      <c r="E75" s="30">
        <v>89</v>
      </c>
      <c r="F75" s="31"/>
      <c r="G75" s="31"/>
      <c r="H75" s="102">
        <v>4.377</v>
      </c>
      <c r="I75" s="102">
        <v>3.524</v>
      </c>
      <c r="J75" s="102"/>
      <c r="K75" s="32"/>
    </row>
    <row r="76" spans="1:11" s="33" customFormat="1" ht="11.25" customHeight="1">
      <c r="A76" s="35" t="s">
        <v>59</v>
      </c>
      <c r="B76" s="29"/>
      <c r="C76" s="30">
        <v>30</v>
      </c>
      <c r="D76" s="30">
        <v>30</v>
      </c>
      <c r="E76" s="30">
        <v>30</v>
      </c>
      <c r="F76" s="31"/>
      <c r="G76" s="31"/>
      <c r="H76" s="102">
        <v>0.96</v>
      </c>
      <c r="I76" s="102">
        <v>0.75</v>
      </c>
      <c r="J76" s="102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02"/>
      <c r="I77" s="102"/>
      <c r="J77" s="102"/>
      <c r="K77" s="32"/>
    </row>
    <row r="78" spans="1:11" s="33" customFormat="1" ht="11.25" customHeight="1">
      <c r="A78" s="35" t="s">
        <v>61</v>
      </c>
      <c r="B78" s="29"/>
      <c r="C78" s="30">
        <v>350</v>
      </c>
      <c r="D78" s="30">
        <v>270</v>
      </c>
      <c r="E78" s="30">
        <v>320</v>
      </c>
      <c r="F78" s="31"/>
      <c r="G78" s="31"/>
      <c r="H78" s="102">
        <v>9.45</v>
      </c>
      <c r="I78" s="102">
        <v>7.29</v>
      </c>
      <c r="J78" s="102"/>
      <c r="K78" s="32"/>
    </row>
    <row r="79" spans="1:11" s="33" customFormat="1" ht="11.25" customHeight="1">
      <c r="A79" s="35" t="s">
        <v>62</v>
      </c>
      <c r="B79" s="29"/>
      <c r="C79" s="30">
        <v>183</v>
      </c>
      <c r="D79" s="30">
        <v>158</v>
      </c>
      <c r="E79" s="30">
        <v>116</v>
      </c>
      <c r="F79" s="31"/>
      <c r="G79" s="31"/>
      <c r="H79" s="102">
        <v>3.654</v>
      </c>
      <c r="I79" s="102">
        <v>2.693</v>
      </c>
      <c r="J79" s="102"/>
      <c r="K79" s="32"/>
    </row>
    <row r="80" spans="1:11" s="42" customFormat="1" ht="11.25" customHeight="1">
      <c r="A80" s="43" t="s">
        <v>63</v>
      </c>
      <c r="B80" s="37"/>
      <c r="C80" s="38">
        <v>1209</v>
      </c>
      <c r="D80" s="38">
        <v>1144</v>
      </c>
      <c r="E80" s="38">
        <v>1152</v>
      </c>
      <c r="F80" s="39">
        <v>100.6993006993007</v>
      </c>
      <c r="G80" s="40"/>
      <c r="H80" s="103">
        <v>31.371</v>
      </c>
      <c r="I80" s="104">
        <v>24.857</v>
      </c>
      <c r="J80" s="104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2"/>
      <c r="I81" s="102"/>
      <c r="J81" s="102"/>
      <c r="K81" s="32"/>
    </row>
    <row r="82" spans="1:11" s="33" customFormat="1" ht="11.25" customHeight="1">
      <c r="A82" s="35" t="s">
        <v>64</v>
      </c>
      <c r="B82" s="29"/>
      <c r="C82" s="30">
        <v>588</v>
      </c>
      <c r="D82" s="30">
        <v>573</v>
      </c>
      <c r="E82" s="30">
        <v>573</v>
      </c>
      <c r="F82" s="31"/>
      <c r="G82" s="31"/>
      <c r="H82" s="102">
        <v>21.266</v>
      </c>
      <c r="I82" s="102">
        <v>18.562</v>
      </c>
      <c r="J82" s="102"/>
      <c r="K82" s="32"/>
    </row>
    <row r="83" spans="1:11" s="33" customFormat="1" ht="11.25" customHeight="1">
      <c r="A83" s="35" t="s">
        <v>65</v>
      </c>
      <c r="B83" s="29"/>
      <c r="C83" s="30">
        <v>725</v>
      </c>
      <c r="D83" s="30">
        <v>650</v>
      </c>
      <c r="E83" s="30">
        <v>650</v>
      </c>
      <c r="F83" s="31"/>
      <c r="G83" s="31"/>
      <c r="H83" s="102">
        <v>13.45</v>
      </c>
      <c r="I83" s="102">
        <v>12</v>
      </c>
      <c r="J83" s="102"/>
      <c r="K83" s="32"/>
    </row>
    <row r="84" spans="1:11" s="42" customFormat="1" ht="11.25" customHeight="1">
      <c r="A84" s="36" t="s">
        <v>66</v>
      </c>
      <c r="B84" s="37"/>
      <c r="C84" s="38">
        <v>1313</v>
      </c>
      <c r="D84" s="38">
        <v>1223</v>
      </c>
      <c r="E84" s="38">
        <v>1223</v>
      </c>
      <c r="F84" s="39">
        <v>100</v>
      </c>
      <c r="G84" s="40"/>
      <c r="H84" s="103">
        <v>34.715999999999994</v>
      </c>
      <c r="I84" s="104">
        <v>30.562</v>
      </c>
      <c r="J84" s="104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2"/>
      <c r="I85" s="102"/>
      <c r="J85" s="10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5"/>
      <c r="I86" s="106"/>
      <c r="J86" s="106"/>
      <c r="K86" s="50"/>
    </row>
    <row r="87" spans="1:11" s="42" customFormat="1" ht="11.25" customHeight="1">
      <c r="A87" s="51" t="s">
        <v>67</v>
      </c>
      <c r="B87" s="52"/>
      <c r="C87" s="53">
        <v>3969</v>
      </c>
      <c r="D87" s="53">
        <v>3608</v>
      </c>
      <c r="E87" s="53">
        <v>3621</v>
      </c>
      <c r="F87" s="54">
        <f>IF(D87&gt;0,100*E87/D87,0)</f>
        <v>100.36031042128603</v>
      </c>
      <c r="G87" s="40"/>
      <c r="H87" s="107">
        <v>96.383</v>
      </c>
      <c r="I87" s="108">
        <v>86.553</v>
      </c>
      <c r="J87" s="108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2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="92" zoomScaleSheetLayoutView="92" zoomScalePageLayoutView="0" workbookViewId="0" topLeftCell="A10">
      <selection activeCell="F22" sqref="F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212" t="s">
        <v>69</v>
      </c>
      <c r="K2" s="21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13" t="s">
        <v>2</v>
      </c>
      <c r="D4" s="214"/>
      <c r="E4" s="214"/>
      <c r="F4" s="215"/>
      <c r="G4" s="9"/>
      <c r="H4" s="216" t="s">
        <v>3</v>
      </c>
      <c r="I4" s="217"/>
      <c r="J4" s="217"/>
      <c r="K4" s="21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259</v>
      </c>
      <c r="D7" s="21" t="s">
        <v>6</v>
      </c>
      <c r="E7" s="21">
        <v>12</v>
      </c>
      <c r="F7" s="22" t="str">
        <f>CONCATENATE(D6,"=100")</f>
        <v>2017=100</v>
      </c>
      <c r="G7" s="23"/>
      <c r="H7" s="20" t="s">
        <v>259</v>
      </c>
      <c r="I7" s="21" t="s">
        <v>6</v>
      </c>
      <c r="J7" s="21">
        <v>12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49</v>
      </c>
      <c r="D9" s="30">
        <v>56</v>
      </c>
      <c r="E9" s="30">
        <v>45</v>
      </c>
      <c r="F9" s="31"/>
      <c r="G9" s="31"/>
      <c r="H9" s="102">
        <v>0.702</v>
      </c>
      <c r="I9" s="102">
        <v>0.519</v>
      </c>
      <c r="J9" s="102">
        <v>0.675</v>
      </c>
      <c r="K9" s="32"/>
    </row>
    <row r="10" spans="1:11" s="33" customFormat="1" ht="11.25" customHeight="1">
      <c r="A10" s="35" t="s">
        <v>8</v>
      </c>
      <c r="B10" s="29"/>
      <c r="C10" s="30">
        <v>630</v>
      </c>
      <c r="D10" s="30">
        <v>616</v>
      </c>
      <c r="E10" s="30">
        <v>567</v>
      </c>
      <c r="F10" s="31"/>
      <c r="G10" s="31"/>
      <c r="H10" s="102">
        <v>8.316</v>
      </c>
      <c r="I10" s="102">
        <v>13.301</v>
      </c>
      <c r="J10" s="102">
        <v>10.081</v>
      </c>
      <c r="K10" s="32"/>
    </row>
    <row r="11" spans="1:11" s="33" customFormat="1" ht="11.25" customHeight="1">
      <c r="A11" s="28" t="s">
        <v>9</v>
      </c>
      <c r="B11" s="29"/>
      <c r="C11" s="30">
        <v>612</v>
      </c>
      <c r="D11" s="30">
        <v>677</v>
      </c>
      <c r="E11" s="30">
        <v>200</v>
      </c>
      <c r="F11" s="31"/>
      <c r="G11" s="31"/>
      <c r="H11" s="102">
        <v>9.4</v>
      </c>
      <c r="I11" s="102">
        <v>13.98</v>
      </c>
      <c r="J11" s="102">
        <v>3.93</v>
      </c>
      <c r="K11" s="32"/>
    </row>
    <row r="12" spans="1:11" s="33" customFormat="1" ht="11.25" customHeight="1">
      <c r="A12" s="35" t="s">
        <v>10</v>
      </c>
      <c r="B12" s="29"/>
      <c r="C12" s="30">
        <v>22</v>
      </c>
      <c r="D12" s="30">
        <v>24</v>
      </c>
      <c r="E12" s="30">
        <v>24</v>
      </c>
      <c r="F12" s="31"/>
      <c r="G12" s="31"/>
      <c r="H12" s="102">
        <v>0.262</v>
      </c>
      <c r="I12" s="102">
        <v>0.318</v>
      </c>
      <c r="J12" s="102">
        <v>0.315</v>
      </c>
      <c r="K12" s="32"/>
    </row>
    <row r="13" spans="1:11" s="42" customFormat="1" ht="11.25" customHeight="1">
      <c r="A13" s="36" t="s">
        <v>11</v>
      </c>
      <c r="B13" s="37"/>
      <c r="C13" s="38">
        <v>1313</v>
      </c>
      <c r="D13" s="38">
        <v>1373</v>
      </c>
      <c r="E13" s="38">
        <v>836</v>
      </c>
      <c r="F13" s="39">
        <v>60.88856518572469</v>
      </c>
      <c r="G13" s="40"/>
      <c r="H13" s="103">
        <v>18.68</v>
      </c>
      <c r="I13" s="104">
        <v>28.118000000000002</v>
      </c>
      <c r="J13" s="104">
        <v>15.001</v>
      </c>
      <c r="K13" s="41">
        <v>53.35016715271356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2"/>
      <c r="I14" s="102"/>
      <c r="J14" s="10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03"/>
      <c r="I15" s="104"/>
      <c r="J15" s="10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2"/>
      <c r="I16" s="102"/>
      <c r="J16" s="102"/>
      <c r="K16" s="32"/>
    </row>
    <row r="17" spans="1:11" s="42" customFormat="1" ht="11.25" customHeight="1">
      <c r="A17" s="36" t="s">
        <v>13</v>
      </c>
      <c r="B17" s="37"/>
      <c r="C17" s="38">
        <v>200</v>
      </c>
      <c r="D17" s="38">
        <v>120</v>
      </c>
      <c r="E17" s="38">
        <v>114</v>
      </c>
      <c r="F17" s="39">
        <v>95</v>
      </c>
      <c r="G17" s="40"/>
      <c r="H17" s="103">
        <v>5</v>
      </c>
      <c r="I17" s="104">
        <v>2.4</v>
      </c>
      <c r="J17" s="104">
        <v>3.186</v>
      </c>
      <c r="K17" s="41">
        <v>132.75000000000003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2"/>
      <c r="I18" s="102"/>
      <c r="J18" s="102"/>
      <c r="K18" s="32"/>
    </row>
    <row r="19" spans="1:11" s="33" customFormat="1" ht="11.25" customHeight="1">
      <c r="A19" s="28" t="s">
        <v>14</v>
      </c>
      <c r="B19" s="29"/>
      <c r="C19" s="30">
        <v>816</v>
      </c>
      <c r="D19" s="30">
        <v>914</v>
      </c>
      <c r="E19" s="30">
        <v>853</v>
      </c>
      <c r="F19" s="31"/>
      <c r="G19" s="31"/>
      <c r="H19" s="102">
        <v>32.251</v>
      </c>
      <c r="I19" s="102">
        <v>39.838</v>
      </c>
      <c r="J19" s="102">
        <v>29.173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02"/>
      <c r="I20" s="102"/>
      <c r="J20" s="102"/>
      <c r="K20" s="32"/>
    </row>
    <row r="21" spans="1:11" s="33" customFormat="1" ht="11.25" customHeight="1">
      <c r="A21" s="35" t="s">
        <v>16</v>
      </c>
      <c r="B21" s="29"/>
      <c r="C21" s="30">
        <v>10</v>
      </c>
      <c r="D21" s="30">
        <v>10</v>
      </c>
      <c r="E21" s="30">
        <v>10</v>
      </c>
      <c r="F21" s="31"/>
      <c r="G21" s="31"/>
      <c r="H21" s="102">
        <v>0.225</v>
      </c>
      <c r="I21" s="102">
        <v>0.23</v>
      </c>
      <c r="J21" s="102">
        <v>0.24</v>
      </c>
      <c r="K21" s="32"/>
    </row>
    <row r="22" spans="1:11" s="42" customFormat="1" ht="11.25" customHeight="1">
      <c r="A22" s="36" t="s">
        <v>17</v>
      </c>
      <c r="B22" s="37"/>
      <c r="C22" s="38">
        <v>826</v>
      </c>
      <c r="D22" s="38">
        <v>924</v>
      </c>
      <c r="E22" s="38">
        <v>863</v>
      </c>
      <c r="F22" s="39">
        <f>IF(D22&gt;0,100*E22/D22,0)</f>
        <v>93.3982683982684</v>
      </c>
      <c r="G22" s="40"/>
      <c r="H22" s="103">
        <v>32.476</v>
      </c>
      <c r="I22" s="104">
        <v>40.068</v>
      </c>
      <c r="J22" s="104">
        <v>29.412999999999997</v>
      </c>
      <c r="K22" s="41">
        <v>73.40770689827293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2"/>
      <c r="I23" s="102"/>
      <c r="J23" s="102"/>
      <c r="K23" s="32"/>
    </row>
    <row r="24" spans="1:11" s="42" customFormat="1" ht="11.25" customHeight="1">
      <c r="A24" s="36" t="s">
        <v>18</v>
      </c>
      <c r="B24" s="37"/>
      <c r="C24" s="38">
        <v>169</v>
      </c>
      <c r="D24" s="38">
        <v>172</v>
      </c>
      <c r="E24" s="38">
        <v>169</v>
      </c>
      <c r="F24" s="39">
        <v>98.25581395348837</v>
      </c>
      <c r="G24" s="40"/>
      <c r="H24" s="103">
        <v>3.539</v>
      </c>
      <c r="I24" s="104">
        <v>4.034</v>
      </c>
      <c r="J24" s="104">
        <v>3.54</v>
      </c>
      <c r="K24" s="41">
        <v>87.75409023301934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2"/>
      <c r="I25" s="102"/>
      <c r="J25" s="102"/>
      <c r="K25" s="32"/>
    </row>
    <row r="26" spans="1:11" s="42" customFormat="1" ht="11.25" customHeight="1">
      <c r="A26" s="36" t="s">
        <v>19</v>
      </c>
      <c r="B26" s="37"/>
      <c r="C26" s="38">
        <v>401</v>
      </c>
      <c r="D26" s="38">
        <v>380</v>
      </c>
      <c r="E26" s="38">
        <v>350</v>
      </c>
      <c r="F26" s="39">
        <v>92.10526315789474</v>
      </c>
      <c r="G26" s="40"/>
      <c r="H26" s="103">
        <v>19.942</v>
      </c>
      <c r="I26" s="104">
        <v>17</v>
      </c>
      <c r="J26" s="104">
        <v>15.6</v>
      </c>
      <c r="K26" s="41">
        <v>91.76470588235294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2"/>
      <c r="I27" s="102"/>
      <c r="J27" s="102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02"/>
      <c r="I28" s="102"/>
      <c r="J28" s="102"/>
      <c r="K28" s="32"/>
    </row>
    <row r="29" spans="1:11" s="33" customFormat="1" ht="11.25" customHeight="1">
      <c r="A29" s="35" t="s">
        <v>21</v>
      </c>
      <c r="B29" s="29"/>
      <c r="C29" s="30">
        <v>218</v>
      </c>
      <c r="D29" s="30">
        <v>240</v>
      </c>
      <c r="E29" s="30">
        <v>212</v>
      </c>
      <c r="F29" s="31"/>
      <c r="G29" s="31"/>
      <c r="H29" s="102">
        <v>4.674</v>
      </c>
      <c r="I29" s="102">
        <v>5.208</v>
      </c>
      <c r="J29" s="102">
        <v>4.69</v>
      </c>
      <c r="K29" s="32"/>
    </row>
    <row r="30" spans="1:11" s="33" customFormat="1" ht="11.25" customHeight="1">
      <c r="A30" s="35" t="s">
        <v>22</v>
      </c>
      <c r="B30" s="29"/>
      <c r="C30" s="30">
        <v>39</v>
      </c>
      <c r="D30" s="30">
        <v>69</v>
      </c>
      <c r="E30" s="30">
        <v>70</v>
      </c>
      <c r="F30" s="31"/>
      <c r="G30" s="31"/>
      <c r="H30" s="102">
        <v>1.755</v>
      </c>
      <c r="I30" s="102">
        <v>2.415</v>
      </c>
      <c r="J30" s="102">
        <v>2.205</v>
      </c>
      <c r="K30" s="32"/>
    </row>
    <row r="31" spans="1:11" s="42" customFormat="1" ht="11.25" customHeight="1">
      <c r="A31" s="43" t="s">
        <v>23</v>
      </c>
      <c r="B31" s="37"/>
      <c r="C31" s="38">
        <v>257</v>
      </c>
      <c r="D31" s="38">
        <v>309</v>
      </c>
      <c r="E31" s="38">
        <v>282</v>
      </c>
      <c r="F31" s="39">
        <v>91.2621359223301</v>
      </c>
      <c r="G31" s="40"/>
      <c r="H31" s="103">
        <v>6.429</v>
      </c>
      <c r="I31" s="104">
        <v>7.623</v>
      </c>
      <c r="J31" s="104">
        <v>6.8950000000000005</v>
      </c>
      <c r="K31" s="41">
        <v>90.44995408631772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2"/>
      <c r="I32" s="102"/>
      <c r="J32" s="102"/>
      <c r="K32" s="32"/>
    </row>
    <row r="33" spans="1:11" s="33" customFormat="1" ht="11.25" customHeight="1">
      <c r="A33" s="35" t="s">
        <v>24</v>
      </c>
      <c r="B33" s="29"/>
      <c r="C33" s="30">
        <v>49</v>
      </c>
      <c r="D33" s="30">
        <v>40</v>
      </c>
      <c r="E33" s="30">
        <v>40</v>
      </c>
      <c r="F33" s="31"/>
      <c r="G33" s="31"/>
      <c r="H33" s="102">
        <v>1</v>
      </c>
      <c r="I33" s="102">
        <v>0.725</v>
      </c>
      <c r="J33" s="102">
        <v>0.96</v>
      </c>
      <c r="K33" s="32"/>
    </row>
    <row r="34" spans="1:11" s="33" customFormat="1" ht="11.25" customHeight="1">
      <c r="A34" s="35" t="s">
        <v>25</v>
      </c>
      <c r="B34" s="29"/>
      <c r="C34" s="30">
        <v>43</v>
      </c>
      <c r="D34" s="30">
        <v>42</v>
      </c>
      <c r="E34" s="30">
        <v>14</v>
      </c>
      <c r="F34" s="31"/>
      <c r="G34" s="31"/>
      <c r="H34" s="102">
        <v>0.644</v>
      </c>
      <c r="I34" s="102">
        <v>0.63</v>
      </c>
      <c r="J34" s="102">
        <v>0.275</v>
      </c>
      <c r="K34" s="32"/>
    </row>
    <row r="35" spans="1:11" s="33" customFormat="1" ht="11.25" customHeight="1">
      <c r="A35" s="35" t="s">
        <v>26</v>
      </c>
      <c r="B35" s="29"/>
      <c r="C35" s="30">
        <v>6</v>
      </c>
      <c r="D35" s="30">
        <v>10</v>
      </c>
      <c r="E35" s="30">
        <v>10</v>
      </c>
      <c r="F35" s="31"/>
      <c r="G35" s="31"/>
      <c r="H35" s="102">
        <v>0.097</v>
      </c>
      <c r="I35" s="102">
        <v>0.19</v>
      </c>
      <c r="J35" s="102">
        <v>0.19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>
        <v>1</v>
      </c>
      <c r="F36" s="31"/>
      <c r="G36" s="31"/>
      <c r="H36" s="102"/>
      <c r="I36" s="102"/>
      <c r="J36" s="102">
        <v>0.038</v>
      </c>
      <c r="K36" s="32"/>
    </row>
    <row r="37" spans="1:11" s="42" customFormat="1" ht="11.25" customHeight="1">
      <c r="A37" s="36" t="s">
        <v>28</v>
      </c>
      <c r="B37" s="37"/>
      <c r="C37" s="38">
        <v>98</v>
      </c>
      <c r="D37" s="38">
        <v>92</v>
      </c>
      <c r="E37" s="38">
        <v>65</v>
      </c>
      <c r="F37" s="39">
        <v>70.65217391304348</v>
      </c>
      <c r="G37" s="40"/>
      <c r="H37" s="103">
        <v>1.741</v>
      </c>
      <c r="I37" s="104">
        <v>1.545</v>
      </c>
      <c r="J37" s="104">
        <v>1.4629999999999999</v>
      </c>
      <c r="K37" s="41">
        <v>94.6925566343042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2"/>
      <c r="I38" s="102"/>
      <c r="J38" s="102"/>
      <c r="K38" s="32"/>
    </row>
    <row r="39" spans="1:11" s="42" customFormat="1" ht="11.25" customHeight="1">
      <c r="A39" s="36" t="s">
        <v>29</v>
      </c>
      <c r="B39" s="37"/>
      <c r="C39" s="38">
        <v>285</v>
      </c>
      <c r="D39" s="38">
        <v>285</v>
      </c>
      <c r="E39" s="38">
        <v>300</v>
      </c>
      <c r="F39" s="39">
        <v>105.26315789473684</v>
      </c>
      <c r="G39" s="40"/>
      <c r="H39" s="103">
        <v>8.964</v>
      </c>
      <c r="I39" s="104">
        <v>8.9</v>
      </c>
      <c r="J39" s="104">
        <v>9.75</v>
      </c>
      <c r="K39" s="41">
        <v>109.5505617977528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2"/>
      <c r="I40" s="102"/>
      <c r="J40" s="102"/>
      <c r="K40" s="32"/>
    </row>
    <row r="41" spans="1:11" s="33" customFormat="1" ht="11.25" customHeight="1">
      <c r="A41" s="28" t="s">
        <v>30</v>
      </c>
      <c r="B41" s="29"/>
      <c r="C41" s="30">
        <v>1050</v>
      </c>
      <c r="D41" s="30">
        <v>1174</v>
      </c>
      <c r="E41" s="30">
        <v>1117</v>
      </c>
      <c r="F41" s="31"/>
      <c r="G41" s="31"/>
      <c r="H41" s="102">
        <v>53.057</v>
      </c>
      <c r="I41" s="102">
        <v>57.526</v>
      </c>
      <c r="J41" s="102">
        <v>57.316</v>
      </c>
      <c r="K41" s="32"/>
    </row>
    <row r="42" spans="1:11" s="33" customFormat="1" ht="11.25" customHeight="1">
      <c r="A42" s="35" t="s">
        <v>31</v>
      </c>
      <c r="B42" s="29"/>
      <c r="C42" s="30">
        <v>1556</v>
      </c>
      <c r="D42" s="30">
        <v>1647</v>
      </c>
      <c r="E42" s="30">
        <v>1594</v>
      </c>
      <c r="F42" s="31"/>
      <c r="G42" s="31"/>
      <c r="H42" s="102">
        <v>59.128</v>
      </c>
      <c r="I42" s="102">
        <v>62.586</v>
      </c>
      <c r="J42" s="102">
        <v>61.297</v>
      </c>
      <c r="K42" s="32"/>
    </row>
    <row r="43" spans="1:11" s="33" customFormat="1" ht="11.25" customHeight="1">
      <c r="A43" s="35" t="s">
        <v>32</v>
      </c>
      <c r="B43" s="29"/>
      <c r="C43" s="30">
        <v>1550</v>
      </c>
      <c r="D43" s="30">
        <v>1446</v>
      </c>
      <c r="E43" s="30">
        <v>1436</v>
      </c>
      <c r="F43" s="31"/>
      <c r="G43" s="31"/>
      <c r="H43" s="102">
        <v>54.25</v>
      </c>
      <c r="I43" s="102">
        <v>65.07</v>
      </c>
      <c r="J43" s="102">
        <v>57.44</v>
      </c>
      <c r="K43" s="32"/>
    </row>
    <row r="44" spans="1:11" s="33" customFormat="1" ht="11.25" customHeight="1">
      <c r="A44" s="35" t="s">
        <v>33</v>
      </c>
      <c r="B44" s="29"/>
      <c r="C44" s="30">
        <v>900</v>
      </c>
      <c r="D44" s="30">
        <v>883</v>
      </c>
      <c r="E44" s="30">
        <v>825</v>
      </c>
      <c r="F44" s="31"/>
      <c r="G44" s="31"/>
      <c r="H44" s="102">
        <v>35.275</v>
      </c>
      <c r="I44" s="102">
        <v>30.905</v>
      </c>
      <c r="J44" s="102">
        <v>26.99</v>
      </c>
      <c r="K44" s="32"/>
    </row>
    <row r="45" spans="1:11" s="33" customFormat="1" ht="11.25" customHeight="1">
      <c r="A45" s="35" t="s">
        <v>34</v>
      </c>
      <c r="B45" s="29"/>
      <c r="C45" s="30">
        <v>2451</v>
      </c>
      <c r="D45" s="30">
        <v>2800</v>
      </c>
      <c r="E45" s="30">
        <v>2500</v>
      </c>
      <c r="F45" s="31"/>
      <c r="G45" s="31"/>
      <c r="H45" s="102">
        <v>102.942</v>
      </c>
      <c r="I45" s="102">
        <v>126</v>
      </c>
      <c r="J45" s="102">
        <v>112.5</v>
      </c>
      <c r="K45" s="32"/>
    </row>
    <row r="46" spans="1:11" s="33" customFormat="1" ht="11.25" customHeight="1">
      <c r="A46" s="35" t="s">
        <v>35</v>
      </c>
      <c r="B46" s="29"/>
      <c r="C46" s="30">
        <v>1726</v>
      </c>
      <c r="D46" s="30">
        <v>1730</v>
      </c>
      <c r="E46" s="30">
        <v>1685</v>
      </c>
      <c r="F46" s="31"/>
      <c r="G46" s="31"/>
      <c r="H46" s="102">
        <v>73.355</v>
      </c>
      <c r="I46" s="102">
        <v>69.2</v>
      </c>
      <c r="J46" s="102">
        <v>67.4</v>
      </c>
      <c r="K46" s="32"/>
    </row>
    <row r="47" spans="1:11" s="33" customFormat="1" ht="11.25" customHeight="1">
      <c r="A47" s="35" t="s">
        <v>36</v>
      </c>
      <c r="B47" s="29"/>
      <c r="C47" s="30">
        <v>443</v>
      </c>
      <c r="D47" s="30">
        <v>405</v>
      </c>
      <c r="E47" s="30">
        <v>477</v>
      </c>
      <c r="F47" s="31"/>
      <c r="G47" s="31"/>
      <c r="H47" s="102">
        <v>18.163</v>
      </c>
      <c r="I47" s="102">
        <v>18.833</v>
      </c>
      <c r="J47" s="102">
        <v>19.08</v>
      </c>
      <c r="K47" s="32"/>
    </row>
    <row r="48" spans="1:11" s="33" customFormat="1" ht="11.25" customHeight="1">
      <c r="A48" s="35" t="s">
        <v>37</v>
      </c>
      <c r="B48" s="29"/>
      <c r="C48" s="30">
        <v>3911</v>
      </c>
      <c r="D48" s="30">
        <v>2765</v>
      </c>
      <c r="E48" s="30">
        <v>2542</v>
      </c>
      <c r="F48" s="31"/>
      <c r="G48" s="31"/>
      <c r="H48" s="102">
        <v>170.52</v>
      </c>
      <c r="I48" s="102">
        <v>116.13</v>
      </c>
      <c r="J48" s="102">
        <v>114.21</v>
      </c>
      <c r="K48" s="32"/>
    </row>
    <row r="49" spans="1:11" s="33" customFormat="1" ht="11.25" customHeight="1">
      <c r="A49" s="35" t="s">
        <v>38</v>
      </c>
      <c r="B49" s="29"/>
      <c r="C49" s="30">
        <v>700</v>
      </c>
      <c r="D49" s="30">
        <v>612</v>
      </c>
      <c r="E49" s="30">
        <v>573</v>
      </c>
      <c r="F49" s="31"/>
      <c r="G49" s="31"/>
      <c r="H49" s="102">
        <v>42</v>
      </c>
      <c r="I49" s="102">
        <v>26.316</v>
      </c>
      <c r="J49" s="102">
        <v>27.504</v>
      </c>
      <c r="K49" s="32"/>
    </row>
    <row r="50" spans="1:11" s="42" customFormat="1" ht="11.25" customHeight="1">
      <c r="A50" s="43" t="s">
        <v>39</v>
      </c>
      <c r="B50" s="37"/>
      <c r="C50" s="38">
        <v>14287</v>
      </c>
      <c r="D50" s="38">
        <v>13462</v>
      </c>
      <c r="E50" s="38">
        <v>12749</v>
      </c>
      <c r="F50" s="39">
        <v>94.7036101619373</v>
      </c>
      <c r="G50" s="40"/>
      <c r="H50" s="103">
        <v>608.69</v>
      </c>
      <c r="I50" s="104">
        <v>572.566</v>
      </c>
      <c r="J50" s="104">
        <v>543.737</v>
      </c>
      <c r="K50" s="41">
        <v>94.96494727245417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2"/>
      <c r="I51" s="102"/>
      <c r="J51" s="102"/>
      <c r="K51" s="32"/>
    </row>
    <row r="52" spans="1:11" s="42" customFormat="1" ht="11.25" customHeight="1">
      <c r="A52" s="36" t="s">
        <v>40</v>
      </c>
      <c r="B52" s="37"/>
      <c r="C52" s="38">
        <v>30</v>
      </c>
      <c r="D52" s="38">
        <v>30</v>
      </c>
      <c r="E52" s="38">
        <v>30</v>
      </c>
      <c r="F52" s="39">
        <v>100</v>
      </c>
      <c r="G52" s="40"/>
      <c r="H52" s="103">
        <v>0.762</v>
      </c>
      <c r="I52" s="104">
        <v>0.77</v>
      </c>
      <c r="J52" s="104">
        <v>0.77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2"/>
      <c r="I53" s="102"/>
      <c r="J53" s="102"/>
      <c r="K53" s="32"/>
    </row>
    <row r="54" spans="1:11" s="33" customFormat="1" ht="11.25" customHeight="1">
      <c r="A54" s="35" t="s">
        <v>41</v>
      </c>
      <c r="B54" s="29"/>
      <c r="C54" s="30">
        <v>300</v>
      </c>
      <c r="D54" s="30">
        <v>344</v>
      </c>
      <c r="E54" s="30">
        <v>358</v>
      </c>
      <c r="F54" s="31"/>
      <c r="G54" s="31"/>
      <c r="H54" s="102">
        <v>9</v>
      </c>
      <c r="I54" s="102">
        <v>9.976</v>
      </c>
      <c r="J54" s="102">
        <v>11.098</v>
      </c>
      <c r="K54" s="32"/>
    </row>
    <row r="55" spans="1:11" s="33" customFormat="1" ht="11.25" customHeight="1">
      <c r="A55" s="35" t="s">
        <v>42</v>
      </c>
      <c r="B55" s="29"/>
      <c r="C55" s="30">
        <v>291</v>
      </c>
      <c r="D55" s="30">
        <v>281</v>
      </c>
      <c r="E55" s="30">
        <v>225</v>
      </c>
      <c r="F55" s="31"/>
      <c r="G55" s="31"/>
      <c r="H55" s="102">
        <v>8.73</v>
      </c>
      <c r="I55" s="102">
        <v>8.43</v>
      </c>
      <c r="J55" s="102">
        <v>6.78</v>
      </c>
      <c r="K55" s="32"/>
    </row>
    <row r="56" spans="1:11" s="33" customFormat="1" ht="11.25" customHeight="1">
      <c r="A56" s="35" t="s">
        <v>43</v>
      </c>
      <c r="B56" s="29"/>
      <c r="C56" s="30">
        <v>90</v>
      </c>
      <c r="D56" s="30">
        <v>102</v>
      </c>
      <c r="E56" s="30"/>
      <c r="F56" s="31"/>
      <c r="G56" s="31"/>
      <c r="H56" s="102">
        <v>1.203</v>
      </c>
      <c r="I56" s="102">
        <v>1.25</v>
      </c>
      <c r="J56" s="102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02"/>
      <c r="I57" s="102"/>
      <c r="J57" s="102"/>
      <c r="K57" s="32"/>
    </row>
    <row r="58" spans="1:11" s="33" customFormat="1" ht="11.25" customHeight="1">
      <c r="A58" s="35" t="s">
        <v>45</v>
      </c>
      <c r="B58" s="29"/>
      <c r="C58" s="30">
        <v>205</v>
      </c>
      <c r="D58" s="30">
        <v>102</v>
      </c>
      <c r="E58" s="30">
        <v>102</v>
      </c>
      <c r="F58" s="31"/>
      <c r="G58" s="31"/>
      <c r="H58" s="102">
        <v>5.33</v>
      </c>
      <c r="I58" s="102">
        <v>3.57</v>
      </c>
      <c r="J58" s="102">
        <v>3.876</v>
      </c>
      <c r="K58" s="32"/>
    </row>
    <row r="59" spans="1:11" s="42" customFormat="1" ht="11.25" customHeight="1">
      <c r="A59" s="36" t="s">
        <v>46</v>
      </c>
      <c r="B59" s="37"/>
      <c r="C59" s="38">
        <v>886</v>
      </c>
      <c r="D59" s="38">
        <v>829</v>
      </c>
      <c r="E59" s="38">
        <v>685</v>
      </c>
      <c r="F59" s="39">
        <v>82.62967430639324</v>
      </c>
      <c r="G59" s="40"/>
      <c r="H59" s="103">
        <v>24.262999999999998</v>
      </c>
      <c r="I59" s="104">
        <v>23.226</v>
      </c>
      <c r="J59" s="104">
        <v>21.754</v>
      </c>
      <c r="K59" s="41">
        <v>93.66227503659692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2"/>
      <c r="I60" s="102"/>
      <c r="J60" s="102"/>
      <c r="K60" s="32"/>
    </row>
    <row r="61" spans="1:11" s="33" customFormat="1" ht="11.25" customHeight="1">
      <c r="A61" s="35" t="s">
        <v>47</v>
      </c>
      <c r="B61" s="29"/>
      <c r="C61" s="30">
        <v>315</v>
      </c>
      <c r="D61" s="30">
        <v>198</v>
      </c>
      <c r="E61" s="30">
        <v>200</v>
      </c>
      <c r="F61" s="31"/>
      <c r="G61" s="31"/>
      <c r="H61" s="102">
        <v>6.3</v>
      </c>
      <c r="I61" s="102">
        <v>4.95</v>
      </c>
      <c r="J61" s="102">
        <v>5</v>
      </c>
      <c r="K61" s="32"/>
    </row>
    <row r="62" spans="1:11" s="33" customFormat="1" ht="11.25" customHeight="1">
      <c r="A62" s="35" t="s">
        <v>48</v>
      </c>
      <c r="B62" s="29"/>
      <c r="C62" s="30">
        <v>93</v>
      </c>
      <c r="D62" s="30">
        <v>101</v>
      </c>
      <c r="E62" s="30">
        <v>107</v>
      </c>
      <c r="F62" s="31"/>
      <c r="G62" s="31"/>
      <c r="H62" s="102">
        <v>1.112</v>
      </c>
      <c r="I62" s="102">
        <v>1.321</v>
      </c>
      <c r="J62" s="102">
        <v>1.31</v>
      </c>
      <c r="K62" s="32"/>
    </row>
    <row r="63" spans="1:11" s="33" customFormat="1" ht="11.25" customHeight="1">
      <c r="A63" s="35" t="s">
        <v>49</v>
      </c>
      <c r="B63" s="29"/>
      <c r="C63" s="30">
        <v>87</v>
      </c>
      <c r="D63" s="30">
        <v>84</v>
      </c>
      <c r="E63" s="30">
        <v>78</v>
      </c>
      <c r="F63" s="31"/>
      <c r="G63" s="31"/>
      <c r="H63" s="102">
        <v>1.175</v>
      </c>
      <c r="I63" s="102">
        <v>1.134</v>
      </c>
      <c r="J63" s="102">
        <v>1.134</v>
      </c>
      <c r="K63" s="32"/>
    </row>
    <row r="64" spans="1:11" s="42" customFormat="1" ht="11.25" customHeight="1">
      <c r="A64" s="36" t="s">
        <v>50</v>
      </c>
      <c r="B64" s="37"/>
      <c r="C64" s="38">
        <v>495</v>
      </c>
      <c r="D64" s="38">
        <v>383</v>
      </c>
      <c r="E64" s="38">
        <v>385</v>
      </c>
      <c r="F64" s="39">
        <v>100.52219321148826</v>
      </c>
      <c r="G64" s="40"/>
      <c r="H64" s="103">
        <v>8.587</v>
      </c>
      <c r="I64" s="104">
        <v>7.404999999999999</v>
      </c>
      <c r="J64" s="104">
        <v>7.444000000000001</v>
      </c>
      <c r="K64" s="41">
        <v>100.52667116812967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2"/>
      <c r="I65" s="102"/>
      <c r="J65" s="102"/>
      <c r="K65" s="32"/>
    </row>
    <row r="66" spans="1:11" s="42" customFormat="1" ht="11.25" customHeight="1">
      <c r="A66" s="36" t="s">
        <v>51</v>
      </c>
      <c r="B66" s="37"/>
      <c r="C66" s="38">
        <v>303</v>
      </c>
      <c r="D66" s="38">
        <v>333</v>
      </c>
      <c r="E66" s="38">
        <v>390</v>
      </c>
      <c r="F66" s="39">
        <v>117.11711711711712</v>
      </c>
      <c r="G66" s="40"/>
      <c r="H66" s="103">
        <v>7.62</v>
      </c>
      <c r="I66" s="104">
        <v>9.657</v>
      </c>
      <c r="J66" s="104">
        <v>12.09</v>
      </c>
      <c r="K66" s="41">
        <v>125.1941596769183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2"/>
      <c r="I67" s="102"/>
      <c r="J67" s="10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02"/>
      <c r="I68" s="102"/>
      <c r="J68" s="102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02"/>
      <c r="I69" s="102"/>
      <c r="J69" s="102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03"/>
      <c r="I70" s="104"/>
      <c r="J70" s="10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2"/>
      <c r="I71" s="102"/>
      <c r="J71" s="102"/>
      <c r="K71" s="32"/>
    </row>
    <row r="72" spans="1:11" s="33" customFormat="1" ht="11.25" customHeight="1">
      <c r="A72" s="35" t="s">
        <v>55</v>
      </c>
      <c r="B72" s="29"/>
      <c r="C72" s="30">
        <v>63</v>
      </c>
      <c r="D72" s="30">
        <v>65</v>
      </c>
      <c r="E72" s="30">
        <v>108</v>
      </c>
      <c r="F72" s="31"/>
      <c r="G72" s="31"/>
      <c r="H72" s="102">
        <v>1.325</v>
      </c>
      <c r="I72" s="102">
        <v>1.524</v>
      </c>
      <c r="J72" s="102">
        <v>2.556</v>
      </c>
      <c r="K72" s="32"/>
    </row>
    <row r="73" spans="1:11" s="33" customFormat="1" ht="11.25" customHeight="1">
      <c r="A73" s="35" t="s">
        <v>56</v>
      </c>
      <c r="B73" s="29"/>
      <c r="C73" s="30">
        <v>368</v>
      </c>
      <c r="D73" s="30">
        <v>375</v>
      </c>
      <c r="E73" s="30">
        <v>375</v>
      </c>
      <c r="F73" s="31"/>
      <c r="G73" s="31"/>
      <c r="H73" s="102">
        <v>9.2</v>
      </c>
      <c r="I73" s="102">
        <v>9.15</v>
      </c>
      <c r="J73" s="102">
        <v>7.32</v>
      </c>
      <c r="K73" s="32"/>
    </row>
    <row r="74" spans="1:11" s="33" customFormat="1" ht="11.25" customHeight="1">
      <c r="A74" s="35" t="s">
        <v>57</v>
      </c>
      <c r="B74" s="29"/>
      <c r="C74" s="30">
        <v>85</v>
      </c>
      <c r="D74" s="30">
        <v>85</v>
      </c>
      <c r="E74" s="30">
        <v>60</v>
      </c>
      <c r="F74" s="31"/>
      <c r="G74" s="31"/>
      <c r="H74" s="102">
        <v>2.975</v>
      </c>
      <c r="I74" s="102">
        <v>2.975</v>
      </c>
      <c r="J74" s="102">
        <v>1.8</v>
      </c>
      <c r="K74" s="32"/>
    </row>
    <row r="75" spans="1:11" s="33" customFormat="1" ht="11.25" customHeight="1">
      <c r="A75" s="35" t="s">
        <v>58</v>
      </c>
      <c r="B75" s="29"/>
      <c r="C75" s="30">
        <v>60</v>
      </c>
      <c r="D75" s="30">
        <v>60</v>
      </c>
      <c r="E75" s="30">
        <v>26</v>
      </c>
      <c r="F75" s="31"/>
      <c r="G75" s="31"/>
      <c r="H75" s="102">
        <v>1.492</v>
      </c>
      <c r="I75" s="102">
        <v>1.504</v>
      </c>
      <c r="J75" s="102">
        <v>0.988</v>
      </c>
      <c r="K75" s="32"/>
    </row>
    <row r="76" spans="1:11" s="33" customFormat="1" ht="11.25" customHeight="1">
      <c r="A76" s="35" t="s">
        <v>59</v>
      </c>
      <c r="B76" s="29"/>
      <c r="C76" s="30">
        <v>75</v>
      </c>
      <c r="D76" s="30">
        <v>70</v>
      </c>
      <c r="E76" s="30">
        <v>70</v>
      </c>
      <c r="F76" s="31"/>
      <c r="G76" s="31"/>
      <c r="H76" s="102">
        <v>2.25</v>
      </c>
      <c r="I76" s="102">
        <v>2.1</v>
      </c>
      <c r="J76" s="102">
        <v>2</v>
      </c>
      <c r="K76" s="32"/>
    </row>
    <row r="77" spans="1:11" s="33" customFormat="1" ht="11.25" customHeight="1">
      <c r="A77" s="35" t="s">
        <v>60</v>
      </c>
      <c r="B77" s="29"/>
      <c r="C77" s="30">
        <v>36</v>
      </c>
      <c r="D77" s="30">
        <v>25</v>
      </c>
      <c r="E77" s="30">
        <v>19</v>
      </c>
      <c r="F77" s="31"/>
      <c r="G77" s="31"/>
      <c r="H77" s="102">
        <v>0.63</v>
      </c>
      <c r="I77" s="102">
        <v>0.55</v>
      </c>
      <c r="J77" s="102">
        <v>0.418</v>
      </c>
      <c r="K77" s="32"/>
    </row>
    <row r="78" spans="1:11" s="33" customFormat="1" ht="11.25" customHeight="1">
      <c r="A78" s="35" t="s">
        <v>61</v>
      </c>
      <c r="B78" s="29"/>
      <c r="C78" s="30">
        <v>245</v>
      </c>
      <c r="D78" s="30">
        <v>245</v>
      </c>
      <c r="E78" s="30">
        <v>200</v>
      </c>
      <c r="F78" s="31"/>
      <c r="G78" s="31"/>
      <c r="H78" s="102">
        <v>5.496</v>
      </c>
      <c r="I78" s="102">
        <v>6.125</v>
      </c>
      <c r="J78" s="102">
        <v>5</v>
      </c>
      <c r="K78" s="32"/>
    </row>
    <row r="79" spans="1:11" s="33" customFormat="1" ht="11.25" customHeight="1">
      <c r="A79" s="35" t="s">
        <v>62</v>
      </c>
      <c r="B79" s="29"/>
      <c r="C79" s="30">
        <v>104</v>
      </c>
      <c r="D79" s="30">
        <v>104</v>
      </c>
      <c r="E79" s="30">
        <v>655</v>
      </c>
      <c r="F79" s="31"/>
      <c r="G79" s="31"/>
      <c r="H79" s="102">
        <v>2.657</v>
      </c>
      <c r="I79" s="102">
        <v>5.18</v>
      </c>
      <c r="J79" s="102">
        <v>13.1</v>
      </c>
      <c r="K79" s="32"/>
    </row>
    <row r="80" spans="1:11" s="42" customFormat="1" ht="11.25" customHeight="1">
      <c r="A80" s="43" t="s">
        <v>63</v>
      </c>
      <c r="B80" s="37"/>
      <c r="C80" s="38">
        <v>1036</v>
      </c>
      <c r="D80" s="38">
        <v>1029</v>
      </c>
      <c r="E80" s="38">
        <v>1513</v>
      </c>
      <c r="F80" s="39">
        <v>147.03595724003887</v>
      </c>
      <c r="G80" s="40"/>
      <c r="H80" s="103">
        <v>26.024999999999995</v>
      </c>
      <c r="I80" s="104">
        <v>29.108</v>
      </c>
      <c r="J80" s="104">
        <v>33.182</v>
      </c>
      <c r="K80" s="41">
        <v>113.99615226054694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2"/>
      <c r="I81" s="102"/>
      <c r="J81" s="102"/>
      <c r="K81" s="32"/>
    </row>
    <row r="82" spans="1:11" s="33" customFormat="1" ht="11.25" customHeight="1">
      <c r="A82" s="35" t="s">
        <v>64</v>
      </c>
      <c r="B82" s="29"/>
      <c r="C82" s="30">
        <v>186</v>
      </c>
      <c r="D82" s="30">
        <v>186</v>
      </c>
      <c r="E82" s="30">
        <v>221</v>
      </c>
      <c r="F82" s="31"/>
      <c r="G82" s="31"/>
      <c r="H82" s="102">
        <v>4.241</v>
      </c>
      <c r="I82" s="102">
        <v>4.241</v>
      </c>
      <c r="J82" s="102">
        <v>4.325</v>
      </c>
      <c r="K82" s="32"/>
    </row>
    <row r="83" spans="1:11" s="33" customFormat="1" ht="11.25" customHeight="1">
      <c r="A83" s="35" t="s">
        <v>65</v>
      </c>
      <c r="B83" s="29"/>
      <c r="C83" s="30">
        <v>572</v>
      </c>
      <c r="D83" s="30">
        <v>486</v>
      </c>
      <c r="E83" s="30">
        <v>440</v>
      </c>
      <c r="F83" s="31"/>
      <c r="G83" s="31"/>
      <c r="H83" s="102">
        <v>10.437</v>
      </c>
      <c r="I83" s="102">
        <v>8.871</v>
      </c>
      <c r="J83" s="102">
        <v>6.6</v>
      </c>
      <c r="K83" s="32"/>
    </row>
    <row r="84" spans="1:11" s="42" customFormat="1" ht="11.25" customHeight="1">
      <c r="A84" s="36" t="s">
        <v>66</v>
      </c>
      <c r="B84" s="37"/>
      <c r="C84" s="38">
        <v>758</v>
      </c>
      <c r="D84" s="38">
        <v>672</v>
      </c>
      <c r="E84" s="38">
        <v>661</v>
      </c>
      <c r="F84" s="39">
        <v>98.36309523809524</v>
      </c>
      <c r="G84" s="40"/>
      <c r="H84" s="103">
        <v>14.677999999999999</v>
      </c>
      <c r="I84" s="104">
        <v>13.112</v>
      </c>
      <c r="J84" s="104">
        <v>10.925</v>
      </c>
      <c r="K84" s="41">
        <v>83.32062233068945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2"/>
      <c r="I85" s="102"/>
      <c r="J85" s="10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5"/>
      <c r="I86" s="106"/>
      <c r="J86" s="106"/>
      <c r="K86" s="50"/>
    </row>
    <row r="87" spans="1:11" s="42" customFormat="1" ht="11.25" customHeight="1">
      <c r="A87" s="51" t="s">
        <v>67</v>
      </c>
      <c r="B87" s="52"/>
      <c r="C87" s="53">
        <v>21344</v>
      </c>
      <c r="D87" s="53">
        <v>20393</v>
      </c>
      <c r="E87" s="53">
        <v>19392</v>
      </c>
      <c r="F87" s="54">
        <f>IF(D87&gt;0,100*E87/D87,0)</f>
        <v>95.0914529495415</v>
      </c>
      <c r="G87" s="40"/>
      <c r="H87" s="107">
        <v>787.396</v>
      </c>
      <c r="I87" s="108">
        <v>765.5319999999999</v>
      </c>
      <c r="J87" s="108">
        <v>714.7499999999999</v>
      </c>
      <c r="K87" s="54">
        <f>IF(I87&gt;0,100*J87/I87,0)</f>
        <v>93.36644320550936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2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="99" zoomScaleSheetLayoutView="99" zoomScalePageLayoutView="0" workbookViewId="0" topLeftCell="A1">
      <selection activeCell="F22" sqref="F2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212" t="s">
        <v>69</v>
      </c>
      <c r="K2" s="21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13" t="s">
        <v>2</v>
      </c>
      <c r="D4" s="214"/>
      <c r="E4" s="214"/>
      <c r="F4" s="215"/>
      <c r="G4" s="9"/>
      <c r="H4" s="216" t="s">
        <v>3</v>
      </c>
      <c r="I4" s="217"/>
      <c r="J4" s="217"/>
      <c r="K4" s="21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259</v>
      </c>
      <c r="D7" s="21" t="s">
        <v>6</v>
      </c>
      <c r="E7" s="21">
        <v>12</v>
      </c>
      <c r="F7" s="22" t="str">
        <f>CONCATENATE(D6,"=100")</f>
        <v>2017=100</v>
      </c>
      <c r="G7" s="23"/>
      <c r="H7" s="20" t="s">
        <v>259</v>
      </c>
      <c r="I7" s="21" t="s">
        <v>6</v>
      </c>
      <c r="J7" s="21">
        <v>12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5524</v>
      </c>
      <c r="D9" s="30">
        <v>5661</v>
      </c>
      <c r="E9" s="30">
        <v>5091</v>
      </c>
      <c r="F9" s="31"/>
      <c r="G9" s="31"/>
      <c r="H9" s="102">
        <v>94.174</v>
      </c>
      <c r="I9" s="102">
        <v>125.508</v>
      </c>
      <c r="J9" s="102">
        <v>112.881</v>
      </c>
      <c r="K9" s="32"/>
    </row>
    <row r="10" spans="1:11" s="33" customFormat="1" ht="11.25" customHeight="1">
      <c r="A10" s="35" t="s">
        <v>8</v>
      </c>
      <c r="B10" s="29"/>
      <c r="C10" s="30">
        <v>4342</v>
      </c>
      <c r="D10" s="30">
        <v>4023</v>
      </c>
      <c r="E10" s="30">
        <v>3723</v>
      </c>
      <c r="F10" s="31"/>
      <c r="G10" s="31"/>
      <c r="H10" s="102">
        <v>71.31</v>
      </c>
      <c r="I10" s="102">
        <v>81.719</v>
      </c>
      <c r="J10" s="102">
        <v>73.73899999999999</v>
      </c>
      <c r="K10" s="32"/>
    </row>
    <row r="11" spans="1:11" s="33" customFormat="1" ht="11.25" customHeight="1">
      <c r="A11" s="28" t="s">
        <v>9</v>
      </c>
      <c r="B11" s="29"/>
      <c r="C11" s="30">
        <v>6214</v>
      </c>
      <c r="D11" s="30">
        <v>6881</v>
      </c>
      <c r="E11" s="30">
        <v>5250</v>
      </c>
      <c r="F11" s="31"/>
      <c r="G11" s="31"/>
      <c r="H11" s="102">
        <v>198.3</v>
      </c>
      <c r="I11" s="102">
        <v>171.992</v>
      </c>
      <c r="J11" s="102">
        <v>122.192</v>
      </c>
      <c r="K11" s="32"/>
    </row>
    <row r="12" spans="1:11" s="33" customFormat="1" ht="11.25" customHeight="1">
      <c r="A12" s="35" t="s">
        <v>10</v>
      </c>
      <c r="B12" s="29"/>
      <c r="C12" s="30">
        <v>2974</v>
      </c>
      <c r="D12" s="30">
        <v>3158</v>
      </c>
      <c r="E12" s="30">
        <v>3157</v>
      </c>
      <c r="F12" s="31"/>
      <c r="G12" s="31"/>
      <c r="H12" s="102">
        <v>53.297</v>
      </c>
      <c r="I12" s="102">
        <v>59.735</v>
      </c>
      <c r="J12" s="102">
        <v>59.668</v>
      </c>
      <c r="K12" s="32"/>
    </row>
    <row r="13" spans="1:11" s="42" customFormat="1" ht="11.25" customHeight="1">
      <c r="A13" s="36" t="s">
        <v>11</v>
      </c>
      <c r="B13" s="37"/>
      <c r="C13" s="38">
        <v>19054</v>
      </c>
      <c r="D13" s="38">
        <v>19723</v>
      </c>
      <c r="E13" s="38">
        <v>17221</v>
      </c>
      <c r="F13" s="39">
        <v>87.31430309790599</v>
      </c>
      <c r="G13" s="40"/>
      <c r="H13" s="103">
        <v>417.081</v>
      </c>
      <c r="I13" s="104">
        <v>438.95399999999995</v>
      </c>
      <c r="J13" s="104">
        <v>368.48</v>
      </c>
      <c r="K13" s="41">
        <v>83.94501473958547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2"/>
      <c r="I14" s="102"/>
      <c r="J14" s="102"/>
      <c r="K14" s="32"/>
    </row>
    <row r="15" spans="1:11" s="42" customFormat="1" ht="11.25" customHeight="1">
      <c r="A15" s="36" t="s">
        <v>12</v>
      </c>
      <c r="B15" s="37"/>
      <c r="C15" s="38">
        <v>844</v>
      </c>
      <c r="D15" s="38">
        <v>844</v>
      </c>
      <c r="E15" s="38">
        <v>540</v>
      </c>
      <c r="F15" s="39">
        <v>63.981042654028435</v>
      </c>
      <c r="G15" s="40"/>
      <c r="H15" s="103">
        <v>12.66</v>
      </c>
      <c r="I15" s="104">
        <v>12.5</v>
      </c>
      <c r="J15" s="104">
        <v>8.1</v>
      </c>
      <c r="K15" s="41">
        <v>64.8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2"/>
      <c r="I16" s="102"/>
      <c r="J16" s="102"/>
      <c r="K16" s="32"/>
    </row>
    <row r="17" spans="1:11" s="42" customFormat="1" ht="11.25" customHeight="1">
      <c r="A17" s="36" t="s">
        <v>13</v>
      </c>
      <c r="B17" s="37"/>
      <c r="C17" s="38">
        <v>200</v>
      </c>
      <c r="D17" s="38">
        <v>120</v>
      </c>
      <c r="E17" s="38">
        <v>114</v>
      </c>
      <c r="F17" s="39">
        <v>95</v>
      </c>
      <c r="G17" s="40"/>
      <c r="H17" s="103">
        <v>5</v>
      </c>
      <c r="I17" s="104">
        <v>2.4</v>
      </c>
      <c r="J17" s="104">
        <v>3.186</v>
      </c>
      <c r="K17" s="41">
        <v>132.75000000000003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2"/>
      <c r="I18" s="102"/>
      <c r="J18" s="102"/>
      <c r="K18" s="32"/>
    </row>
    <row r="19" spans="1:11" s="33" customFormat="1" ht="11.25" customHeight="1">
      <c r="A19" s="28" t="s">
        <v>14</v>
      </c>
      <c r="B19" s="29"/>
      <c r="C19" s="30">
        <v>1182</v>
      </c>
      <c r="D19" s="30">
        <v>1339</v>
      </c>
      <c r="E19" s="30">
        <v>1255</v>
      </c>
      <c r="F19" s="31"/>
      <c r="G19" s="31"/>
      <c r="H19" s="102">
        <v>47.627</v>
      </c>
      <c r="I19" s="102">
        <v>61.094</v>
      </c>
      <c r="J19" s="102">
        <v>47.263</v>
      </c>
      <c r="K19" s="32"/>
    </row>
    <row r="20" spans="1:11" s="33" customFormat="1" ht="11.25" customHeight="1">
      <c r="A20" s="35" t="s">
        <v>15</v>
      </c>
      <c r="B20" s="29"/>
      <c r="C20" s="30">
        <v>165</v>
      </c>
      <c r="D20" s="30">
        <v>165</v>
      </c>
      <c r="E20" s="30">
        <v>165</v>
      </c>
      <c r="F20" s="31"/>
      <c r="G20" s="31"/>
      <c r="H20" s="102">
        <v>3.673</v>
      </c>
      <c r="I20" s="102">
        <v>3.737</v>
      </c>
      <c r="J20" s="102">
        <v>3.667</v>
      </c>
      <c r="K20" s="32"/>
    </row>
    <row r="21" spans="1:11" s="33" customFormat="1" ht="11.25" customHeight="1">
      <c r="A21" s="35" t="s">
        <v>16</v>
      </c>
      <c r="B21" s="29"/>
      <c r="C21" s="30">
        <v>210</v>
      </c>
      <c r="D21" s="30">
        <v>210</v>
      </c>
      <c r="E21" s="30">
        <v>210</v>
      </c>
      <c r="F21" s="31"/>
      <c r="G21" s="31"/>
      <c r="H21" s="102">
        <v>4.941</v>
      </c>
      <c r="I21" s="102">
        <v>4.87</v>
      </c>
      <c r="J21" s="102">
        <v>5.0600000000000005</v>
      </c>
      <c r="K21" s="32"/>
    </row>
    <row r="22" spans="1:11" s="42" customFormat="1" ht="11.25" customHeight="1">
      <c r="A22" s="36" t="s">
        <v>17</v>
      </c>
      <c r="B22" s="37"/>
      <c r="C22" s="38">
        <v>1557</v>
      </c>
      <c r="D22" s="38">
        <v>1714</v>
      </c>
      <c r="E22" s="38">
        <v>1630</v>
      </c>
      <c r="F22" s="39">
        <f>IF(D22&gt;0,100*E22/D22,0)</f>
        <v>95.09918319719954</v>
      </c>
      <c r="G22" s="40"/>
      <c r="H22" s="103">
        <v>56.24100000000001</v>
      </c>
      <c r="I22" s="104">
        <v>69.70100000000001</v>
      </c>
      <c r="J22" s="104">
        <v>55.99</v>
      </c>
      <c r="K22" s="41">
        <v>80.3288331587782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2"/>
      <c r="I23" s="102"/>
      <c r="J23" s="102"/>
      <c r="K23" s="32"/>
    </row>
    <row r="24" spans="1:11" s="42" customFormat="1" ht="11.25" customHeight="1">
      <c r="A24" s="36" t="s">
        <v>18</v>
      </c>
      <c r="B24" s="37"/>
      <c r="C24" s="38">
        <v>329</v>
      </c>
      <c r="D24" s="38">
        <v>419</v>
      </c>
      <c r="E24" s="38">
        <v>353</v>
      </c>
      <c r="F24" s="39">
        <v>84.24821002386635</v>
      </c>
      <c r="G24" s="40"/>
      <c r="H24" s="103">
        <v>9.417</v>
      </c>
      <c r="I24" s="104">
        <v>12.698</v>
      </c>
      <c r="J24" s="104">
        <v>10.2</v>
      </c>
      <c r="K24" s="41">
        <v>80.32761064734602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2"/>
      <c r="I25" s="102"/>
      <c r="J25" s="102"/>
      <c r="K25" s="32"/>
    </row>
    <row r="26" spans="1:11" s="42" customFormat="1" ht="11.25" customHeight="1">
      <c r="A26" s="36" t="s">
        <v>19</v>
      </c>
      <c r="B26" s="37"/>
      <c r="C26" s="38">
        <v>1217</v>
      </c>
      <c r="D26" s="38">
        <v>1150</v>
      </c>
      <c r="E26" s="38">
        <v>1000</v>
      </c>
      <c r="F26" s="39">
        <v>86.95652173913044</v>
      </c>
      <c r="G26" s="40"/>
      <c r="H26" s="103">
        <v>56.074</v>
      </c>
      <c r="I26" s="104">
        <v>49</v>
      </c>
      <c r="J26" s="104">
        <v>42.6</v>
      </c>
      <c r="K26" s="41">
        <v>86.93877551020408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2"/>
      <c r="I27" s="102"/>
      <c r="J27" s="102"/>
      <c r="K27" s="32"/>
    </row>
    <row r="28" spans="1:11" s="33" customFormat="1" ht="11.25" customHeight="1">
      <c r="A28" s="35" t="s">
        <v>20</v>
      </c>
      <c r="B28" s="29"/>
      <c r="C28" s="30">
        <v>49</v>
      </c>
      <c r="D28" s="30">
        <v>62</v>
      </c>
      <c r="E28" s="30">
        <v>39</v>
      </c>
      <c r="F28" s="31"/>
      <c r="G28" s="31"/>
      <c r="H28" s="102">
        <v>1.095</v>
      </c>
      <c r="I28" s="102">
        <v>1.91</v>
      </c>
      <c r="J28" s="102">
        <v>1.127</v>
      </c>
      <c r="K28" s="32"/>
    </row>
    <row r="29" spans="1:11" s="33" customFormat="1" ht="11.25" customHeight="1">
      <c r="A29" s="35" t="s">
        <v>21</v>
      </c>
      <c r="B29" s="29"/>
      <c r="C29" s="30">
        <v>220</v>
      </c>
      <c r="D29" s="30">
        <v>240</v>
      </c>
      <c r="E29" s="30">
        <v>215</v>
      </c>
      <c r="F29" s="31"/>
      <c r="G29" s="31"/>
      <c r="H29" s="102">
        <v>4.73</v>
      </c>
      <c r="I29" s="102">
        <v>5.208</v>
      </c>
      <c r="J29" s="102">
        <v>4.774</v>
      </c>
      <c r="K29" s="32"/>
    </row>
    <row r="30" spans="1:11" s="33" customFormat="1" ht="11.25" customHeight="1">
      <c r="A30" s="35" t="s">
        <v>22</v>
      </c>
      <c r="B30" s="29"/>
      <c r="C30" s="30">
        <v>244</v>
      </c>
      <c r="D30" s="30">
        <v>265</v>
      </c>
      <c r="E30" s="30">
        <v>252</v>
      </c>
      <c r="F30" s="31"/>
      <c r="G30" s="31"/>
      <c r="H30" s="102">
        <v>10.412</v>
      </c>
      <c r="I30" s="102">
        <v>9.275</v>
      </c>
      <c r="J30" s="102">
        <v>8.575</v>
      </c>
      <c r="K30" s="32"/>
    </row>
    <row r="31" spans="1:11" s="42" customFormat="1" ht="11.25" customHeight="1">
      <c r="A31" s="43" t="s">
        <v>23</v>
      </c>
      <c r="B31" s="37"/>
      <c r="C31" s="38">
        <v>513</v>
      </c>
      <c r="D31" s="38">
        <v>567</v>
      </c>
      <c r="E31" s="38">
        <v>506</v>
      </c>
      <c r="F31" s="39">
        <v>89.24162257495591</v>
      </c>
      <c r="G31" s="40"/>
      <c r="H31" s="103">
        <v>16.237000000000002</v>
      </c>
      <c r="I31" s="104">
        <v>16.393</v>
      </c>
      <c r="J31" s="104">
        <v>14.475999999999999</v>
      </c>
      <c r="K31" s="41">
        <v>88.30598426157505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2"/>
      <c r="I32" s="102"/>
      <c r="J32" s="102"/>
      <c r="K32" s="32"/>
    </row>
    <row r="33" spans="1:11" s="33" customFormat="1" ht="11.25" customHeight="1">
      <c r="A33" s="35" t="s">
        <v>24</v>
      </c>
      <c r="B33" s="29"/>
      <c r="C33" s="30">
        <v>367</v>
      </c>
      <c r="D33" s="30">
        <v>360</v>
      </c>
      <c r="E33" s="30">
        <v>260</v>
      </c>
      <c r="F33" s="31"/>
      <c r="G33" s="31"/>
      <c r="H33" s="102">
        <v>7</v>
      </c>
      <c r="I33" s="102">
        <v>6.725</v>
      </c>
      <c r="J33" s="102">
        <v>5.345</v>
      </c>
      <c r="K33" s="32"/>
    </row>
    <row r="34" spans="1:11" s="33" customFormat="1" ht="11.25" customHeight="1">
      <c r="A34" s="35" t="s">
        <v>25</v>
      </c>
      <c r="B34" s="29"/>
      <c r="C34" s="30">
        <v>217</v>
      </c>
      <c r="D34" s="30">
        <v>205</v>
      </c>
      <c r="E34" s="30">
        <v>216</v>
      </c>
      <c r="F34" s="31"/>
      <c r="G34" s="31"/>
      <c r="H34" s="102">
        <v>5.431</v>
      </c>
      <c r="I34" s="102">
        <v>5.015</v>
      </c>
      <c r="J34" s="102">
        <v>5.45</v>
      </c>
      <c r="K34" s="32"/>
    </row>
    <row r="35" spans="1:11" s="33" customFormat="1" ht="11.25" customHeight="1">
      <c r="A35" s="35" t="s">
        <v>26</v>
      </c>
      <c r="B35" s="29"/>
      <c r="C35" s="30">
        <v>242</v>
      </c>
      <c r="D35" s="30">
        <v>265</v>
      </c>
      <c r="E35" s="30">
        <v>265</v>
      </c>
      <c r="F35" s="31"/>
      <c r="G35" s="31"/>
      <c r="H35" s="102">
        <v>5.528</v>
      </c>
      <c r="I35" s="102">
        <v>5.08</v>
      </c>
      <c r="J35" s="102">
        <v>5.08</v>
      </c>
      <c r="K35" s="32"/>
    </row>
    <row r="36" spans="1:11" s="33" customFormat="1" ht="11.25" customHeight="1">
      <c r="A36" s="35" t="s">
        <v>27</v>
      </c>
      <c r="B36" s="29"/>
      <c r="C36" s="30">
        <v>143</v>
      </c>
      <c r="D36" s="30">
        <v>140</v>
      </c>
      <c r="E36" s="30">
        <v>125</v>
      </c>
      <c r="F36" s="31"/>
      <c r="G36" s="31"/>
      <c r="H36" s="102">
        <v>3.893</v>
      </c>
      <c r="I36" s="102">
        <v>2.885</v>
      </c>
      <c r="J36" s="102">
        <v>3.494</v>
      </c>
      <c r="K36" s="32"/>
    </row>
    <row r="37" spans="1:11" s="42" customFormat="1" ht="11.25" customHeight="1">
      <c r="A37" s="36" t="s">
        <v>28</v>
      </c>
      <c r="B37" s="37"/>
      <c r="C37" s="38">
        <v>969</v>
      </c>
      <c r="D37" s="38">
        <v>970</v>
      </c>
      <c r="E37" s="38">
        <v>866</v>
      </c>
      <c r="F37" s="39">
        <v>89.27835051546391</v>
      </c>
      <c r="G37" s="40"/>
      <c r="H37" s="103">
        <v>21.852</v>
      </c>
      <c r="I37" s="104">
        <v>19.705</v>
      </c>
      <c r="J37" s="104">
        <v>19.369</v>
      </c>
      <c r="K37" s="41">
        <v>98.2948490230906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2"/>
      <c r="I38" s="102"/>
      <c r="J38" s="102"/>
      <c r="K38" s="32"/>
    </row>
    <row r="39" spans="1:11" s="42" customFormat="1" ht="11.25" customHeight="1">
      <c r="A39" s="36" t="s">
        <v>29</v>
      </c>
      <c r="B39" s="37"/>
      <c r="C39" s="38">
        <v>1737</v>
      </c>
      <c r="D39" s="38">
        <v>1715</v>
      </c>
      <c r="E39" s="38">
        <v>1835</v>
      </c>
      <c r="F39" s="39">
        <v>106.99708454810495</v>
      </c>
      <c r="G39" s="40"/>
      <c r="H39" s="103">
        <v>58.457</v>
      </c>
      <c r="I39" s="104">
        <v>57.1</v>
      </c>
      <c r="J39" s="104">
        <v>61.35</v>
      </c>
      <c r="K39" s="41">
        <v>107.4430823117338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2"/>
      <c r="I40" s="102"/>
      <c r="J40" s="102"/>
      <c r="K40" s="32"/>
    </row>
    <row r="41" spans="1:11" s="33" customFormat="1" ht="11.25" customHeight="1">
      <c r="A41" s="28" t="s">
        <v>30</v>
      </c>
      <c r="B41" s="29"/>
      <c r="C41" s="30">
        <v>1338</v>
      </c>
      <c r="D41" s="30">
        <v>1560</v>
      </c>
      <c r="E41" s="30">
        <v>1479</v>
      </c>
      <c r="F41" s="31"/>
      <c r="G41" s="31"/>
      <c r="H41" s="102">
        <v>65.073</v>
      </c>
      <c r="I41" s="102">
        <v>74.809</v>
      </c>
      <c r="J41" s="102">
        <v>72.861</v>
      </c>
      <c r="K41" s="32"/>
    </row>
    <row r="42" spans="1:11" s="33" customFormat="1" ht="11.25" customHeight="1">
      <c r="A42" s="35" t="s">
        <v>31</v>
      </c>
      <c r="B42" s="29"/>
      <c r="C42" s="30">
        <v>2230</v>
      </c>
      <c r="D42" s="30">
        <v>2422</v>
      </c>
      <c r="E42" s="30">
        <v>2389</v>
      </c>
      <c r="F42" s="31"/>
      <c r="G42" s="31"/>
      <c r="H42" s="102">
        <v>86.088</v>
      </c>
      <c r="I42" s="102">
        <v>92.036</v>
      </c>
      <c r="J42" s="102">
        <v>91.905</v>
      </c>
      <c r="K42" s="32"/>
    </row>
    <row r="43" spans="1:11" s="33" customFormat="1" ht="11.25" customHeight="1">
      <c r="A43" s="35" t="s">
        <v>32</v>
      </c>
      <c r="B43" s="29"/>
      <c r="C43" s="30">
        <v>1600</v>
      </c>
      <c r="D43" s="30">
        <v>1506</v>
      </c>
      <c r="E43" s="30">
        <v>1461</v>
      </c>
      <c r="F43" s="31"/>
      <c r="G43" s="31"/>
      <c r="H43" s="102">
        <v>55.85</v>
      </c>
      <c r="I43" s="102">
        <v>66.87</v>
      </c>
      <c r="J43" s="102">
        <v>58.24</v>
      </c>
      <c r="K43" s="32"/>
    </row>
    <row r="44" spans="1:11" s="33" customFormat="1" ht="11.25" customHeight="1">
      <c r="A44" s="35" t="s">
        <v>33</v>
      </c>
      <c r="B44" s="29"/>
      <c r="C44" s="30">
        <v>900</v>
      </c>
      <c r="D44" s="30">
        <v>883</v>
      </c>
      <c r="E44" s="30">
        <v>825</v>
      </c>
      <c r="F44" s="31"/>
      <c r="G44" s="31"/>
      <c r="H44" s="102">
        <v>35.275</v>
      </c>
      <c r="I44" s="102">
        <v>30.905</v>
      </c>
      <c r="J44" s="102">
        <v>26.99</v>
      </c>
      <c r="K44" s="32"/>
    </row>
    <row r="45" spans="1:11" s="33" customFormat="1" ht="11.25" customHeight="1">
      <c r="A45" s="35" t="s">
        <v>34</v>
      </c>
      <c r="B45" s="29"/>
      <c r="C45" s="30">
        <v>4526</v>
      </c>
      <c r="D45" s="30">
        <v>4900</v>
      </c>
      <c r="E45" s="30">
        <v>4538</v>
      </c>
      <c r="F45" s="31"/>
      <c r="G45" s="31"/>
      <c r="H45" s="102">
        <v>191.13</v>
      </c>
      <c r="I45" s="102">
        <v>226.8</v>
      </c>
      <c r="J45" s="102">
        <v>194.02</v>
      </c>
      <c r="K45" s="32"/>
    </row>
    <row r="46" spans="1:11" s="33" customFormat="1" ht="11.25" customHeight="1">
      <c r="A46" s="35" t="s">
        <v>35</v>
      </c>
      <c r="B46" s="29"/>
      <c r="C46" s="30">
        <v>2176</v>
      </c>
      <c r="D46" s="30">
        <v>2128</v>
      </c>
      <c r="E46" s="30">
        <v>2085</v>
      </c>
      <c r="F46" s="31"/>
      <c r="G46" s="31"/>
      <c r="H46" s="102">
        <v>93.605</v>
      </c>
      <c r="I46" s="102">
        <v>83.13</v>
      </c>
      <c r="J46" s="102">
        <v>85.4</v>
      </c>
      <c r="K46" s="32"/>
    </row>
    <row r="47" spans="1:11" s="33" customFormat="1" ht="11.25" customHeight="1">
      <c r="A47" s="35" t="s">
        <v>36</v>
      </c>
      <c r="B47" s="29"/>
      <c r="C47" s="30">
        <v>443</v>
      </c>
      <c r="D47" s="30">
        <v>405</v>
      </c>
      <c r="E47" s="30">
        <v>477</v>
      </c>
      <c r="F47" s="31"/>
      <c r="G47" s="31"/>
      <c r="H47" s="102">
        <v>18.163</v>
      </c>
      <c r="I47" s="102">
        <v>18.833</v>
      </c>
      <c r="J47" s="102">
        <v>19.08</v>
      </c>
      <c r="K47" s="32"/>
    </row>
    <row r="48" spans="1:11" s="33" customFormat="1" ht="11.25" customHeight="1">
      <c r="A48" s="35" t="s">
        <v>37</v>
      </c>
      <c r="B48" s="29"/>
      <c r="C48" s="30">
        <v>5611</v>
      </c>
      <c r="D48" s="30">
        <v>5565</v>
      </c>
      <c r="E48" s="30">
        <v>5142</v>
      </c>
      <c r="F48" s="31"/>
      <c r="G48" s="31"/>
      <c r="H48" s="102">
        <v>249.23</v>
      </c>
      <c r="I48" s="102">
        <v>247.73</v>
      </c>
      <c r="J48" s="102">
        <v>218.21</v>
      </c>
      <c r="K48" s="32"/>
    </row>
    <row r="49" spans="1:11" s="33" customFormat="1" ht="11.25" customHeight="1">
      <c r="A49" s="35" t="s">
        <v>38</v>
      </c>
      <c r="B49" s="29"/>
      <c r="C49" s="30">
        <v>1050</v>
      </c>
      <c r="D49" s="30">
        <v>1057</v>
      </c>
      <c r="E49" s="30">
        <v>954</v>
      </c>
      <c r="F49" s="31"/>
      <c r="G49" s="31"/>
      <c r="H49" s="102">
        <v>59.5</v>
      </c>
      <c r="I49" s="102">
        <v>46.341</v>
      </c>
      <c r="J49" s="102">
        <v>43.506</v>
      </c>
      <c r="K49" s="32"/>
    </row>
    <row r="50" spans="1:11" s="42" customFormat="1" ht="11.25" customHeight="1">
      <c r="A50" s="43" t="s">
        <v>39</v>
      </c>
      <c r="B50" s="37"/>
      <c r="C50" s="38">
        <v>19874</v>
      </c>
      <c r="D50" s="38">
        <v>20426</v>
      </c>
      <c r="E50" s="38">
        <v>19350</v>
      </c>
      <c r="F50" s="39">
        <v>94.7322040536571</v>
      </c>
      <c r="G50" s="40"/>
      <c r="H50" s="103">
        <v>853.914</v>
      </c>
      <c r="I50" s="104">
        <v>887.454</v>
      </c>
      <c r="J50" s="104">
        <v>810.2120000000001</v>
      </c>
      <c r="K50" s="41">
        <v>91.29622493109504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2"/>
      <c r="I51" s="102"/>
      <c r="J51" s="102"/>
      <c r="K51" s="32"/>
    </row>
    <row r="52" spans="1:11" s="42" customFormat="1" ht="11.25" customHeight="1">
      <c r="A52" s="36" t="s">
        <v>40</v>
      </c>
      <c r="B52" s="37"/>
      <c r="C52" s="38">
        <v>96</v>
      </c>
      <c r="D52" s="38">
        <v>96</v>
      </c>
      <c r="E52" s="38">
        <v>96</v>
      </c>
      <c r="F52" s="39">
        <v>100</v>
      </c>
      <c r="G52" s="40"/>
      <c r="H52" s="103">
        <v>2.661</v>
      </c>
      <c r="I52" s="104">
        <v>2.661</v>
      </c>
      <c r="J52" s="104">
        <v>2.661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2"/>
      <c r="I53" s="102"/>
      <c r="J53" s="102"/>
      <c r="K53" s="32"/>
    </row>
    <row r="54" spans="1:11" s="33" customFormat="1" ht="11.25" customHeight="1">
      <c r="A54" s="35" t="s">
        <v>41</v>
      </c>
      <c r="B54" s="29"/>
      <c r="C54" s="30">
        <v>1175</v>
      </c>
      <c r="D54" s="30">
        <v>1544</v>
      </c>
      <c r="E54" s="30">
        <v>1458</v>
      </c>
      <c r="F54" s="31"/>
      <c r="G54" s="31"/>
      <c r="H54" s="102">
        <v>37</v>
      </c>
      <c r="I54" s="102">
        <v>47.176</v>
      </c>
      <c r="J54" s="102">
        <v>46.848</v>
      </c>
      <c r="K54" s="32"/>
    </row>
    <row r="55" spans="1:11" s="33" customFormat="1" ht="11.25" customHeight="1">
      <c r="A55" s="35" t="s">
        <v>42</v>
      </c>
      <c r="B55" s="29"/>
      <c r="C55" s="30">
        <v>449</v>
      </c>
      <c r="D55" s="30">
        <v>427</v>
      </c>
      <c r="E55" s="30">
        <v>348</v>
      </c>
      <c r="F55" s="31"/>
      <c r="G55" s="31"/>
      <c r="H55" s="102">
        <v>13.47</v>
      </c>
      <c r="I55" s="102">
        <v>12.81</v>
      </c>
      <c r="J55" s="102">
        <v>10.47</v>
      </c>
      <c r="K55" s="32"/>
    </row>
    <row r="56" spans="1:11" s="33" customFormat="1" ht="11.25" customHeight="1">
      <c r="A56" s="35" t="s">
        <v>43</v>
      </c>
      <c r="B56" s="29"/>
      <c r="C56" s="30">
        <v>165</v>
      </c>
      <c r="D56" s="30">
        <v>202</v>
      </c>
      <c r="E56" s="30">
        <v>79.37</v>
      </c>
      <c r="F56" s="31"/>
      <c r="G56" s="31"/>
      <c r="H56" s="102">
        <v>2.275</v>
      </c>
      <c r="I56" s="102">
        <v>2.278</v>
      </c>
      <c r="J56" s="102">
        <v>1.082</v>
      </c>
      <c r="K56" s="32"/>
    </row>
    <row r="57" spans="1:11" s="33" customFormat="1" ht="11.25" customHeight="1">
      <c r="A57" s="35" t="s">
        <v>44</v>
      </c>
      <c r="B57" s="29"/>
      <c r="C57" s="30">
        <v>70</v>
      </c>
      <c r="D57" s="30">
        <v>58</v>
      </c>
      <c r="E57" s="30">
        <v>40</v>
      </c>
      <c r="F57" s="31"/>
      <c r="G57" s="31"/>
      <c r="H57" s="102">
        <v>1.536</v>
      </c>
      <c r="I57" s="102">
        <v>1.392</v>
      </c>
      <c r="J57" s="102">
        <v>0.96</v>
      </c>
      <c r="K57" s="32"/>
    </row>
    <row r="58" spans="1:11" s="33" customFormat="1" ht="11.25" customHeight="1">
      <c r="A58" s="35" t="s">
        <v>45</v>
      </c>
      <c r="B58" s="29"/>
      <c r="C58" s="30">
        <v>405</v>
      </c>
      <c r="D58" s="30">
        <v>384</v>
      </c>
      <c r="E58" s="30">
        <v>305</v>
      </c>
      <c r="F58" s="31"/>
      <c r="G58" s="31"/>
      <c r="H58" s="102">
        <v>11.744</v>
      </c>
      <c r="I58" s="102">
        <v>12.32</v>
      </c>
      <c r="J58" s="102">
        <v>11.793</v>
      </c>
      <c r="K58" s="32"/>
    </row>
    <row r="59" spans="1:11" s="42" customFormat="1" ht="11.25" customHeight="1">
      <c r="A59" s="36" t="s">
        <v>46</v>
      </c>
      <c r="B59" s="37"/>
      <c r="C59" s="38">
        <v>2264</v>
      </c>
      <c r="D59" s="38">
        <v>2615</v>
      </c>
      <c r="E59" s="38">
        <v>2230.37</v>
      </c>
      <c r="F59" s="39">
        <v>85.29139579349905</v>
      </c>
      <c r="G59" s="40"/>
      <c r="H59" s="103">
        <v>66.025</v>
      </c>
      <c r="I59" s="104">
        <v>75.976</v>
      </c>
      <c r="J59" s="104">
        <v>71.15299999999999</v>
      </c>
      <c r="K59" s="41">
        <v>93.65194271875328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2"/>
      <c r="I60" s="102"/>
      <c r="J60" s="102"/>
      <c r="K60" s="32"/>
    </row>
    <row r="61" spans="1:11" s="33" customFormat="1" ht="11.25" customHeight="1">
      <c r="A61" s="35" t="s">
        <v>47</v>
      </c>
      <c r="B61" s="29"/>
      <c r="C61" s="30">
        <v>888</v>
      </c>
      <c r="D61" s="30">
        <v>777</v>
      </c>
      <c r="E61" s="30">
        <v>800</v>
      </c>
      <c r="F61" s="31"/>
      <c r="G61" s="31"/>
      <c r="H61" s="102">
        <v>21.088</v>
      </c>
      <c r="I61" s="102">
        <v>19.425</v>
      </c>
      <c r="J61" s="102">
        <v>18.83</v>
      </c>
      <c r="K61" s="32"/>
    </row>
    <row r="62" spans="1:11" s="33" customFormat="1" ht="11.25" customHeight="1">
      <c r="A62" s="35" t="s">
        <v>48</v>
      </c>
      <c r="B62" s="29"/>
      <c r="C62" s="30">
        <v>325</v>
      </c>
      <c r="D62" s="30">
        <v>374</v>
      </c>
      <c r="E62" s="30">
        <v>380</v>
      </c>
      <c r="F62" s="31"/>
      <c r="G62" s="31"/>
      <c r="H62" s="102">
        <v>7.384</v>
      </c>
      <c r="I62" s="102">
        <v>9.294</v>
      </c>
      <c r="J62" s="102">
        <v>9.015</v>
      </c>
      <c r="K62" s="32"/>
    </row>
    <row r="63" spans="1:11" s="33" customFormat="1" ht="11.25" customHeight="1">
      <c r="A63" s="35" t="s">
        <v>49</v>
      </c>
      <c r="B63" s="29"/>
      <c r="C63" s="30">
        <v>1026</v>
      </c>
      <c r="D63" s="30">
        <v>1002</v>
      </c>
      <c r="E63" s="30">
        <v>996</v>
      </c>
      <c r="F63" s="31"/>
      <c r="G63" s="31"/>
      <c r="H63" s="102">
        <v>40.227</v>
      </c>
      <c r="I63" s="102">
        <v>32.412</v>
      </c>
      <c r="J63" s="102">
        <v>32.734</v>
      </c>
      <c r="K63" s="32"/>
    </row>
    <row r="64" spans="1:11" s="42" customFormat="1" ht="11.25" customHeight="1">
      <c r="A64" s="36" t="s">
        <v>50</v>
      </c>
      <c r="B64" s="37"/>
      <c r="C64" s="38">
        <v>2239</v>
      </c>
      <c r="D64" s="38">
        <v>2153</v>
      </c>
      <c r="E64" s="38">
        <v>2176</v>
      </c>
      <c r="F64" s="39">
        <v>101.06827682303762</v>
      </c>
      <c r="G64" s="40"/>
      <c r="H64" s="103">
        <v>68.699</v>
      </c>
      <c r="I64" s="104">
        <v>61.131</v>
      </c>
      <c r="J64" s="104">
        <v>60.579</v>
      </c>
      <c r="K64" s="41">
        <v>99.09702115129802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2"/>
      <c r="I65" s="102"/>
      <c r="J65" s="102"/>
      <c r="K65" s="32"/>
    </row>
    <row r="66" spans="1:11" s="42" customFormat="1" ht="11.25" customHeight="1">
      <c r="A66" s="36" t="s">
        <v>51</v>
      </c>
      <c r="B66" s="37"/>
      <c r="C66" s="38">
        <v>5149</v>
      </c>
      <c r="D66" s="38">
        <v>5343</v>
      </c>
      <c r="E66" s="38">
        <v>4845</v>
      </c>
      <c r="F66" s="39">
        <v>90.67939359910163</v>
      </c>
      <c r="G66" s="40"/>
      <c r="H66" s="103">
        <v>192.967</v>
      </c>
      <c r="I66" s="104">
        <v>169.504</v>
      </c>
      <c r="J66" s="104">
        <v>146.295</v>
      </c>
      <c r="K66" s="41">
        <v>86.30769775344534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2"/>
      <c r="I67" s="102"/>
      <c r="J67" s="102"/>
      <c r="K67" s="32"/>
    </row>
    <row r="68" spans="1:11" s="33" customFormat="1" ht="11.25" customHeight="1">
      <c r="A68" s="35" t="s">
        <v>52</v>
      </c>
      <c r="B68" s="29"/>
      <c r="C68" s="30">
        <v>436</v>
      </c>
      <c r="D68" s="30">
        <v>615</v>
      </c>
      <c r="E68" s="30">
        <v>405</v>
      </c>
      <c r="F68" s="31"/>
      <c r="G68" s="31"/>
      <c r="H68" s="102">
        <v>16.35</v>
      </c>
      <c r="I68" s="102">
        <v>21</v>
      </c>
      <c r="J68" s="102">
        <v>15</v>
      </c>
      <c r="K68" s="32"/>
    </row>
    <row r="69" spans="1:11" s="33" customFormat="1" ht="11.25" customHeight="1">
      <c r="A69" s="35" t="s">
        <v>53</v>
      </c>
      <c r="B69" s="29"/>
      <c r="C69" s="30">
        <v>114</v>
      </c>
      <c r="D69" s="30">
        <v>155</v>
      </c>
      <c r="E69" s="30">
        <v>160</v>
      </c>
      <c r="F69" s="31"/>
      <c r="G69" s="31"/>
      <c r="H69" s="102">
        <v>3.99</v>
      </c>
      <c r="I69" s="102">
        <v>5</v>
      </c>
      <c r="J69" s="102">
        <v>6</v>
      </c>
      <c r="K69" s="32"/>
    </row>
    <row r="70" spans="1:11" s="42" customFormat="1" ht="11.25" customHeight="1">
      <c r="A70" s="36" t="s">
        <v>54</v>
      </c>
      <c r="B70" s="37"/>
      <c r="C70" s="38">
        <v>550</v>
      </c>
      <c r="D70" s="38">
        <v>770</v>
      </c>
      <c r="E70" s="38">
        <v>565</v>
      </c>
      <c r="F70" s="39">
        <v>73.37662337662337</v>
      </c>
      <c r="G70" s="40"/>
      <c r="H70" s="103">
        <v>20.340000000000003</v>
      </c>
      <c r="I70" s="104">
        <v>26</v>
      </c>
      <c r="J70" s="104">
        <v>21</v>
      </c>
      <c r="K70" s="41">
        <v>80.76923076923077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2"/>
      <c r="I71" s="102"/>
      <c r="J71" s="102"/>
      <c r="K71" s="32"/>
    </row>
    <row r="72" spans="1:11" s="33" customFormat="1" ht="11.25" customHeight="1">
      <c r="A72" s="35" t="s">
        <v>55</v>
      </c>
      <c r="B72" s="29"/>
      <c r="C72" s="30">
        <v>454</v>
      </c>
      <c r="D72" s="30">
        <v>633</v>
      </c>
      <c r="E72" s="30">
        <v>605</v>
      </c>
      <c r="F72" s="31"/>
      <c r="G72" s="31"/>
      <c r="H72" s="102">
        <v>10.858</v>
      </c>
      <c r="I72" s="102">
        <v>20.126</v>
      </c>
      <c r="J72" s="102">
        <v>14.849</v>
      </c>
      <c r="K72" s="32"/>
    </row>
    <row r="73" spans="1:11" s="33" customFormat="1" ht="11.25" customHeight="1">
      <c r="A73" s="35" t="s">
        <v>56</v>
      </c>
      <c r="B73" s="29"/>
      <c r="C73" s="30">
        <v>1840</v>
      </c>
      <c r="D73" s="30">
        <v>1920</v>
      </c>
      <c r="E73" s="30">
        <v>1970</v>
      </c>
      <c r="F73" s="31"/>
      <c r="G73" s="31"/>
      <c r="H73" s="102">
        <v>53.36</v>
      </c>
      <c r="I73" s="102">
        <v>49.7</v>
      </c>
      <c r="J73" s="102">
        <v>44.47</v>
      </c>
      <c r="K73" s="32"/>
    </row>
    <row r="74" spans="1:11" s="33" customFormat="1" ht="11.25" customHeight="1">
      <c r="A74" s="35" t="s">
        <v>57</v>
      </c>
      <c r="B74" s="29"/>
      <c r="C74" s="30">
        <v>657</v>
      </c>
      <c r="D74" s="30">
        <v>660</v>
      </c>
      <c r="E74" s="30">
        <v>457</v>
      </c>
      <c r="F74" s="31"/>
      <c r="G74" s="31"/>
      <c r="H74" s="102">
        <v>25.255</v>
      </c>
      <c r="I74" s="102">
        <v>25.375</v>
      </c>
      <c r="J74" s="102">
        <v>15.24</v>
      </c>
      <c r="K74" s="32"/>
    </row>
    <row r="75" spans="1:11" s="33" customFormat="1" ht="11.25" customHeight="1">
      <c r="A75" s="35" t="s">
        <v>58</v>
      </c>
      <c r="B75" s="29"/>
      <c r="C75" s="30">
        <v>753</v>
      </c>
      <c r="D75" s="30">
        <v>753</v>
      </c>
      <c r="E75" s="30">
        <v>208</v>
      </c>
      <c r="F75" s="31"/>
      <c r="G75" s="31"/>
      <c r="H75" s="102">
        <v>19.662</v>
      </c>
      <c r="I75" s="102">
        <v>20.609</v>
      </c>
      <c r="J75" s="102">
        <v>7.295</v>
      </c>
      <c r="K75" s="32"/>
    </row>
    <row r="76" spans="1:11" s="33" customFormat="1" ht="11.25" customHeight="1">
      <c r="A76" s="35" t="s">
        <v>59</v>
      </c>
      <c r="B76" s="29"/>
      <c r="C76" s="30">
        <v>480</v>
      </c>
      <c r="D76" s="30">
        <v>455</v>
      </c>
      <c r="E76" s="30">
        <v>450</v>
      </c>
      <c r="F76" s="31"/>
      <c r="G76" s="31"/>
      <c r="H76" s="102">
        <v>15.672</v>
      </c>
      <c r="I76" s="102">
        <v>16.53</v>
      </c>
      <c r="J76" s="102">
        <v>12.55</v>
      </c>
      <c r="K76" s="32"/>
    </row>
    <row r="77" spans="1:11" s="33" customFormat="1" ht="11.25" customHeight="1">
      <c r="A77" s="35" t="s">
        <v>60</v>
      </c>
      <c r="B77" s="29"/>
      <c r="C77" s="30">
        <v>110</v>
      </c>
      <c r="D77" s="30">
        <v>90</v>
      </c>
      <c r="E77" s="30">
        <v>60</v>
      </c>
      <c r="F77" s="31"/>
      <c r="G77" s="31"/>
      <c r="H77" s="102">
        <v>2.341</v>
      </c>
      <c r="I77" s="102">
        <v>1.98</v>
      </c>
      <c r="J77" s="102">
        <v>1.286</v>
      </c>
      <c r="K77" s="32"/>
    </row>
    <row r="78" spans="1:11" s="33" customFormat="1" ht="11.25" customHeight="1">
      <c r="A78" s="35" t="s">
        <v>61</v>
      </c>
      <c r="B78" s="29"/>
      <c r="C78" s="30">
        <v>1268</v>
      </c>
      <c r="D78" s="30">
        <v>1280</v>
      </c>
      <c r="E78" s="30">
        <v>1160</v>
      </c>
      <c r="F78" s="31"/>
      <c r="G78" s="31"/>
      <c r="H78" s="102">
        <v>32.374</v>
      </c>
      <c r="I78" s="102">
        <v>35.128</v>
      </c>
      <c r="J78" s="102">
        <v>32.33</v>
      </c>
      <c r="K78" s="32"/>
    </row>
    <row r="79" spans="1:11" s="33" customFormat="1" ht="11.25" customHeight="1">
      <c r="A79" s="35" t="s">
        <v>62</v>
      </c>
      <c r="B79" s="29"/>
      <c r="C79" s="30">
        <v>5200</v>
      </c>
      <c r="D79" s="30">
        <v>5368</v>
      </c>
      <c r="E79" s="30">
        <v>4989</v>
      </c>
      <c r="F79" s="31"/>
      <c r="G79" s="31"/>
      <c r="H79" s="102">
        <v>118.934</v>
      </c>
      <c r="I79" s="102">
        <v>193.703</v>
      </c>
      <c r="J79" s="102">
        <v>96.041</v>
      </c>
      <c r="K79" s="32"/>
    </row>
    <row r="80" spans="1:11" s="42" customFormat="1" ht="11.25" customHeight="1">
      <c r="A80" s="43" t="s">
        <v>63</v>
      </c>
      <c r="B80" s="37"/>
      <c r="C80" s="38">
        <v>10762</v>
      </c>
      <c r="D80" s="38">
        <v>11159</v>
      </c>
      <c r="E80" s="38">
        <v>9899</v>
      </c>
      <c r="F80" s="39">
        <v>88.708665651044</v>
      </c>
      <c r="G80" s="40"/>
      <c r="H80" s="103">
        <v>278.456</v>
      </c>
      <c r="I80" s="104">
        <v>363.15099999999995</v>
      </c>
      <c r="J80" s="104">
        <v>224.06099999999998</v>
      </c>
      <c r="K80" s="41">
        <v>61.699127910979186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2"/>
      <c r="I81" s="102"/>
      <c r="J81" s="102"/>
      <c r="K81" s="32"/>
    </row>
    <row r="82" spans="1:11" s="33" customFormat="1" ht="11.25" customHeight="1">
      <c r="A82" s="35" t="s">
        <v>64</v>
      </c>
      <c r="B82" s="29"/>
      <c r="C82" s="30">
        <v>1430</v>
      </c>
      <c r="D82" s="30">
        <v>1430</v>
      </c>
      <c r="E82" s="30">
        <v>1444</v>
      </c>
      <c r="F82" s="31"/>
      <c r="G82" s="31"/>
      <c r="H82" s="102">
        <v>48.421</v>
      </c>
      <c r="I82" s="102">
        <v>48.421</v>
      </c>
      <c r="J82" s="102">
        <v>38.042</v>
      </c>
      <c r="K82" s="32"/>
    </row>
    <row r="83" spans="1:11" s="33" customFormat="1" ht="11.25" customHeight="1">
      <c r="A83" s="35" t="s">
        <v>65</v>
      </c>
      <c r="B83" s="29"/>
      <c r="C83" s="30">
        <v>3352</v>
      </c>
      <c r="D83" s="30">
        <v>2848</v>
      </c>
      <c r="E83" s="30">
        <v>2550</v>
      </c>
      <c r="F83" s="31"/>
      <c r="G83" s="31"/>
      <c r="H83" s="102">
        <v>61.702</v>
      </c>
      <c r="I83" s="102">
        <v>52.445</v>
      </c>
      <c r="J83" s="102">
        <v>45.14</v>
      </c>
      <c r="K83" s="32"/>
    </row>
    <row r="84" spans="1:11" s="42" customFormat="1" ht="11.25" customHeight="1">
      <c r="A84" s="36" t="s">
        <v>66</v>
      </c>
      <c r="B84" s="37"/>
      <c r="C84" s="38">
        <v>4782</v>
      </c>
      <c r="D84" s="38">
        <v>4278</v>
      </c>
      <c r="E84" s="38">
        <v>3994</v>
      </c>
      <c r="F84" s="39">
        <v>93.36138382421693</v>
      </c>
      <c r="G84" s="40"/>
      <c r="H84" s="103">
        <v>110.12299999999999</v>
      </c>
      <c r="I84" s="104">
        <v>100.866</v>
      </c>
      <c r="J84" s="104">
        <v>83.182</v>
      </c>
      <c r="K84" s="41">
        <v>82.46782860428688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2"/>
      <c r="I85" s="102"/>
      <c r="J85" s="10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5"/>
      <c r="I86" s="106"/>
      <c r="J86" s="106"/>
      <c r="K86" s="50"/>
    </row>
    <row r="87" spans="1:11" s="42" customFormat="1" ht="11.25" customHeight="1">
      <c r="A87" s="51" t="s">
        <v>67</v>
      </c>
      <c r="B87" s="52"/>
      <c r="C87" s="53">
        <v>72136</v>
      </c>
      <c r="D87" s="53">
        <v>74062</v>
      </c>
      <c r="E87" s="53">
        <v>67220.37</v>
      </c>
      <c r="F87" s="54">
        <f>IF(D87&gt;0,100*E87/D87,0)</f>
        <v>90.76229375388188</v>
      </c>
      <c r="G87" s="40"/>
      <c r="H87" s="107">
        <v>2246.204</v>
      </c>
      <c r="I87" s="108">
        <v>2365.194</v>
      </c>
      <c r="J87" s="108">
        <v>2002.8940000000002</v>
      </c>
      <c r="K87" s="54">
        <f>IF(I87&gt;0,100*J87/I87,0)</f>
        <v>84.68201762730669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2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53"/>
  <dimension ref="A1:M628"/>
  <sheetViews>
    <sheetView showZeros="0" view="pageBreakPreview" zoomScale="91" zoomScaleSheetLayoutView="91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7" width="10.00390625" style="62" customWidth="1"/>
    <col min="8" max="8" width="0.71875" style="62" customWidth="1"/>
    <col min="9" max="13" width="10.00390625" style="62" customWidth="1"/>
    <col min="14" max="16384" width="9.8515625" style="62" customWidth="1"/>
  </cols>
  <sheetData>
    <row r="1" spans="1:13" s="1" customFormat="1" ht="12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s="1" customFormat="1" ht="11.25" customHeight="1">
      <c r="A2" s="3" t="s">
        <v>260</v>
      </c>
      <c r="B2" s="4"/>
      <c r="C2" s="4"/>
      <c r="D2" s="4"/>
      <c r="E2" s="5"/>
      <c r="F2" s="5"/>
      <c r="G2" s="4"/>
      <c r="H2" s="4"/>
      <c r="I2" s="4"/>
      <c r="J2" s="6"/>
      <c r="K2" s="212" t="s">
        <v>261</v>
      </c>
      <c r="L2" s="212"/>
      <c r="M2" s="212"/>
    </row>
    <row r="3" spans="1:13" s="1" customFormat="1" ht="11.25" customHeight="1" thickBot="1">
      <c r="A3" s="114" t="s">
        <v>262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10" customFormat="1" ht="11.25" customHeight="1">
      <c r="A4" s="7" t="s">
        <v>1</v>
      </c>
      <c r="B4" s="8"/>
      <c r="C4" s="213" t="s">
        <v>2</v>
      </c>
      <c r="D4" s="214"/>
      <c r="E4" s="214"/>
      <c r="F4" s="214"/>
      <c r="G4" s="215"/>
      <c r="H4" s="9"/>
      <c r="I4" s="216" t="s">
        <v>3</v>
      </c>
      <c r="J4" s="217"/>
      <c r="K4" s="217"/>
      <c r="L4" s="217"/>
      <c r="M4" s="218"/>
    </row>
    <row r="5" spans="1:13" s="10" customFormat="1" ht="11.25" customHeight="1" thickBot="1">
      <c r="A5" s="11" t="s">
        <v>4</v>
      </c>
      <c r="B5" s="8"/>
      <c r="C5" s="12"/>
      <c r="D5" s="13"/>
      <c r="E5" s="13"/>
      <c r="F5" s="13"/>
      <c r="G5" s="14"/>
      <c r="H5" s="9"/>
      <c r="I5" s="12"/>
      <c r="J5" s="13"/>
      <c r="K5" s="13"/>
      <c r="L5" s="13"/>
      <c r="M5" s="14"/>
    </row>
    <row r="6" spans="1:13" s="10" customFormat="1" ht="11.25" customHeight="1">
      <c r="A6" s="11" t="s">
        <v>5</v>
      </c>
      <c r="B6" s="8"/>
      <c r="C6" s="15" t="s">
        <v>263</v>
      </c>
      <c r="D6" s="16" t="s">
        <v>263</v>
      </c>
      <c r="E6" s="16" t="s">
        <v>263</v>
      </c>
      <c r="F6" s="16" t="s">
        <v>263</v>
      </c>
      <c r="G6" s="17" t="s">
        <v>263</v>
      </c>
      <c r="H6" s="18"/>
      <c r="I6" s="15" t="s">
        <v>263</v>
      </c>
      <c r="J6" s="16" t="s">
        <v>263</v>
      </c>
      <c r="K6" s="16" t="s">
        <v>263</v>
      </c>
      <c r="L6" s="16" t="s">
        <v>263</v>
      </c>
      <c r="M6" s="17" t="s">
        <v>263</v>
      </c>
    </row>
    <row r="7" spans="1:13" s="10" customFormat="1" ht="11.25" customHeight="1" thickBot="1">
      <c r="A7" s="19"/>
      <c r="B7" s="8"/>
      <c r="C7" s="20" t="s">
        <v>264</v>
      </c>
      <c r="D7" s="21" t="s">
        <v>265</v>
      </c>
      <c r="E7" s="21" t="s">
        <v>266</v>
      </c>
      <c r="F7" s="21" t="s">
        <v>267</v>
      </c>
      <c r="G7" s="22" t="s">
        <v>268</v>
      </c>
      <c r="H7" s="23"/>
      <c r="I7" s="20" t="s">
        <v>264</v>
      </c>
      <c r="J7" s="21" t="s">
        <v>265</v>
      </c>
      <c r="K7" s="21" t="s">
        <v>266</v>
      </c>
      <c r="L7" s="21" t="s">
        <v>267</v>
      </c>
      <c r="M7" s="22" t="s">
        <v>268</v>
      </c>
    </row>
    <row r="8" spans="1:13" s="1" customFormat="1" ht="11.25" customHeight="1">
      <c r="A8" s="24"/>
      <c r="B8" s="25"/>
      <c r="C8" s="25"/>
      <c r="D8" s="25"/>
      <c r="E8" s="25"/>
      <c r="F8" s="25"/>
      <c r="G8" s="25"/>
      <c r="H8" s="2"/>
      <c r="I8" s="26"/>
      <c r="J8" s="26"/>
      <c r="K8" s="26"/>
      <c r="L8" s="26"/>
      <c r="M8" s="27"/>
    </row>
    <row r="9" spans="1:13" s="33" customFormat="1" ht="11.25" customHeight="1">
      <c r="A9" s="28" t="s">
        <v>7</v>
      </c>
      <c r="B9" s="29"/>
      <c r="C9" s="30">
        <v>25</v>
      </c>
      <c r="D9" s="30">
        <v>549</v>
      </c>
      <c r="E9" s="30">
        <v>4472</v>
      </c>
      <c r="F9" s="30">
        <v>45</v>
      </c>
      <c r="G9" s="30">
        <v>5091</v>
      </c>
      <c r="H9" s="31"/>
      <c r="I9" s="102">
        <v>0.339</v>
      </c>
      <c r="J9" s="102">
        <v>8.235</v>
      </c>
      <c r="K9" s="102">
        <v>103.572</v>
      </c>
      <c r="L9" s="102">
        <v>0.675</v>
      </c>
      <c r="M9" s="32">
        <v>112.881</v>
      </c>
    </row>
    <row r="10" spans="1:13" s="33" customFormat="1" ht="11.25" customHeight="1">
      <c r="A10" s="35" t="s">
        <v>8</v>
      </c>
      <c r="B10" s="29"/>
      <c r="C10" s="30">
        <v>0</v>
      </c>
      <c r="D10" s="30">
        <v>98</v>
      </c>
      <c r="E10" s="30">
        <v>3058</v>
      </c>
      <c r="F10" s="30">
        <v>567</v>
      </c>
      <c r="G10" s="30">
        <v>3723</v>
      </c>
      <c r="H10" s="31"/>
      <c r="I10" s="102">
        <v>0</v>
      </c>
      <c r="J10" s="102">
        <v>1.739</v>
      </c>
      <c r="K10" s="102">
        <v>61.919</v>
      </c>
      <c r="L10" s="102">
        <v>10.081</v>
      </c>
      <c r="M10" s="32">
        <v>73.73899999999999</v>
      </c>
    </row>
    <row r="11" spans="1:13" s="33" customFormat="1" ht="11.25" customHeight="1">
      <c r="A11" s="28" t="s">
        <v>9</v>
      </c>
      <c r="B11" s="29"/>
      <c r="C11" s="30">
        <v>0</v>
      </c>
      <c r="D11" s="30">
        <v>450</v>
      </c>
      <c r="E11" s="30">
        <v>4600</v>
      </c>
      <c r="F11" s="30">
        <v>200</v>
      </c>
      <c r="G11" s="30">
        <v>5250</v>
      </c>
      <c r="H11" s="31"/>
      <c r="I11" s="102">
        <v>0</v>
      </c>
      <c r="J11" s="102">
        <v>6.5</v>
      </c>
      <c r="K11" s="102">
        <v>111.762</v>
      </c>
      <c r="L11" s="102">
        <v>3.93</v>
      </c>
      <c r="M11" s="32">
        <v>122.192</v>
      </c>
    </row>
    <row r="12" spans="1:13" s="33" customFormat="1" ht="11.25" customHeight="1">
      <c r="A12" s="35" t="s">
        <v>10</v>
      </c>
      <c r="B12" s="29"/>
      <c r="C12" s="30">
        <v>31</v>
      </c>
      <c r="D12" s="30">
        <v>765</v>
      </c>
      <c r="E12" s="30">
        <v>2337</v>
      </c>
      <c r="F12" s="30">
        <v>24</v>
      </c>
      <c r="G12" s="30">
        <v>3157</v>
      </c>
      <c r="H12" s="31"/>
      <c r="I12" s="102">
        <v>0.465</v>
      </c>
      <c r="J12" s="102">
        <v>14.088</v>
      </c>
      <c r="K12" s="102">
        <v>44.8</v>
      </c>
      <c r="L12" s="102">
        <v>0.315</v>
      </c>
      <c r="M12" s="32">
        <v>59.668</v>
      </c>
    </row>
    <row r="13" spans="1:13" s="42" customFormat="1" ht="11.25" customHeight="1">
      <c r="A13" s="36" t="s">
        <v>11</v>
      </c>
      <c r="B13" s="37"/>
      <c r="C13" s="38">
        <v>56</v>
      </c>
      <c r="D13" s="38">
        <v>1862</v>
      </c>
      <c r="E13" s="38">
        <v>14467</v>
      </c>
      <c r="F13" s="38">
        <v>836</v>
      </c>
      <c r="G13" s="115">
        <v>17221</v>
      </c>
      <c r="H13" s="40"/>
      <c r="I13" s="103">
        <v>0.8640000000000001</v>
      </c>
      <c r="J13" s="104">
        <v>30.561999999999998</v>
      </c>
      <c r="K13" s="104">
        <v>322.053</v>
      </c>
      <c r="L13" s="104">
        <v>15.001</v>
      </c>
      <c r="M13" s="41">
        <v>368.48</v>
      </c>
    </row>
    <row r="14" spans="1:13" s="33" customFormat="1" ht="11.25" customHeight="1">
      <c r="A14" s="35"/>
      <c r="B14" s="29"/>
      <c r="C14" s="30"/>
      <c r="D14" s="30"/>
      <c r="E14" s="30"/>
      <c r="F14" s="30"/>
      <c r="G14" s="30"/>
      <c r="H14" s="31"/>
      <c r="I14" s="102"/>
      <c r="J14" s="102"/>
      <c r="K14" s="102"/>
      <c r="L14" s="102"/>
      <c r="M14" s="32"/>
    </row>
    <row r="15" spans="1:13" s="42" customFormat="1" ht="11.25" customHeight="1">
      <c r="A15" s="36" t="s">
        <v>12</v>
      </c>
      <c r="B15" s="37"/>
      <c r="C15" s="38">
        <v>0</v>
      </c>
      <c r="D15" s="38">
        <v>0</v>
      </c>
      <c r="E15" s="38">
        <v>540</v>
      </c>
      <c r="F15" s="38">
        <v>0</v>
      </c>
      <c r="G15" s="115">
        <v>540</v>
      </c>
      <c r="H15" s="40"/>
      <c r="I15" s="103">
        <v>0</v>
      </c>
      <c r="J15" s="104">
        <v>0</v>
      </c>
      <c r="K15" s="104">
        <v>8.1</v>
      </c>
      <c r="L15" s="104">
        <v>0</v>
      </c>
      <c r="M15" s="41">
        <v>8.1</v>
      </c>
    </row>
    <row r="16" spans="1:13" s="33" customFormat="1" ht="11.25" customHeight="1">
      <c r="A16" s="34"/>
      <c r="B16" s="29"/>
      <c r="C16" s="30"/>
      <c r="D16" s="30"/>
      <c r="E16" s="30"/>
      <c r="F16" s="30"/>
      <c r="G16" s="30"/>
      <c r="H16" s="31"/>
      <c r="I16" s="102"/>
      <c r="J16" s="102"/>
      <c r="K16" s="102"/>
      <c r="L16" s="102"/>
      <c r="M16" s="32"/>
    </row>
    <row r="17" spans="1:13" s="42" customFormat="1" ht="11.25" customHeight="1">
      <c r="A17" s="36" t="s">
        <v>13</v>
      </c>
      <c r="B17" s="37"/>
      <c r="C17" s="38">
        <v>0</v>
      </c>
      <c r="D17" s="38">
        <v>0</v>
      </c>
      <c r="E17" s="38">
        <v>0</v>
      </c>
      <c r="F17" s="38">
        <v>114</v>
      </c>
      <c r="G17" s="115">
        <v>114</v>
      </c>
      <c r="H17" s="40"/>
      <c r="I17" s="103">
        <v>0</v>
      </c>
      <c r="J17" s="104">
        <v>0</v>
      </c>
      <c r="K17" s="104">
        <v>0</v>
      </c>
      <c r="L17" s="104">
        <v>3.186</v>
      </c>
      <c r="M17" s="41">
        <v>3.186</v>
      </c>
    </row>
    <row r="18" spans="1:13" s="33" customFormat="1" ht="11.25" customHeight="1">
      <c r="A18" s="35"/>
      <c r="B18" s="29"/>
      <c r="C18" s="30"/>
      <c r="D18" s="30"/>
      <c r="E18" s="30"/>
      <c r="F18" s="30"/>
      <c r="G18" s="30"/>
      <c r="H18" s="31"/>
      <c r="I18" s="102"/>
      <c r="J18" s="102"/>
      <c r="K18" s="102"/>
      <c r="L18" s="102"/>
      <c r="M18" s="32"/>
    </row>
    <row r="19" spans="1:13" s="33" customFormat="1" ht="11.25" customHeight="1">
      <c r="A19" s="28" t="s">
        <v>14</v>
      </c>
      <c r="B19" s="29"/>
      <c r="C19" s="30">
        <v>0</v>
      </c>
      <c r="D19" s="30">
        <v>0</v>
      </c>
      <c r="E19" s="30">
        <v>402</v>
      </c>
      <c r="F19" s="30">
        <v>853</v>
      </c>
      <c r="G19" s="30">
        <v>1255</v>
      </c>
      <c r="H19" s="31"/>
      <c r="I19" s="102">
        <v>0</v>
      </c>
      <c r="J19" s="102">
        <v>0</v>
      </c>
      <c r="K19" s="102">
        <v>18.09</v>
      </c>
      <c r="L19" s="102">
        <v>29.173</v>
      </c>
      <c r="M19" s="32">
        <v>47.263</v>
      </c>
    </row>
    <row r="20" spans="1:13" s="33" customFormat="1" ht="11.25" customHeight="1">
      <c r="A20" s="35" t="s">
        <v>15</v>
      </c>
      <c r="B20" s="29"/>
      <c r="C20" s="30">
        <v>0</v>
      </c>
      <c r="D20" s="30">
        <v>25</v>
      </c>
      <c r="E20" s="30">
        <v>140</v>
      </c>
      <c r="F20" s="30">
        <v>0</v>
      </c>
      <c r="G20" s="30">
        <v>165</v>
      </c>
      <c r="H20" s="31"/>
      <c r="I20" s="102">
        <v>0</v>
      </c>
      <c r="J20" s="102">
        <v>0.517</v>
      </c>
      <c r="K20" s="102">
        <v>3.15</v>
      </c>
      <c r="L20" s="102">
        <v>0</v>
      </c>
      <c r="M20" s="32">
        <v>3.667</v>
      </c>
    </row>
    <row r="21" spans="1:13" s="33" customFormat="1" ht="11.25" customHeight="1">
      <c r="A21" s="35" t="s">
        <v>16</v>
      </c>
      <c r="B21" s="29"/>
      <c r="C21" s="30">
        <v>0</v>
      </c>
      <c r="D21" s="30">
        <v>80</v>
      </c>
      <c r="E21" s="30">
        <v>120</v>
      </c>
      <c r="F21" s="30">
        <v>10</v>
      </c>
      <c r="G21" s="30">
        <v>210</v>
      </c>
      <c r="H21" s="31"/>
      <c r="I21" s="102">
        <v>0</v>
      </c>
      <c r="J21" s="102">
        <v>1.76</v>
      </c>
      <c r="K21" s="102">
        <v>3.06</v>
      </c>
      <c r="L21" s="102">
        <v>0.24</v>
      </c>
      <c r="M21" s="32">
        <v>5.0600000000000005</v>
      </c>
    </row>
    <row r="22" spans="1:13" s="42" customFormat="1" ht="11.25" customHeight="1">
      <c r="A22" s="36" t="s">
        <v>17</v>
      </c>
      <c r="B22" s="37"/>
      <c r="C22" s="38">
        <v>0</v>
      </c>
      <c r="D22" s="38">
        <v>105</v>
      </c>
      <c r="E22" s="38">
        <v>662</v>
      </c>
      <c r="F22" s="38">
        <v>863</v>
      </c>
      <c r="G22" s="115">
        <v>1630</v>
      </c>
      <c r="H22" s="116"/>
      <c r="I22" s="103">
        <v>0</v>
      </c>
      <c r="J22" s="104">
        <v>2.277</v>
      </c>
      <c r="K22" s="104">
        <v>24.299999999999997</v>
      </c>
      <c r="L22" s="104">
        <v>29.412999999999997</v>
      </c>
      <c r="M22" s="41">
        <v>55.99</v>
      </c>
    </row>
    <row r="23" spans="1:13" s="33" customFormat="1" ht="11.25" customHeight="1">
      <c r="A23" s="35"/>
      <c r="B23" s="29"/>
      <c r="C23" s="30"/>
      <c r="D23" s="30"/>
      <c r="E23" s="30"/>
      <c r="F23" s="30"/>
      <c r="G23" s="30"/>
      <c r="H23" s="31"/>
      <c r="I23" s="102"/>
      <c r="J23" s="102"/>
      <c r="K23" s="102"/>
      <c r="L23" s="102"/>
      <c r="M23" s="32"/>
    </row>
    <row r="24" spans="1:13" s="42" customFormat="1" ht="11.25" customHeight="1">
      <c r="A24" s="36" t="s">
        <v>18</v>
      </c>
      <c r="B24" s="37"/>
      <c r="C24" s="38">
        <v>0</v>
      </c>
      <c r="D24" s="38">
        <v>0</v>
      </c>
      <c r="E24" s="38">
        <v>184</v>
      </c>
      <c r="F24" s="38">
        <v>169</v>
      </c>
      <c r="G24" s="115">
        <v>353</v>
      </c>
      <c r="H24" s="40"/>
      <c r="I24" s="103">
        <v>0</v>
      </c>
      <c r="J24" s="104">
        <v>0</v>
      </c>
      <c r="K24" s="104">
        <v>6.66</v>
      </c>
      <c r="L24" s="104">
        <v>3.54</v>
      </c>
      <c r="M24" s="41">
        <v>10.2</v>
      </c>
    </row>
    <row r="25" spans="1:13" s="33" customFormat="1" ht="11.25" customHeight="1">
      <c r="A25" s="35"/>
      <c r="B25" s="29"/>
      <c r="C25" s="30"/>
      <c r="D25" s="30"/>
      <c r="E25" s="30"/>
      <c r="F25" s="30"/>
      <c r="G25" s="30"/>
      <c r="H25" s="31"/>
      <c r="I25" s="102"/>
      <c r="J25" s="102"/>
      <c r="K25" s="102"/>
      <c r="L25" s="102"/>
      <c r="M25" s="32"/>
    </row>
    <row r="26" spans="1:13" s="42" customFormat="1" ht="11.25" customHeight="1">
      <c r="A26" s="36" t="s">
        <v>19</v>
      </c>
      <c r="B26" s="37"/>
      <c r="C26" s="38">
        <v>0</v>
      </c>
      <c r="D26" s="38">
        <v>0</v>
      </c>
      <c r="E26" s="38">
        <v>650</v>
      </c>
      <c r="F26" s="38">
        <v>350</v>
      </c>
      <c r="G26" s="115">
        <v>1000</v>
      </c>
      <c r="H26" s="40"/>
      <c r="I26" s="103">
        <v>0</v>
      </c>
      <c r="J26" s="104">
        <v>0</v>
      </c>
      <c r="K26" s="104">
        <v>27</v>
      </c>
      <c r="L26" s="104">
        <v>15.6</v>
      </c>
      <c r="M26" s="41">
        <v>42.6</v>
      </c>
    </row>
    <row r="27" spans="1:13" s="33" customFormat="1" ht="11.25" customHeight="1">
      <c r="A27" s="35"/>
      <c r="B27" s="29"/>
      <c r="C27" s="30"/>
      <c r="D27" s="30"/>
      <c r="E27" s="30"/>
      <c r="F27" s="30"/>
      <c r="G27" s="30"/>
      <c r="H27" s="31"/>
      <c r="I27" s="102"/>
      <c r="J27" s="102"/>
      <c r="K27" s="102"/>
      <c r="L27" s="102"/>
      <c r="M27" s="32"/>
    </row>
    <row r="28" spans="1:13" s="33" customFormat="1" ht="11.25" customHeight="1">
      <c r="A28" s="35" t="s">
        <v>20</v>
      </c>
      <c r="B28" s="29"/>
      <c r="C28" s="30">
        <v>0</v>
      </c>
      <c r="D28" s="30">
        <v>0</v>
      </c>
      <c r="E28" s="30">
        <v>39</v>
      </c>
      <c r="F28" s="30">
        <v>0</v>
      </c>
      <c r="G28" s="30">
        <v>39</v>
      </c>
      <c r="H28" s="31"/>
      <c r="I28" s="102">
        <v>0</v>
      </c>
      <c r="J28" s="102">
        <v>0</v>
      </c>
      <c r="K28" s="102">
        <v>1.127</v>
      </c>
      <c r="L28" s="102">
        <v>0</v>
      </c>
      <c r="M28" s="32">
        <v>1.127</v>
      </c>
    </row>
    <row r="29" spans="1:13" s="33" customFormat="1" ht="11.25" customHeight="1">
      <c r="A29" s="35" t="s">
        <v>21</v>
      </c>
      <c r="B29" s="29"/>
      <c r="C29" s="30">
        <v>0</v>
      </c>
      <c r="D29" s="30">
        <v>0</v>
      </c>
      <c r="E29" s="30">
        <v>3</v>
      </c>
      <c r="F29" s="30">
        <v>212</v>
      </c>
      <c r="G29" s="30">
        <v>215</v>
      </c>
      <c r="H29" s="31"/>
      <c r="I29" s="102">
        <v>0</v>
      </c>
      <c r="J29" s="102">
        <v>0</v>
      </c>
      <c r="K29" s="102">
        <v>0.084</v>
      </c>
      <c r="L29" s="102">
        <v>4.69</v>
      </c>
      <c r="M29" s="32">
        <v>4.774</v>
      </c>
    </row>
    <row r="30" spans="1:13" s="33" customFormat="1" ht="11.25" customHeight="1">
      <c r="A30" s="35" t="s">
        <v>22</v>
      </c>
      <c r="B30" s="29"/>
      <c r="C30" s="30">
        <v>0</v>
      </c>
      <c r="D30" s="30">
        <v>0</v>
      </c>
      <c r="E30" s="30">
        <v>182</v>
      </c>
      <c r="F30" s="30">
        <v>70</v>
      </c>
      <c r="G30" s="30">
        <v>252</v>
      </c>
      <c r="H30" s="31"/>
      <c r="I30" s="102">
        <v>0</v>
      </c>
      <c r="J30" s="102">
        <v>0</v>
      </c>
      <c r="K30" s="102">
        <v>6.37</v>
      </c>
      <c r="L30" s="102">
        <v>2.205</v>
      </c>
      <c r="M30" s="32">
        <v>8.575</v>
      </c>
    </row>
    <row r="31" spans="1:13" s="42" customFormat="1" ht="11.25" customHeight="1">
      <c r="A31" s="43" t="s">
        <v>23</v>
      </c>
      <c r="B31" s="37"/>
      <c r="C31" s="38">
        <v>0</v>
      </c>
      <c r="D31" s="38">
        <v>0</v>
      </c>
      <c r="E31" s="38">
        <v>224</v>
      </c>
      <c r="F31" s="38">
        <v>282</v>
      </c>
      <c r="G31" s="115">
        <v>506</v>
      </c>
      <c r="H31" s="40"/>
      <c r="I31" s="103">
        <v>0</v>
      </c>
      <c r="J31" s="104">
        <v>0</v>
      </c>
      <c r="K31" s="104">
        <v>7.581</v>
      </c>
      <c r="L31" s="104">
        <v>6.8950000000000005</v>
      </c>
      <c r="M31" s="41">
        <v>14.475999999999999</v>
      </c>
    </row>
    <row r="32" spans="1:13" s="33" customFormat="1" ht="11.25" customHeight="1">
      <c r="A32" s="35"/>
      <c r="B32" s="29"/>
      <c r="C32" s="30"/>
      <c r="D32" s="30"/>
      <c r="E32" s="30"/>
      <c r="F32" s="30"/>
      <c r="G32" s="30"/>
      <c r="H32" s="31"/>
      <c r="I32" s="102"/>
      <c r="J32" s="102"/>
      <c r="K32" s="102"/>
      <c r="L32" s="102"/>
      <c r="M32" s="32"/>
    </row>
    <row r="33" spans="1:13" s="33" customFormat="1" ht="11.25" customHeight="1">
      <c r="A33" s="35" t="s">
        <v>24</v>
      </c>
      <c r="B33" s="29"/>
      <c r="C33" s="30">
        <v>0</v>
      </c>
      <c r="D33" s="30">
        <v>85</v>
      </c>
      <c r="E33" s="30">
        <v>135</v>
      </c>
      <c r="F33" s="30">
        <v>40</v>
      </c>
      <c r="G33" s="30">
        <v>260</v>
      </c>
      <c r="H33" s="31"/>
      <c r="I33" s="102">
        <v>0</v>
      </c>
      <c r="J33" s="102">
        <v>1.76</v>
      </c>
      <c r="K33" s="102">
        <v>2.625</v>
      </c>
      <c r="L33" s="102">
        <v>0.96</v>
      </c>
      <c r="M33" s="32">
        <v>5.345</v>
      </c>
    </row>
    <row r="34" spans="1:13" s="33" customFormat="1" ht="11.25" customHeight="1">
      <c r="A34" s="35" t="s">
        <v>25</v>
      </c>
      <c r="B34" s="29"/>
      <c r="C34" s="30">
        <v>10</v>
      </c>
      <c r="D34" s="30">
        <v>12</v>
      </c>
      <c r="E34" s="30">
        <v>180</v>
      </c>
      <c r="F34" s="30">
        <v>14</v>
      </c>
      <c r="G34" s="30">
        <v>216</v>
      </c>
      <c r="H34" s="31"/>
      <c r="I34" s="102">
        <v>0.2</v>
      </c>
      <c r="J34" s="102">
        <v>0.275</v>
      </c>
      <c r="K34" s="102">
        <v>4.7</v>
      </c>
      <c r="L34" s="102">
        <v>0.275</v>
      </c>
      <c r="M34" s="32">
        <v>5.45</v>
      </c>
    </row>
    <row r="35" spans="1:13" s="33" customFormat="1" ht="11.25" customHeight="1">
      <c r="A35" s="35" t="s">
        <v>26</v>
      </c>
      <c r="B35" s="29"/>
      <c r="C35" s="30">
        <v>0</v>
      </c>
      <c r="D35" s="30">
        <v>5</v>
      </c>
      <c r="E35" s="30">
        <v>250</v>
      </c>
      <c r="F35" s="30">
        <v>10</v>
      </c>
      <c r="G35" s="30">
        <v>265</v>
      </c>
      <c r="H35" s="31"/>
      <c r="I35" s="102">
        <v>0</v>
      </c>
      <c r="J35" s="102">
        <v>0.09</v>
      </c>
      <c r="K35" s="102">
        <v>4.8</v>
      </c>
      <c r="L35" s="102">
        <v>0.19</v>
      </c>
      <c r="M35" s="32">
        <v>5.08</v>
      </c>
    </row>
    <row r="36" spans="1:13" s="33" customFormat="1" ht="11.25" customHeight="1">
      <c r="A36" s="35" t="s">
        <v>27</v>
      </c>
      <c r="B36" s="29"/>
      <c r="C36" s="30">
        <v>0</v>
      </c>
      <c r="D36" s="30">
        <v>23</v>
      </c>
      <c r="E36" s="30">
        <v>101</v>
      </c>
      <c r="F36" s="30">
        <v>1</v>
      </c>
      <c r="G36" s="30">
        <v>125</v>
      </c>
      <c r="H36" s="31"/>
      <c r="I36" s="102">
        <v>0</v>
      </c>
      <c r="J36" s="102">
        <v>0.575</v>
      </c>
      <c r="K36" s="102">
        <v>2.881</v>
      </c>
      <c r="L36" s="102">
        <v>0.038</v>
      </c>
      <c r="M36" s="32">
        <v>3.494</v>
      </c>
    </row>
    <row r="37" spans="1:13" s="42" customFormat="1" ht="11.25" customHeight="1">
      <c r="A37" s="36" t="s">
        <v>28</v>
      </c>
      <c r="B37" s="37"/>
      <c r="C37" s="38">
        <v>10</v>
      </c>
      <c r="D37" s="38">
        <v>125</v>
      </c>
      <c r="E37" s="38">
        <v>666</v>
      </c>
      <c r="F37" s="38">
        <v>65</v>
      </c>
      <c r="G37" s="115">
        <v>866</v>
      </c>
      <c r="H37" s="40"/>
      <c r="I37" s="103">
        <v>0.2</v>
      </c>
      <c r="J37" s="104">
        <v>2.7</v>
      </c>
      <c r="K37" s="104">
        <v>15.006</v>
      </c>
      <c r="L37" s="104">
        <v>1.4629999999999999</v>
      </c>
      <c r="M37" s="41">
        <v>19.369</v>
      </c>
    </row>
    <row r="38" spans="1:13" s="33" customFormat="1" ht="11.25" customHeight="1">
      <c r="A38" s="35"/>
      <c r="B38" s="29"/>
      <c r="C38" s="30"/>
      <c r="D38" s="30"/>
      <c r="E38" s="30"/>
      <c r="F38" s="30"/>
      <c r="G38" s="30"/>
      <c r="H38" s="31"/>
      <c r="I38" s="102"/>
      <c r="J38" s="102"/>
      <c r="K38" s="102"/>
      <c r="L38" s="102"/>
      <c r="M38" s="32"/>
    </row>
    <row r="39" spans="1:13" s="42" customFormat="1" ht="11.25" customHeight="1">
      <c r="A39" s="36" t="s">
        <v>29</v>
      </c>
      <c r="B39" s="37"/>
      <c r="C39" s="38">
        <v>235</v>
      </c>
      <c r="D39" s="38">
        <v>1300</v>
      </c>
      <c r="E39" s="38">
        <v>0</v>
      </c>
      <c r="F39" s="38">
        <v>300</v>
      </c>
      <c r="G39" s="115">
        <v>1835</v>
      </c>
      <c r="H39" s="40"/>
      <c r="I39" s="103">
        <v>6.1</v>
      </c>
      <c r="J39" s="104">
        <v>45.5</v>
      </c>
      <c r="K39" s="104">
        <v>0</v>
      </c>
      <c r="L39" s="104">
        <v>9.75</v>
      </c>
      <c r="M39" s="41">
        <v>61.35</v>
      </c>
    </row>
    <row r="40" spans="1:13" s="33" customFormat="1" ht="11.25" customHeight="1">
      <c r="A40" s="35"/>
      <c r="B40" s="29"/>
      <c r="C40" s="30"/>
      <c r="D40" s="30"/>
      <c r="E40" s="30"/>
      <c r="F40" s="30"/>
      <c r="G40" s="30"/>
      <c r="H40" s="31"/>
      <c r="I40" s="102"/>
      <c r="J40" s="102"/>
      <c r="K40" s="102"/>
      <c r="L40" s="102"/>
      <c r="M40" s="32"/>
    </row>
    <row r="41" spans="1:13" s="33" customFormat="1" ht="11.25" customHeight="1">
      <c r="A41" s="28" t="s">
        <v>30</v>
      </c>
      <c r="B41" s="29"/>
      <c r="C41" s="30">
        <v>0</v>
      </c>
      <c r="D41" s="30">
        <v>6</v>
      </c>
      <c r="E41" s="30">
        <v>356</v>
      </c>
      <c r="F41" s="30">
        <v>1117</v>
      </c>
      <c r="G41" s="30">
        <v>1479</v>
      </c>
      <c r="H41" s="31"/>
      <c r="I41" s="102">
        <v>0</v>
      </c>
      <c r="J41" s="102">
        <v>0.185</v>
      </c>
      <c r="K41" s="102">
        <v>15.36</v>
      </c>
      <c r="L41" s="102">
        <v>57.316</v>
      </c>
      <c r="M41" s="32">
        <v>72.861</v>
      </c>
    </row>
    <row r="42" spans="1:13" s="33" customFormat="1" ht="11.25" customHeight="1">
      <c r="A42" s="35" t="s">
        <v>31</v>
      </c>
      <c r="B42" s="29"/>
      <c r="C42" s="30">
        <v>0</v>
      </c>
      <c r="D42" s="30">
        <v>0</v>
      </c>
      <c r="E42" s="30">
        <v>795</v>
      </c>
      <c r="F42" s="30">
        <v>1594</v>
      </c>
      <c r="G42" s="30">
        <v>2389</v>
      </c>
      <c r="H42" s="31"/>
      <c r="I42" s="102">
        <v>0</v>
      </c>
      <c r="J42" s="102">
        <v>0</v>
      </c>
      <c r="K42" s="102">
        <v>30.608</v>
      </c>
      <c r="L42" s="102">
        <v>61.297</v>
      </c>
      <c r="M42" s="32">
        <v>91.905</v>
      </c>
    </row>
    <row r="43" spans="1:13" s="33" customFormat="1" ht="11.25" customHeight="1">
      <c r="A43" s="35" t="s">
        <v>32</v>
      </c>
      <c r="B43" s="29"/>
      <c r="C43" s="30">
        <v>0</v>
      </c>
      <c r="D43" s="30">
        <v>0</v>
      </c>
      <c r="E43" s="30">
        <v>25</v>
      </c>
      <c r="F43" s="30">
        <v>1436</v>
      </c>
      <c r="G43" s="30">
        <v>1461</v>
      </c>
      <c r="H43" s="31"/>
      <c r="I43" s="102">
        <v>0</v>
      </c>
      <c r="J43" s="102">
        <v>0</v>
      </c>
      <c r="K43" s="102">
        <v>0.8</v>
      </c>
      <c r="L43" s="102">
        <v>57.44</v>
      </c>
      <c r="M43" s="32">
        <v>58.24</v>
      </c>
    </row>
    <row r="44" spans="1:13" s="33" customFormat="1" ht="11.25" customHeight="1">
      <c r="A44" s="35" t="s">
        <v>33</v>
      </c>
      <c r="B44" s="29"/>
      <c r="C44" s="30">
        <v>0</v>
      </c>
      <c r="D44" s="30">
        <v>0</v>
      </c>
      <c r="E44" s="30">
        <v>0</v>
      </c>
      <c r="F44" s="30">
        <v>825</v>
      </c>
      <c r="G44" s="30">
        <v>825</v>
      </c>
      <c r="H44" s="31"/>
      <c r="I44" s="102">
        <v>0</v>
      </c>
      <c r="J44" s="102">
        <v>0</v>
      </c>
      <c r="K44" s="102">
        <v>0</v>
      </c>
      <c r="L44" s="102">
        <v>26.99</v>
      </c>
      <c r="M44" s="32">
        <v>26.99</v>
      </c>
    </row>
    <row r="45" spans="1:13" s="33" customFormat="1" ht="11.25" customHeight="1">
      <c r="A45" s="35" t="s">
        <v>34</v>
      </c>
      <c r="B45" s="29"/>
      <c r="C45" s="30">
        <v>0</v>
      </c>
      <c r="D45" s="30">
        <v>0</v>
      </c>
      <c r="E45" s="30">
        <v>2038</v>
      </c>
      <c r="F45" s="30">
        <v>2500</v>
      </c>
      <c r="G45" s="30">
        <v>4538</v>
      </c>
      <c r="H45" s="31"/>
      <c r="I45" s="102">
        <v>0</v>
      </c>
      <c r="J45" s="102">
        <v>0</v>
      </c>
      <c r="K45" s="102">
        <v>81.52</v>
      </c>
      <c r="L45" s="102">
        <v>112.5</v>
      </c>
      <c r="M45" s="32">
        <v>194.02</v>
      </c>
    </row>
    <row r="46" spans="1:13" s="33" customFormat="1" ht="11.25" customHeight="1">
      <c r="A46" s="35" t="s">
        <v>35</v>
      </c>
      <c r="B46" s="29"/>
      <c r="C46" s="30">
        <v>0</v>
      </c>
      <c r="D46" s="30">
        <v>0</v>
      </c>
      <c r="E46" s="30">
        <v>400</v>
      </c>
      <c r="F46" s="30">
        <v>1685</v>
      </c>
      <c r="G46" s="30">
        <v>2085</v>
      </c>
      <c r="H46" s="31"/>
      <c r="I46" s="102">
        <v>0</v>
      </c>
      <c r="J46" s="102">
        <v>0</v>
      </c>
      <c r="K46" s="102">
        <v>18</v>
      </c>
      <c r="L46" s="102">
        <v>67.4</v>
      </c>
      <c r="M46" s="32">
        <v>85.4</v>
      </c>
    </row>
    <row r="47" spans="1:13" s="33" customFormat="1" ht="11.25" customHeight="1">
      <c r="A47" s="35" t="s">
        <v>36</v>
      </c>
      <c r="B47" s="29"/>
      <c r="C47" s="30">
        <v>0</v>
      </c>
      <c r="D47" s="30">
        <v>0</v>
      </c>
      <c r="E47" s="30">
        <v>0</v>
      </c>
      <c r="F47" s="30">
        <v>477</v>
      </c>
      <c r="G47" s="30">
        <v>477</v>
      </c>
      <c r="H47" s="31"/>
      <c r="I47" s="102">
        <v>0</v>
      </c>
      <c r="J47" s="102">
        <v>0</v>
      </c>
      <c r="K47" s="102">
        <v>0</v>
      </c>
      <c r="L47" s="102">
        <v>19.08</v>
      </c>
      <c r="M47" s="32">
        <v>19.08</v>
      </c>
    </row>
    <row r="48" spans="1:13" s="33" customFormat="1" ht="11.25" customHeight="1">
      <c r="A48" s="35" t="s">
        <v>37</v>
      </c>
      <c r="B48" s="29"/>
      <c r="C48" s="30">
        <v>0</v>
      </c>
      <c r="D48" s="30">
        <v>0</v>
      </c>
      <c r="E48" s="30">
        <v>2600</v>
      </c>
      <c r="F48" s="30">
        <v>2542</v>
      </c>
      <c r="G48" s="30">
        <v>5142</v>
      </c>
      <c r="H48" s="31"/>
      <c r="I48" s="102">
        <v>0</v>
      </c>
      <c r="J48" s="102">
        <v>0</v>
      </c>
      <c r="K48" s="102">
        <v>104</v>
      </c>
      <c r="L48" s="102">
        <v>114.21</v>
      </c>
      <c r="M48" s="32">
        <v>218.21</v>
      </c>
    </row>
    <row r="49" spans="1:13" s="33" customFormat="1" ht="11.25" customHeight="1">
      <c r="A49" s="35" t="s">
        <v>38</v>
      </c>
      <c r="B49" s="29"/>
      <c r="C49" s="30">
        <v>0</v>
      </c>
      <c r="D49" s="30">
        <v>0</v>
      </c>
      <c r="E49" s="30">
        <v>381</v>
      </c>
      <c r="F49" s="30">
        <v>573</v>
      </c>
      <c r="G49" s="30">
        <v>954</v>
      </c>
      <c r="H49" s="31"/>
      <c r="I49" s="102">
        <v>0</v>
      </c>
      <c r="J49" s="102">
        <v>0</v>
      </c>
      <c r="K49" s="102">
        <v>16.002</v>
      </c>
      <c r="L49" s="102">
        <v>27.504</v>
      </c>
      <c r="M49" s="32">
        <v>43.506</v>
      </c>
    </row>
    <row r="50" spans="1:13" s="42" customFormat="1" ht="11.25" customHeight="1">
      <c r="A50" s="43" t="s">
        <v>39</v>
      </c>
      <c r="B50" s="37"/>
      <c r="C50" s="38">
        <v>0</v>
      </c>
      <c r="D50" s="38">
        <v>6</v>
      </c>
      <c r="E50" s="38">
        <v>6595</v>
      </c>
      <c r="F50" s="38">
        <v>12749</v>
      </c>
      <c r="G50" s="115">
        <v>19350</v>
      </c>
      <c r="H50" s="40"/>
      <c r="I50" s="103">
        <v>0</v>
      </c>
      <c r="J50" s="104">
        <v>0.185</v>
      </c>
      <c r="K50" s="104">
        <v>266.29</v>
      </c>
      <c r="L50" s="104">
        <v>543.737</v>
      </c>
      <c r="M50" s="41">
        <v>810.2120000000001</v>
      </c>
    </row>
    <row r="51" spans="1:13" s="33" customFormat="1" ht="11.25" customHeight="1">
      <c r="A51" s="35"/>
      <c r="B51" s="44"/>
      <c r="C51" s="45"/>
      <c r="D51" s="45"/>
      <c r="E51" s="45"/>
      <c r="F51" s="45"/>
      <c r="G51" s="45"/>
      <c r="H51" s="31"/>
      <c r="I51" s="102"/>
      <c r="J51" s="102"/>
      <c r="K51" s="102"/>
      <c r="L51" s="102"/>
      <c r="M51" s="32"/>
    </row>
    <row r="52" spans="1:13" s="42" customFormat="1" ht="11.25" customHeight="1">
      <c r="A52" s="36" t="s">
        <v>40</v>
      </c>
      <c r="B52" s="37"/>
      <c r="C52" s="38">
        <v>0</v>
      </c>
      <c r="D52" s="38">
        <v>0</v>
      </c>
      <c r="E52" s="38">
        <v>66</v>
      </c>
      <c r="F52" s="38">
        <v>30</v>
      </c>
      <c r="G52" s="115">
        <v>96</v>
      </c>
      <c r="H52" s="40"/>
      <c r="I52" s="103">
        <v>0</v>
      </c>
      <c r="J52" s="104">
        <v>0</v>
      </c>
      <c r="K52" s="104">
        <v>1.891</v>
      </c>
      <c r="L52" s="104">
        <v>0.77</v>
      </c>
      <c r="M52" s="41">
        <v>2.661</v>
      </c>
    </row>
    <row r="53" spans="1:13" s="33" customFormat="1" ht="11.25" customHeight="1">
      <c r="A53" s="35"/>
      <c r="B53" s="29"/>
      <c r="C53" s="30"/>
      <c r="D53" s="30"/>
      <c r="E53" s="30"/>
      <c r="F53" s="30"/>
      <c r="G53" s="30"/>
      <c r="H53" s="31"/>
      <c r="I53" s="102"/>
      <c r="J53" s="102"/>
      <c r="K53" s="102"/>
      <c r="L53" s="102"/>
      <c r="M53" s="32"/>
    </row>
    <row r="54" spans="1:13" s="33" customFormat="1" ht="11.25" customHeight="1">
      <c r="A54" s="35" t="s">
        <v>41</v>
      </c>
      <c r="B54" s="29"/>
      <c r="C54" s="30">
        <v>0</v>
      </c>
      <c r="D54" s="30">
        <v>0</v>
      </c>
      <c r="E54" s="30">
        <v>1100</v>
      </c>
      <c r="F54" s="30">
        <v>358</v>
      </c>
      <c r="G54" s="30">
        <v>1458</v>
      </c>
      <c r="H54" s="31"/>
      <c r="I54" s="102">
        <v>0</v>
      </c>
      <c r="J54" s="102">
        <v>0</v>
      </c>
      <c r="K54" s="102">
        <v>35.75</v>
      </c>
      <c r="L54" s="102">
        <v>11.098</v>
      </c>
      <c r="M54" s="32">
        <v>46.848</v>
      </c>
    </row>
    <row r="55" spans="1:13" s="33" customFormat="1" ht="11.25" customHeight="1">
      <c r="A55" s="35" t="s">
        <v>42</v>
      </c>
      <c r="B55" s="29"/>
      <c r="C55" s="30">
        <v>0</v>
      </c>
      <c r="D55" s="30">
        <v>8</v>
      </c>
      <c r="E55" s="30">
        <v>115</v>
      </c>
      <c r="F55" s="30">
        <v>225</v>
      </c>
      <c r="G55" s="30">
        <v>348</v>
      </c>
      <c r="H55" s="31"/>
      <c r="I55" s="102">
        <v>0</v>
      </c>
      <c r="J55" s="102">
        <v>0.24</v>
      </c>
      <c r="K55" s="102">
        <v>3.45</v>
      </c>
      <c r="L55" s="102">
        <v>6.78</v>
      </c>
      <c r="M55" s="32">
        <v>10.47</v>
      </c>
    </row>
    <row r="56" spans="1:13" s="33" customFormat="1" ht="11.25" customHeight="1">
      <c r="A56" s="35" t="s">
        <v>43</v>
      </c>
      <c r="B56" s="29"/>
      <c r="C56" s="30">
        <v>0</v>
      </c>
      <c r="D56" s="30">
        <v>0</v>
      </c>
      <c r="E56" s="30">
        <v>79.37</v>
      </c>
      <c r="F56" s="30">
        <v>0</v>
      </c>
      <c r="G56" s="30">
        <v>79.37</v>
      </c>
      <c r="H56" s="31"/>
      <c r="I56" s="102">
        <v>0</v>
      </c>
      <c r="J56" s="102">
        <v>0</v>
      </c>
      <c r="K56" s="102">
        <v>1.082</v>
      </c>
      <c r="L56" s="102">
        <v>0</v>
      </c>
      <c r="M56" s="32">
        <v>1.082</v>
      </c>
    </row>
    <row r="57" spans="1:13" s="33" customFormat="1" ht="11.25" customHeight="1">
      <c r="A57" s="35" t="s">
        <v>44</v>
      </c>
      <c r="B57" s="29"/>
      <c r="C57" s="30">
        <v>0</v>
      </c>
      <c r="D57" s="30">
        <v>0</v>
      </c>
      <c r="E57" s="30">
        <v>40</v>
      </c>
      <c r="F57" s="30">
        <v>0</v>
      </c>
      <c r="G57" s="30">
        <v>40</v>
      </c>
      <c r="H57" s="31"/>
      <c r="I57" s="102">
        <v>0</v>
      </c>
      <c r="J57" s="102">
        <v>0</v>
      </c>
      <c r="K57" s="102">
        <v>0.96</v>
      </c>
      <c r="L57" s="102">
        <v>0</v>
      </c>
      <c r="M57" s="32">
        <v>0.96</v>
      </c>
    </row>
    <row r="58" spans="1:13" s="33" customFormat="1" ht="11.25" customHeight="1">
      <c r="A58" s="35" t="s">
        <v>45</v>
      </c>
      <c r="B58" s="29"/>
      <c r="C58" s="30">
        <v>0</v>
      </c>
      <c r="D58" s="30">
        <v>0</v>
      </c>
      <c r="E58" s="30">
        <v>203</v>
      </c>
      <c r="F58" s="30">
        <v>102</v>
      </c>
      <c r="G58" s="30">
        <v>305</v>
      </c>
      <c r="H58" s="31"/>
      <c r="I58" s="102">
        <v>0</v>
      </c>
      <c r="J58" s="102">
        <v>0</v>
      </c>
      <c r="K58" s="102">
        <v>7.917</v>
      </c>
      <c r="L58" s="102">
        <v>3.876</v>
      </c>
      <c r="M58" s="32">
        <v>11.793</v>
      </c>
    </row>
    <row r="59" spans="1:13" s="42" customFormat="1" ht="11.25" customHeight="1">
      <c r="A59" s="36" t="s">
        <v>46</v>
      </c>
      <c r="B59" s="37"/>
      <c r="C59" s="38">
        <v>0</v>
      </c>
      <c r="D59" s="38">
        <v>8</v>
      </c>
      <c r="E59" s="38">
        <v>1537.37</v>
      </c>
      <c r="F59" s="38">
        <v>685</v>
      </c>
      <c r="G59" s="115">
        <v>2230.37</v>
      </c>
      <c r="H59" s="40"/>
      <c r="I59" s="103">
        <v>0</v>
      </c>
      <c r="J59" s="104">
        <v>0.24</v>
      </c>
      <c r="K59" s="104">
        <v>49.159000000000006</v>
      </c>
      <c r="L59" s="104">
        <v>21.754</v>
      </c>
      <c r="M59" s="41">
        <v>71.15299999999999</v>
      </c>
    </row>
    <row r="60" spans="1:13" s="33" customFormat="1" ht="11.25" customHeight="1">
      <c r="A60" s="35"/>
      <c r="B60" s="29"/>
      <c r="C60" s="30"/>
      <c r="D60" s="30"/>
      <c r="E60" s="30"/>
      <c r="F60" s="30"/>
      <c r="G60" s="30"/>
      <c r="H60" s="31"/>
      <c r="I60" s="102"/>
      <c r="J60" s="102"/>
      <c r="K60" s="102"/>
      <c r="L60" s="102"/>
      <c r="M60" s="32"/>
    </row>
    <row r="61" spans="1:13" s="33" customFormat="1" ht="11.25" customHeight="1">
      <c r="A61" s="35" t="s">
        <v>47</v>
      </c>
      <c r="B61" s="29"/>
      <c r="C61" s="30">
        <v>0</v>
      </c>
      <c r="D61" s="30">
        <v>210</v>
      </c>
      <c r="E61" s="30">
        <v>390</v>
      </c>
      <c r="F61" s="30">
        <v>200</v>
      </c>
      <c r="G61" s="30">
        <v>800</v>
      </c>
      <c r="H61" s="31"/>
      <c r="I61" s="102">
        <v>0</v>
      </c>
      <c r="J61" s="102">
        <v>5.25</v>
      </c>
      <c r="K61" s="102">
        <v>8.58</v>
      </c>
      <c r="L61" s="102">
        <v>5</v>
      </c>
      <c r="M61" s="32">
        <v>18.83</v>
      </c>
    </row>
    <row r="62" spans="1:13" s="33" customFormat="1" ht="11.25" customHeight="1">
      <c r="A62" s="35" t="s">
        <v>48</v>
      </c>
      <c r="B62" s="29"/>
      <c r="C62" s="30">
        <v>0</v>
      </c>
      <c r="D62" s="30">
        <v>176</v>
      </c>
      <c r="E62" s="30">
        <v>97</v>
      </c>
      <c r="F62" s="30">
        <v>107</v>
      </c>
      <c r="G62" s="30">
        <v>380</v>
      </c>
      <c r="H62" s="31"/>
      <c r="I62" s="102">
        <v>0</v>
      </c>
      <c r="J62" s="102">
        <v>5.632</v>
      </c>
      <c r="K62" s="102">
        <v>2.073</v>
      </c>
      <c r="L62" s="102">
        <v>1.31</v>
      </c>
      <c r="M62" s="32">
        <v>9.015</v>
      </c>
    </row>
    <row r="63" spans="1:13" s="33" customFormat="1" ht="11.25" customHeight="1">
      <c r="A63" s="35" t="s">
        <v>49</v>
      </c>
      <c r="B63" s="29"/>
      <c r="C63" s="30">
        <v>0</v>
      </c>
      <c r="D63" s="30">
        <v>918</v>
      </c>
      <c r="E63" s="30">
        <v>0</v>
      </c>
      <c r="F63" s="30">
        <v>78</v>
      </c>
      <c r="G63" s="30">
        <v>996</v>
      </c>
      <c r="H63" s="31"/>
      <c r="I63" s="102">
        <v>0</v>
      </c>
      <c r="J63" s="102">
        <v>31.6</v>
      </c>
      <c r="K63" s="102">
        <v>0</v>
      </c>
      <c r="L63" s="102">
        <v>1.134</v>
      </c>
      <c r="M63" s="32">
        <v>32.734</v>
      </c>
    </row>
    <row r="64" spans="1:13" s="42" customFormat="1" ht="11.25" customHeight="1">
      <c r="A64" s="36" t="s">
        <v>50</v>
      </c>
      <c r="B64" s="37"/>
      <c r="C64" s="38">
        <v>0</v>
      </c>
      <c r="D64" s="38">
        <v>1304</v>
      </c>
      <c r="E64" s="38">
        <v>487</v>
      </c>
      <c r="F64" s="38">
        <v>385</v>
      </c>
      <c r="G64" s="115">
        <v>2176</v>
      </c>
      <c r="H64" s="40"/>
      <c r="I64" s="103">
        <v>0</v>
      </c>
      <c r="J64" s="104">
        <v>42.482</v>
      </c>
      <c r="K64" s="104">
        <v>10.653</v>
      </c>
      <c r="L64" s="104">
        <v>7.444000000000001</v>
      </c>
      <c r="M64" s="41">
        <v>60.579</v>
      </c>
    </row>
    <row r="65" spans="1:13" s="33" customFormat="1" ht="11.25" customHeight="1">
      <c r="A65" s="35"/>
      <c r="B65" s="29"/>
      <c r="C65" s="30"/>
      <c r="D65" s="30"/>
      <c r="E65" s="30"/>
      <c r="F65" s="30"/>
      <c r="G65" s="30"/>
      <c r="H65" s="31"/>
      <c r="I65" s="102"/>
      <c r="J65" s="102"/>
      <c r="K65" s="102"/>
      <c r="L65" s="102"/>
      <c r="M65" s="32"/>
    </row>
    <row r="66" spans="1:13" s="42" customFormat="1" ht="11.25" customHeight="1">
      <c r="A66" s="36" t="s">
        <v>51</v>
      </c>
      <c r="B66" s="37"/>
      <c r="C66" s="38">
        <v>940</v>
      </c>
      <c r="D66" s="38">
        <v>2590</v>
      </c>
      <c r="E66" s="38">
        <v>925</v>
      </c>
      <c r="F66" s="38">
        <v>390</v>
      </c>
      <c r="G66" s="115">
        <v>4845</v>
      </c>
      <c r="H66" s="40"/>
      <c r="I66" s="103">
        <v>23.97</v>
      </c>
      <c r="J66" s="104">
        <v>78.995</v>
      </c>
      <c r="K66" s="104">
        <v>31.24</v>
      </c>
      <c r="L66" s="104">
        <v>12.09</v>
      </c>
      <c r="M66" s="41">
        <v>146.295</v>
      </c>
    </row>
    <row r="67" spans="1:13" s="33" customFormat="1" ht="11.25" customHeight="1">
      <c r="A67" s="35"/>
      <c r="B67" s="29"/>
      <c r="C67" s="30"/>
      <c r="D67" s="30"/>
      <c r="E67" s="30"/>
      <c r="F67" s="30"/>
      <c r="G67" s="30"/>
      <c r="H67" s="31"/>
      <c r="I67" s="102"/>
      <c r="J67" s="102"/>
      <c r="K67" s="102"/>
      <c r="L67" s="102"/>
      <c r="M67" s="32"/>
    </row>
    <row r="68" spans="1:13" s="33" customFormat="1" ht="11.25" customHeight="1">
      <c r="A68" s="35" t="s">
        <v>52</v>
      </c>
      <c r="B68" s="29"/>
      <c r="C68" s="30">
        <v>0</v>
      </c>
      <c r="D68" s="30">
        <v>0</v>
      </c>
      <c r="E68" s="30">
        <v>405</v>
      </c>
      <c r="F68" s="30">
        <v>0</v>
      </c>
      <c r="G68" s="30">
        <v>405</v>
      </c>
      <c r="H68" s="31"/>
      <c r="I68" s="102">
        <v>0</v>
      </c>
      <c r="J68" s="102">
        <v>0</v>
      </c>
      <c r="K68" s="102">
        <v>15</v>
      </c>
      <c r="L68" s="102">
        <v>0</v>
      </c>
      <c r="M68" s="32">
        <v>15</v>
      </c>
    </row>
    <row r="69" spans="1:13" s="33" customFormat="1" ht="11.25" customHeight="1">
      <c r="A69" s="35" t="s">
        <v>53</v>
      </c>
      <c r="B69" s="29"/>
      <c r="C69" s="30">
        <v>0</v>
      </c>
      <c r="D69" s="30">
        <v>0</v>
      </c>
      <c r="E69" s="30">
        <v>160</v>
      </c>
      <c r="F69" s="30">
        <v>0</v>
      </c>
      <c r="G69" s="30">
        <v>160</v>
      </c>
      <c r="H69" s="31"/>
      <c r="I69" s="102">
        <v>0</v>
      </c>
      <c r="J69" s="102">
        <v>0</v>
      </c>
      <c r="K69" s="102">
        <v>6</v>
      </c>
      <c r="L69" s="102">
        <v>0</v>
      </c>
      <c r="M69" s="32">
        <v>6</v>
      </c>
    </row>
    <row r="70" spans="1:13" s="42" customFormat="1" ht="11.25" customHeight="1">
      <c r="A70" s="36" t="s">
        <v>54</v>
      </c>
      <c r="B70" s="37"/>
      <c r="C70" s="38">
        <v>0</v>
      </c>
      <c r="D70" s="38">
        <v>0</v>
      </c>
      <c r="E70" s="38">
        <v>565</v>
      </c>
      <c r="F70" s="38">
        <v>0</v>
      </c>
      <c r="G70" s="115">
        <v>565</v>
      </c>
      <c r="H70" s="40"/>
      <c r="I70" s="103">
        <v>0</v>
      </c>
      <c r="J70" s="104">
        <v>0</v>
      </c>
      <c r="K70" s="104">
        <v>21</v>
      </c>
      <c r="L70" s="104">
        <v>0</v>
      </c>
      <c r="M70" s="41">
        <v>21</v>
      </c>
    </row>
    <row r="71" spans="1:13" s="33" customFormat="1" ht="11.25" customHeight="1">
      <c r="A71" s="35"/>
      <c r="B71" s="29"/>
      <c r="C71" s="30"/>
      <c r="D71" s="30"/>
      <c r="E71" s="30"/>
      <c r="F71" s="30"/>
      <c r="G71" s="30"/>
      <c r="H71" s="31"/>
      <c r="I71" s="102"/>
      <c r="J71" s="102"/>
      <c r="K71" s="102"/>
      <c r="L71" s="102"/>
      <c r="M71" s="32"/>
    </row>
    <row r="72" spans="1:13" s="33" customFormat="1" ht="11.25" customHeight="1">
      <c r="A72" s="35" t="s">
        <v>55</v>
      </c>
      <c r="B72" s="29"/>
      <c r="C72" s="30">
        <v>47</v>
      </c>
      <c r="D72" s="30">
        <v>283</v>
      </c>
      <c r="E72" s="30">
        <v>167</v>
      </c>
      <c r="F72" s="30">
        <v>108</v>
      </c>
      <c r="G72" s="30">
        <v>605</v>
      </c>
      <c r="H72" s="31"/>
      <c r="I72" s="102">
        <v>1</v>
      </c>
      <c r="J72" s="102">
        <v>7.465</v>
      </c>
      <c r="K72" s="102">
        <v>3.828</v>
      </c>
      <c r="L72" s="102">
        <v>2.556</v>
      </c>
      <c r="M72" s="32">
        <v>14.849</v>
      </c>
    </row>
    <row r="73" spans="1:13" s="33" customFormat="1" ht="11.25" customHeight="1">
      <c r="A73" s="35" t="s">
        <v>56</v>
      </c>
      <c r="B73" s="29"/>
      <c r="C73" s="30">
        <v>550</v>
      </c>
      <c r="D73" s="30">
        <v>948</v>
      </c>
      <c r="E73" s="30">
        <v>97</v>
      </c>
      <c r="F73" s="30">
        <v>375</v>
      </c>
      <c r="G73" s="30">
        <v>1970</v>
      </c>
      <c r="H73" s="31"/>
      <c r="I73" s="102">
        <v>9.6</v>
      </c>
      <c r="J73" s="102">
        <v>23.7</v>
      </c>
      <c r="K73" s="102">
        <v>3.85</v>
      </c>
      <c r="L73" s="102">
        <v>7.32</v>
      </c>
      <c r="M73" s="32">
        <v>44.47</v>
      </c>
    </row>
    <row r="74" spans="1:13" s="33" customFormat="1" ht="11.25" customHeight="1">
      <c r="A74" s="35" t="s">
        <v>57</v>
      </c>
      <c r="B74" s="29"/>
      <c r="C74" s="30">
        <v>0</v>
      </c>
      <c r="D74" s="30">
        <v>91</v>
      </c>
      <c r="E74" s="30">
        <v>306</v>
      </c>
      <c r="F74" s="30">
        <v>60</v>
      </c>
      <c r="G74" s="30">
        <v>457</v>
      </c>
      <c r="H74" s="31"/>
      <c r="I74" s="102">
        <v>0</v>
      </c>
      <c r="J74" s="102">
        <v>2.73</v>
      </c>
      <c r="K74" s="102">
        <v>10.71</v>
      </c>
      <c r="L74" s="102">
        <v>1.8</v>
      </c>
      <c r="M74" s="32">
        <v>15.24</v>
      </c>
    </row>
    <row r="75" spans="1:13" s="33" customFormat="1" ht="11.25" customHeight="1">
      <c r="A75" s="35" t="s">
        <v>58</v>
      </c>
      <c r="B75" s="29"/>
      <c r="C75" s="30">
        <v>89</v>
      </c>
      <c r="D75" s="30">
        <v>48</v>
      </c>
      <c r="E75" s="30">
        <v>45</v>
      </c>
      <c r="F75" s="30">
        <v>26</v>
      </c>
      <c r="G75" s="30">
        <v>208</v>
      </c>
      <c r="H75" s="31"/>
      <c r="I75" s="102">
        <v>3.524</v>
      </c>
      <c r="J75" s="102">
        <v>0.816</v>
      </c>
      <c r="K75" s="102">
        <v>1.967</v>
      </c>
      <c r="L75" s="102">
        <v>0.988</v>
      </c>
      <c r="M75" s="32">
        <v>7.295</v>
      </c>
    </row>
    <row r="76" spans="1:13" s="33" customFormat="1" ht="11.25" customHeight="1">
      <c r="A76" s="35" t="s">
        <v>59</v>
      </c>
      <c r="B76" s="29"/>
      <c r="C76" s="30">
        <v>30</v>
      </c>
      <c r="D76" s="30">
        <v>230</v>
      </c>
      <c r="E76" s="30">
        <v>120</v>
      </c>
      <c r="F76" s="30">
        <v>70</v>
      </c>
      <c r="G76" s="30">
        <v>450</v>
      </c>
      <c r="H76" s="31"/>
      <c r="I76" s="102">
        <v>0.75</v>
      </c>
      <c r="J76" s="102">
        <v>6.44</v>
      </c>
      <c r="K76" s="102">
        <v>3.36</v>
      </c>
      <c r="L76" s="102">
        <v>2</v>
      </c>
      <c r="M76" s="32">
        <v>12.55</v>
      </c>
    </row>
    <row r="77" spans="1:13" s="33" customFormat="1" ht="11.25" customHeight="1">
      <c r="A77" s="35" t="s">
        <v>60</v>
      </c>
      <c r="B77" s="29"/>
      <c r="C77" s="30">
        <v>0</v>
      </c>
      <c r="D77" s="30">
        <v>1</v>
      </c>
      <c r="E77" s="30">
        <v>40</v>
      </c>
      <c r="F77" s="30">
        <v>19</v>
      </c>
      <c r="G77" s="30">
        <v>60</v>
      </c>
      <c r="H77" s="31"/>
      <c r="I77" s="102">
        <v>0</v>
      </c>
      <c r="J77" s="102">
        <v>0.02</v>
      </c>
      <c r="K77" s="102">
        <v>0.848</v>
      </c>
      <c r="L77" s="102">
        <v>0.418</v>
      </c>
      <c r="M77" s="32">
        <v>1.286</v>
      </c>
    </row>
    <row r="78" spans="1:13" s="33" customFormat="1" ht="11.25" customHeight="1">
      <c r="A78" s="35" t="s">
        <v>61</v>
      </c>
      <c r="B78" s="29"/>
      <c r="C78" s="30">
        <v>270</v>
      </c>
      <c r="D78" s="30">
        <v>330</v>
      </c>
      <c r="E78" s="30">
        <v>360</v>
      </c>
      <c r="F78" s="30">
        <v>200</v>
      </c>
      <c r="G78" s="30">
        <v>1160</v>
      </c>
      <c r="H78" s="31"/>
      <c r="I78" s="102">
        <v>7.29</v>
      </c>
      <c r="J78" s="102">
        <v>9.24</v>
      </c>
      <c r="K78" s="102">
        <v>10.8</v>
      </c>
      <c r="L78" s="102">
        <v>5</v>
      </c>
      <c r="M78" s="32">
        <v>32.33</v>
      </c>
    </row>
    <row r="79" spans="1:13" s="33" customFormat="1" ht="11.25" customHeight="1">
      <c r="A79" s="35" t="s">
        <v>62</v>
      </c>
      <c r="B79" s="29"/>
      <c r="C79" s="30">
        <v>158</v>
      </c>
      <c r="D79" s="30">
        <v>4176</v>
      </c>
      <c r="E79" s="30">
        <v>0</v>
      </c>
      <c r="F79" s="30">
        <v>655</v>
      </c>
      <c r="G79" s="30">
        <v>4989</v>
      </c>
      <c r="H79" s="31"/>
      <c r="I79" s="102">
        <v>2.693</v>
      </c>
      <c r="J79" s="102">
        <v>80.248</v>
      </c>
      <c r="K79" s="102">
        <v>0</v>
      </c>
      <c r="L79" s="102">
        <v>13.1</v>
      </c>
      <c r="M79" s="32">
        <v>96.041</v>
      </c>
    </row>
    <row r="80" spans="1:13" s="42" customFormat="1" ht="11.25" customHeight="1">
      <c r="A80" s="43" t="s">
        <v>63</v>
      </c>
      <c r="B80" s="37"/>
      <c r="C80" s="38">
        <v>1144</v>
      </c>
      <c r="D80" s="38">
        <v>6107</v>
      </c>
      <c r="E80" s="38">
        <v>1135</v>
      </c>
      <c r="F80" s="38">
        <v>1513</v>
      </c>
      <c r="G80" s="115">
        <v>9899</v>
      </c>
      <c r="H80" s="40"/>
      <c r="I80" s="103">
        <v>24.857</v>
      </c>
      <c r="J80" s="104">
        <v>130.659</v>
      </c>
      <c r="K80" s="104">
        <v>35.363</v>
      </c>
      <c r="L80" s="104">
        <v>33.182</v>
      </c>
      <c r="M80" s="41">
        <v>224.06099999999998</v>
      </c>
    </row>
    <row r="81" spans="1:13" s="33" customFormat="1" ht="11.25" customHeight="1">
      <c r="A81" s="35"/>
      <c r="B81" s="29"/>
      <c r="C81" s="30"/>
      <c r="D81" s="30"/>
      <c r="E81" s="30"/>
      <c r="F81" s="30"/>
      <c r="G81" s="30"/>
      <c r="H81" s="31"/>
      <c r="I81" s="102"/>
      <c r="J81" s="102"/>
      <c r="K81" s="102"/>
      <c r="L81" s="102"/>
      <c r="M81" s="32"/>
    </row>
    <row r="82" spans="1:13" s="33" customFormat="1" ht="11.25" customHeight="1">
      <c r="A82" s="35" t="s">
        <v>64</v>
      </c>
      <c r="B82" s="29"/>
      <c r="C82" s="30">
        <v>573</v>
      </c>
      <c r="D82" s="30">
        <v>405</v>
      </c>
      <c r="E82" s="30">
        <v>245</v>
      </c>
      <c r="F82" s="30">
        <v>221</v>
      </c>
      <c r="G82" s="30">
        <v>1444</v>
      </c>
      <c r="H82" s="31"/>
      <c r="I82" s="102">
        <v>18.562</v>
      </c>
      <c r="J82" s="102">
        <v>9.509</v>
      </c>
      <c r="K82" s="102">
        <v>5.646</v>
      </c>
      <c r="L82" s="102">
        <v>4.325</v>
      </c>
      <c r="M82" s="32">
        <v>38.042</v>
      </c>
    </row>
    <row r="83" spans="1:13" s="33" customFormat="1" ht="11.25" customHeight="1">
      <c r="A83" s="35" t="s">
        <v>65</v>
      </c>
      <c r="B83" s="29"/>
      <c r="C83" s="30">
        <v>650</v>
      </c>
      <c r="D83" s="30">
        <v>1400</v>
      </c>
      <c r="E83" s="30">
        <v>60</v>
      </c>
      <c r="F83" s="30">
        <v>440</v>
      </c>
      <c r="G83" s="30">
        <v>2550</v>
      </c>
      <c r="H83" s="31"/>
      <c r="I83" s="102">
        <v>12</v>
      </c>
      <c r="J83" s="102">
        <v>25.6</v>
      </c>
      <c r="K83" s="102">
        <v>0.94</v>
      </c>
      <c r="L83" s="102">
        <v>6.6</v>
      </c>
      <c r="M83" s="32">
        <v>45.14</v>
      </c>
    </row>
    <row r="84" spans="1:13" s="42" customFormat="1" ht="11.25" customHeight="1">
      <c r="A84" s="36" t="s">
        <v>66</v>
      </c>
      <c r="B84" s="37"/>
      <c r="C84" s="38">
        <v>1223</v>
      </c>
      <c r="D84" s="38">
        <v>1805</v>
      </c>
      <c r="E84" s="38">
        <v>305</v>
      </c>
      <c r="F84" s="38">
        <v>661</v>
      </c>
      <c r="G84" s="115">
        <v>3994</v>
      </c>
      <c r="H84" s="40"/>
      <c r="I84" s="103">
        <v>30.562</v>
      </c>
      <c r="J84" s="104">
        <v>35.109</v>
      </c>
      <c r="K84" s="104">
        <v>6.586</v>
      </c>
      <c r="L84" s="104">
        <v>10.925</v>
      </c>
      <c r="M84" s="41">
        <v>83.182</v>
      </c>
    </row>
    <row r="85" spans="1:13" s="33" customFormat="1" ht="11.25" customHeight="1" thickBot="1">
      <c r="A85" s="35"/>
      <c r="B85" s="29"/>
      <c r="C85" s="30"/>
      <c r="D85" s="30"/>
      <c r="E85" s="30"/>
      <c r="F85" s="30"/>
      <c r="G85" s="30"/>
      <c r="H85" s="31"/>
      <c r="I85" s="102"/>
      <c r="J85" s="102"/>
      <c r="K85" s="102"/>
      <c r="L85" s="102"/>
      <c r="M85" s="32"/>
    </row>
    <row r="86" spans="1:13" s="33" customFormat="1" ht="11.25" customHeight="1">
      <c r="A86" s="47"/>
      <c r="B86" s="48"/>
      <c r="C86" s="49"/>
      <c r="D86" s="49"/>
      <c r="E86" s="49"/>
      <c r="F86" s="49"/>
      <c r="G86" s="117"/>
      <c r="H86" s="31"/>
      <c r="I86" s="105"/>
      <c r="J86" s="106"/>
      <c r="K86" s="106"/>
      <c r="L86" s="106"/>
      <c r="M86" s="50"/>
    </row>
    <row r="87" spans="1:13" s="42" customFormat="1" ht="11.25" customHeight="1">
      <c r="A87" s="51" t="s">
        <v>283</v>
      </c>
      <c r="B87" s="52"/>
      <c r="C87" s="53">
        <v>3608</v>
      </c>
      <c r="D87" s="53">
        <v>15212</v>
      </c>
      <c r="E87" s="53">
        <v>29008.37</v>
      </c>
      <c r="F87" s="53">
        <v>19392</v>
      </c>
      <c r="G87" s="118">
        <v>67220.37</v>
      </c>
      <c r="H87" s="40"/>
      <c r="I87" s="107">
        <v>86.553</v>
      </c>
      <c r="J87" s="108">
        <v>368.709</v>
      </c>
      <c r="K87" s="108">
        <v>832.8820000000001</v>
      </c>
      <c r="L87" s="108">
        <v>714.7499999999999</v>
      </c>
      <c r="M87" s="54">
        <v>2002.8940000000002</v>
      </c>
    </row>
    <row r="88" spans="1:13" s="42" customFormat="1" ht="11.25" customHeight="1">
      <c r="A88" s="51" t="s">
        <v>284</v>
      </c>
      <c r="B88" s="52"/>
      <c r="C88" s="53">
        <v>3969</v>
      </c>
      <c r="D88" s="53">
        <v>15457</v>
      </c>
      <c r="E88" s="53">
        <v>34243</v>
      </c>
      <c r="F88" s="53">
        <v>20393</v>
      </c>
      <c r="G88" s="118">
        <v>74062</v>
      </c>
      <c r="H88" s="40"/>
      <c r="I88" s="107">
        <v>96.383</v>
      </c>
      <c r="J88" s="108">
        <v>484.92499999999995</v>
      </c>
      <c r="K88" s="108">
        <v>1018.3539999999997</v>
      </c>
      <c r="L88" s="108">
        <v>765.5319999999999</v>
      </c>
      <c r="M88" s="54">
        <v>2365.194</v>
      </c>
    </row>
    <row r="89" spans="1:13" s="42" customFormat="1" ht="11.25" customHeight="1">
      <c r="A89" s="51" t="s">
        <v>285</v>
      </c>
      <c r="B89" s="52"/>
      <c r="C89" s="120">
        <v>90.904509952129</v>
      </c>
      <c r="D89" s="120">
        <v>98.41495762437731</v>
      </c>
      <c r="E89" s="120">
        <v>84.71328446689834</v>
      </c>
      <c r="F89" s="120">
        <v>95.0914529495415</v>
      </c>
      <c r="G89" s="121">
        <v>90.76229375388188</v>
      </c>
      <c r="H89" s="40"/>
      <c r="I89" s="119">
        <v>89.80110600417086</v>
      </c>
      <c r="J89" s="120">
        <v>76.03423209774708</v>
      </c>
      <c r="K89" s="120">
        <v>81.78707993487534</v>
      </c>
      <c r="L89" s="120">
        <v>93.36644320550936</v>
      </c>
      <c r="M89" s="121">
        <v>84.68201762730669</v>
      </c>
    </row>
    <row r="90" spans="1:13" ht="11.25" customHeight="1" thickBot="1">
      <c r="A90" s="55"/>
      <c r="B90" s="56"/>
      <c r="C90" s="57"/>
      <c r="D90" s="57"/>
      <c r="E90" s="57"/>
      <c r="F90" s="57"/>
      <c r="G90" s="122"/>
      <c r="H90" s="59"/>
      <c r="I90" s="60"/>
      <c r="J90" s="61"/>
      <c r="K90" s="61"/>
      <c r="L90" s="61"/>
      <c r="M90" s="58"/>
    </row>
    <row r="625" ht="11.25" customHeight="1">
      <c r="B625" s="123"/>
    </row>
    <row r="626" ht="11.25" customHeight="1">
      <c r="B626" s="123"/>
    </row>
    <row r="627" ht="11.25" customHeight="1">
      <c r="B627" s="123"/>
    </row>
    <row r="628" ht="11.25" customHeight="1">
      <c r="B628" s="123"/>
    </row>
  </sheetData>
  <sheetProtection/>
  <mergeCells count="4">
    <mergeCell ref="A1:M1"/>
    <mergeCell ref="K2:M2"/>
    <mergeCell ref="C4:G4"/>
    <mergeCell ref="I4:M4"/>
  </mergeCells>
  <printOptions horizontalCentered="1" verticalCentered="1"/>
  <pageMargins left="0.7874015748031497" right="0.5905511811023623" top="0.3937007874015748" bottom="0.5905511811023623" header="0" footer="0"/>
  <pageSetup firstPageNumber="22" useFirstPageNumber="1" horizontalDpi="600" verticalDpi="600" orientation="portrait" paperSize="9" scale="72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="95" zoomScaleSheetLayoutView="95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212" t="s">
        <v>69</v>
      </c>
      <c r="K2" s="21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13" t="s">
        <v>2</v>
      </c>
      <c r="D4" s="214"/>
      <c r="E4" s="214"/>
      <c r="F4" s="215"/>
      <c r="G4" s="9"/>
      <c r="H4" s="216" t="s">
        <v>3</v>
      </c>
      <c r="I4" s="217"/>
      <c r="J4" s="217"/>
      <c r="K4" s="21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12</v>
      </c>
      <c r="F7" s="22" t="str">
        <f>CONCATENATE(D6,"=100")</f>
        <v>2018=100</v>
      </c>
      <c r="G7" s="23"/>
      <c r="H7" s="20" t="s">
        <v>6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02"/>
      <c r="I9" s="102"/>
      <c r="J9" s="102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02"/>
      <c r="I10" s="102"/>
      <c r="J10" s="102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02"/>
      <c r="I11" s="102"/>
      <c r="J11" s="102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02"/>
      <c r="I12" s="102"/>
      <c r="J12" s="102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03"/>
      <c r="I13" s="104"/>
      <c r="J13" s="10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2"/>
      <c r="I14" s="102"/>
      <c r="J14" s="10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03"/>
      <c r="I15" s="104"/>
      <c r="J15" s="10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2"/>
      <c r="I16" s="102"/>
      <c r="J16" s="10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03"/>
      <c r="I17" s="104"/>
      <c r="J17" s="10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2"/>
      <c r="I18" s="102"/>
      <c r="J18" s="102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02"/>
      <c r="I19" s="102"/>
      <c r="J19" s="10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02"/>
      <c r="I20" s="102"/>
      <c r="J20" s="10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02"/>
      <c r="I21" s="102"/>
      <c r="J21" s="102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03"/>
      <c r="I22" s="104"/>
      <c r="J22" s="10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2"/>
      <c r="I23" s="102"/>
      <c r="J23" s="102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03"/>
      <c r="I24" s="104"/>
      <c r="J24" s="104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2"/>
      <c r="I25" s="102"/>
      <c r="J25" s="102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03"/>
      <c r="I26" s="104"/>
      <c r="J26" s="104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2"/>
      <c r="I27" s="102"/>
      <c r="J27" s="102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02"/>
      <c r="I28" s="102"/>
      <c r="J28" s="102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02"/>
      <c r="I29" s="102"/>
      <c r="J29" s="102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02"/>
      <c r="I30" s="102"/>
      <c r="J30" s="102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03"/>
      <c r="I31" s="104"/>
      <c r="J31" s="104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2"/>
      <c r="I32" s="102"/>
      <c r="J32" s="102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02"/>
      <c r="I33" s="102"/>
      <c r="J33" s="102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02"/>
      <c r="I34" s="102"/>
      <c r="J34" s="102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02"/>
      <c r="I35" s="102"/>
      <c r="J35" s="102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02"/>
      <c r="I36" s="102"/>
      <c r="J36" s="102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03"/>
      <c r="I37" s="104"/>
      <c r="J37" s="104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2"/>
      <c r="I38" s="102"/>
      <c r="J38" s="102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03"/>
      <c r="I39" s="104"/>
      <c r="J39" s="104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2"/>
      <c r="I40" s="102"/>
      <c r="J40" s="102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02"/>
      <c r="I41" s="102"/>
      <c r="J41" s="102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02"/>
      <c r="I42" s="102"/>
      <c r="J42" s="102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02"/>
      <c r="I43" s="102"/>
      <c r="J43" s="102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02"/>
      <c r="I44" s="102"/>
      <c r="J44" s="102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02"/>
      <c r="I45" s="102"/>
      <c r="J45" s="102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02"/>
      <c r="I46" s="102"/>
      <c r="J46" s="102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02"/>
      <c r="I47" s="102"/>
      <c r="J47" s="102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02"/>
      <c r="I48" s="102"/>
      <c r="J48" s="102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02"/>
      <c r="I49" s="102"/>
      <c r="J49" s="102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03"/>
      <c r="I50" s="104"/>
      <c r="J50" s="104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2"/>
      <c r="I51" s="102"/>
      <c r="J51" s="102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03"/>
      <c r="I52" s="104"/>
      <c r="J52" s="104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2"/>
      <c r="I53" s="102"/>
      <c r="J53" s="102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02"/>
      <c r="I54" s="102"/>
      <c r="J54" s="102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02"/>
      <c r="I55" s="102"/>
      <c r="J55" s="102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02"/>
      <c r="I56" s="102"/>
      <c r="J56" s="102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02"/>
      <c r="I57" s="102"/>
      <c r="J57" s="102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02"/>
      <c r="I58" s="102"/>
      <c r="J58" s="102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03"/>
      <c r="I59" s="104"/>
      <c r="J59" s="104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2"/>
      <c r="I60" s="102"/>
      <c r="J60" s="102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02"/>
      <c r="I61" s="102"/>
      <c r="J61" s="102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02"/>
      <c r="I62" s="102"/>
      <c r="J62" s="102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02"/>
      <c r="I63" s="102"/>
      <c r="J63" s="102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03"/>
      <c r="I64" s="104"/>
      <c r="J64" s="104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2"/>
      <c r="I65" s="102"/>
      <c r="J65" s="102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03"/>
      <c r="I66" s="104"/>
      <c r="J66" s="104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2"/>
      <c r="I67" s="102"/>
      <c r="J67" s="10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02"/>
      <c r="I68" s="102"/>
      <c r="J68" s="102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02"/>
      <c r="I69" s="102"/>
      <c r="J69" s="102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03"/>
      <c r="I70" s="104"/>
      <c r="J70" s="10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2"/>
      <c r="I71" s="102"/>
      <c r="J71" s="102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02"/>
      <c r="I72" s="102"/>
      <c r="J72" s="102"/>
      <c r="K72" s="32"/>
    </row>
    <row r="73" spans="1:11" s="33" customFormat="1" ht="11.25" customHeight="1">
      <c r="A73" s="35" t="s">
        <v>56</v>
      </c>
      <c r="B73" s="29"/>
      <c r="C73" s="30">
        <v>1840</v>
      </c>
      <c r="D73" s="30">
        <v>2162</v>
      </c>
      <c r="E73" s="30">
        <v>2162</v>
      </c>
      <c r="F73" s="31"/>
      <c r="G73" s="31"/>
      <c r="H73" s="102">
        <v>161.92</v>
      </c>
      <c r="I73" s="102">
        <v>194.58</v>
      </c>
      <c r="J73" s="102"/>
      <c r="K73" s="32"/>
    </row>
    <row r="74" spans="1:11" s="33" customFormat="1" ht="11.25" customHeight="1">
      <c r="A74" s="35" t="s">
        <v>57</v>
      </c>
      <c r="B74" s="29"/>
      <c r="C74" s="30">
        <v>30</v>
      </c>
      <c r="D74" s="30">
        <v>48</v>
      </c>
      <c r="E74" s="30">
        <v>40</v>
      </c>
      <c r="F74" s="31"/>
      <c r="G74" s="31"/>
      <c r="H74" s="102">
        <v>1.8</v>
      </c>
      <c r="I74" s="102">
        <v>2.88</v>
      </c>
      <c r="J74" s="102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02"/>
      <c r="I75" s="102"/>
      <c r="J75" s="102"/>
      <c r="K75" s="32"/>
    </row>
    <row r="76" spans="1:11" s="33" customFormat="1" ht="11.25" customHeight="1">
      <c r="A76" s="35" t="s">
        <v>59</v>
      </c>
      <c r="B76" s="29"/>
      <c r="C76" s="30">
        <v>11</v>
      </c>
      <c r="D76" s="30">
        <v>10</v>
      </c>
      <c r="E76" s="30">
        <v>10</v>
      </c>
      <c r="F76" s="31"/>
      <c r="G76" s="31"/>
      <c r="H76" s="102">
        <v>0.825</v>
      </c>
      <c r="I76" s="102">
        <v>0.75</v>
      </c>
      <c r="J76" s="102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02"/>
      <c r="I77" s="102"/>
      <c r="J77" s="102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02"/>
      <c r="I78" s="102"/>
      <c r="J78" s="102"/>
      <c r="K78" s="32"/>
    </row>
    <row r="79" spans="1:11" s="33" customFormat="1" ht="11.25" customHeight="1">
      <c r="A79" s="35" t="s">
        <v>62</v>
      </c>
      <c r="B79" s="29"/>
      <c r="C79" s="30">
        <v>5372</v>
      </c>
      <c r="D79" s="30">
        <v>5470</v>
      </c>
      <c r="E79" s="30">
        <v>5470</v>
      </c>
      <c r="F79" s="31"/>
      <c r="G79" s="31"/>
      <c r="H79" s="102">
        <v>496.833</v>
      </c>
      <c r="I79" s="102">
        <v>501.443</v>
      </c>
      <c r="J79" s="102"/>
      <c r="K79" s="32"/>
    </row>
    <row r="80" spans="1:11" s="42" customFormat="1" ht="11.25" customHeight="1">
      <c r="A80" s="43" t="s">
        <v>63</v>
      </c>
      <c r="B80" s="37"/>
      <c r="C80" s="38">
        <v>7253</v>
      </c>
      <c r="D80" s="38">
        <v>7690</v>
      </c>
      <c r="E80" s="38">
        <v>7682</v>
      </c>
      <c r="F80" s="39">
        <v>99.8959687906372</v>
      </c>
      <c r="G80" s="40"/>
      <c r="H80" s="103">
        <v>661.378</v>
      </c>
      <c r="I80" s="104">
        <v>699.653</v>
      </c>
      <c r="J80" s="104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2"/>
      <c r="I81" s="102"/>
      <c r="J81" s="102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02"/>
      <c r="I82" s="102"/>
      <c r="J82" s="102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02"/>
      <c r="I83" s="102"/>
      <c r="J83" s="102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03"/>
      <c r="I84" s="104"/>
      <c r="J84" s="104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2"/>
      <c r="I85" s="102"/>
      <c r="J85" s="10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5"/>
      <c r="I86" s="106"/>
      <c r="J86" s="106"/>
      <c r="K86" s="50"/>
    </row>
    <row r="87" spans="1:11" s="42" customFormat="1" ht="11.25" customHeight="1">
      <c r="A87" s="51" t="s">
        <v>67</v>
      </c>
      <c r="B87" s="52"/>
      <c r="C87" s="53">
        <v>7253</v>
      </c>
      <c r="D87" s="53">
        <v>7690</v>
      </c>
      <c r="E87" s="53">
        <v>7682</v>
      </c>
      <c r="F87" s="54">
        <f>IF(D87&gt;0,100*E87/D87,0)</f>
        <v>99.8959687906372</v>
      </c>
      <c r="G87" s="40"/>
      <c r="H87" s="107">
        <v>661.378</v>
      </c>
      <c r="I87" s="108">
        <v>699.653</v>
      </c>
      <c r="J87" s="108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2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212" t="s">
        <v>69</v>
      </c>
      <c r="K2" s="21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13" t="s">
        <v>2</v>
      </c>
      <c r="D4" s="214"/>
      <c r="E4" s="214"/>
      <c r="F4" s="215"/>
      <c r="G4" s="9"/>
      <c r="H4" s="216" t="s">
        <v>3</v>
      </c>
      <c r="I4" s="217"/>
      <c r="J4" s="217"/>
      <c r="K4" s="21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259</v>
      </c>
      <c r="D7" s="21" t="s">
        <v>6</v>
      </c>
      <c r="E7" s="21">
        <v>12</v>
      </c>
      <c r="F7" s="22" t="str">
        <f>CONCATENATE(D6,"=100")</f>
        <v>2017=100</v>
      </c>
      <c r="G7" s="23"/>
      <c r="H7" s="20" t="s">
        <v>259</v>
      </c>
      <c r="I7" s="21" t="s">
        <v>6</v>
      </c>
      <c r="J7" s="21">
        <v>12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02"/>
      <c r="I9" s="102"/>
      <c r="J9" s="102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02"/>
      <c r="I10" s="102"/>
      <c r="J10" s="102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02"/>
      <c r="I11" s="102"/>
      <c r="J11" s="102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02"/>
      <c r="I12" s="102"/>
      <c r="J12" s="102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03"/>
      <c r="I13" s="104"/>
      <c r="J13" s="10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2"/>
      <c r="I14" s="102"/>
      <c r="J14" s="10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03"/>
      <c r="I15" s="104"/>
      <c r="J15" s="10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2"/>
      <c r="I16" s="102"/>
      <c r="J16" s="10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03"/>
      <c r="I17" s="104"/>
      <c r="J17" s="10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2"/>
      <c r="I18" s="102"/>
      <c r="J18" s="102"/>
      <c r="K18" s="32"/>
    </row>
    <row r="19" spans="1:11" s="33" customFormat="1" ht="11.25" customHeight="1">
      <c r="A19" s="28" t="s">
        <v>14</v>
      </c>
      <c r="B19" s="29"/>
      <c r="C19" s="30">
        <v>1659</v>
      </c>
      <c r="D19" s="30">
        <v>1579</v>
      </c>
      <c r="E19" s="30">
        <v>1600</v>
      </c>
      <c r="F19" s="31"/>
      <c r="G19" s="31"/>
      <c r="H19" s="102">
        <v>156.776</v>
      </c>
      <c r="I19" s="102">
        <v>164.218</v>
      </c>
      <c r="J19" s="102">
        <v>111.2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02"/>
      <c r="I20" s="102"/>
      <c r="J20" s="10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02"/>
      <c r="I21" s="102"/>
      <c r="J21" s="102"/>
      <c r="K21" s="32"/>
    </row>
    <row r="22" spans="1:11" s="42" customFormat="1" ht="11.25" customHeight="1">
      <c r="A22" s="36" t="s">
        <v>17</v>
      </c>
      <c r="B22" s="37"/>
      <c r="C22" s="38">
        <v>1659</v>
      </c>
      <c r="D22" s="38">
        <v>1579</v>
      </c>
      <c r="E22" s="38">
        <v>1600</v>
      </c>
      <c r="F22" s="39">
        <v>101.3299556681444</v>
      </c>
      <c r="G22" s="40"/>
      <c r="H22" s="103">
        <v>156.776</v>
      </c>
      <c r="I22" s="104">
        <v>164.218</v>
      </c>
      <c r="J22" s="104">
        <v>111.2</v>
      </c>
      <c r="K22" s="41">
        <f>IF(I22&gt;0,100*J22/I22,0)</f>
        <v>67.71486682336894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2"/>
      <c r="I23" s="102"/>
      <c r="J23" s="102"/>
      <c r="K23" s="32"/>
    </row>
    <row r="24" spans="1:11" s="42" customFormat="1" ht="11.25" customHeight="1">
      <c r="A24" s="36" t="s">
        <v>18</v>
      </c>
      <c r="B24" s="37"/>
      <c r="C24" s="38">
        <v>173</v>
      </c>
      <c r="D24" s="38">
        <v>469</v>
      </c>
      <c r="E24" s="38">
        <v>500</v>
      </c>
      <c r="F24" s="39">
        <v>106.60980810234541</v>
      </c>
      <c r="G24" s="40"/>
      <c r="H24" s="103">
        <v>16.506</v>
      </c>
      <c r="I24" s="104">
        <v>43.902</v>
      </c>
      <c r="J24" s="104">
        <v>39.866</v>
      </c>
      <c r="K24" s="41">
        <v>90.80679695685845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2"/>
      <c r="I25" s="102"/>
      <c r="J25" s="102"/>
      <c r="K25" s="32"/>
    </row>
    <row r="26" spans="1:11" s="42" customFormat="1" ht="11.25" customHeight="1">
      <c r="A26" s="36" t="s">
        <v>19</v>
      </c>
      <c r="B26" s="37"/>
      <c r="C26" s="38">
        <v>1344</v>
      </c>
      <c r="D26" s="38">
        <v>1325</v>
      </c>
      <c r="E26" s="38">
        <v>1345</v>
      </c>
      <c r="F26" s="39">
        <v>101.50943396226415</v>
      </c>
      <c r="G26" s="40"/>
      <c r="H26" s="103">
        <v>143.206</v>
      </c>
      <c r="I26" s="104">
        <v>130.389</v>
      </c>
      <c r="J26" s="104">
        <v>111.668</v>
      </c>
      <c r="K26" s="41">
        <v>85.64219374333724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2"/>
      <c r="I27" s="102"/>
      <c r="J27" s="102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02"/>
      <c r="I28" s="102"/>
      <c r="J28" s="102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02"/>
      <c r="I29" s="102"/>
      <c r="J29" s="102"/>
      <c r="K29" s="32"/>
    </row>
    <row r="30" spans="1:11" s="33" customFormat="1" ht="11.25" customHeight="1">
      <c r="A30" s="35" t="s">
        <v>22</v>
      </c>
      <c r="B30" s="29"/>
      <c r="C30" s="30">
        <v>2</v>
      </c>
      <c r="D30" s="30"/>
      <c r="E30" s="30"/>
      <c r="F30" s="31"/>
      <c r="G30" s="31"/>
      <c r="H30" s="102">
        <v>0.1</v>
      </c>
      <c r="I30" s="102"/>
      <c r="J30" s="102"/>
      <c r="K30" s="32"/>
    </row>
    <row r="31" spans="1:11" s="42" customFormat="1" ht="11.25" customHeight="1">
      <c r="A31" s="43" t="s">
        <v>23</v>
      </c>
      <c r="B31" s="37"/>
      <c r="C31" s="38">
        <v>2</v>
      </c>
      <c r="D31" s="38"/>
      <c r="E31" s="38"/>
      <c r="F31" s="39"/>
      <c r="G31" s="40"/>
      <c r="H31" s="103">
        <v>0.1</v>
      </c>
      <c r="I31" s="104"/>
      <c r="J31" s="104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2"/>
      <c r="I32" s="102"/>
      <c r="J32" s="102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02"/>
      <c r="I33" s="102"/>
      <c r="J33" s="102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02"/>
      <c r="I34" s="102"/>
      <c r="J34" s="102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02"/>
      <c r="I35" s="102"/>
      <c r="J35" s="102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02"/>
      <c r="I36" s="102"/>
      <c r="J36" s="102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03"/>
      <c r="I37" s="104"/>
      <c r="J37" s="104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2"/>
      <c r="I38" s="102"/>
      <c r="J38" s="102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03"/>
      <c r="I39" s="104"/>
      <c r="J39" s="104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2"/>
      <c r="I40" s="102"/>
      <c r="J40" s="102"/>
      <c r="K40" s="32"/>
    </row>
    <row r="41" spans="1:11" s="33" customFormat="1" ht="11.25" customHeight="1">
      <c r="A41" s="28" t="s">
        <v>30</v>
      </c>
      <c r="B41" s="29"/>
      <c r="C41" s="30">
        <v>1611</v>
      </c>
      <c r="D41" s="30">
        <v>1962</v>
      </c>
      <c r="E41" s="30">
        <v>1907</v>
      </c>
      <c r="F41" s="31"/>
      <c r="G41" s="31"/>
      <c r="H41" s="102">
        <v>149.902</v>
      </c>
      <c r="I41" s="102">
        <v>193.744</v>
      </c>
      <c r="J41" s="102">
        <v>175.444</v>
      </c>
      <c r="K41" s="32"/>
    </row>
    <row r="42" spans="1:11" s="33" customFormat="1" ht="11.25" customHeight="1">
      <c r="A42" s="35" t="s">
        <v>31</v>
      </c>
      <c r="B42" s="29"/>
      <c r="C42" s="30">
        <v>1531</v>
      </c>
      <c r="D42" s="30">
        <v>1833</v>
      </c>
      <c r="E42" s="30">
        <v>1894</v>
      </c>
      <c r="F42" s="31"/>
      <c r="G42" s="31"/>
      <c r="H42" s="102">
        <v>149.1</v>
      </c>
      <c r="I42" s="102">
        <v>161.831</v>
      </c>
      <c r="J42" s="102">
        <v>155.308</v>
      </c>
      <c r="K42" s="32"/>
    </row>
    <row r="43" spans="1:11" s="33" customFormat="1" ht="11.25" customHeight="1">
      <c r="A43" s="35" t="s">
        <v>32</v>
      </c>
      <c r="B43" s="29"/>
      <c r="C43" s="30">
        <v>4613</v>
      </c>
      <c r="D43" s="30">
        <v>6246</v>
      </c>
      <c r="E43" s="30">
        <v>5708</v>
      </c>
      <c r="F43" s="31"/>
      <c r="G43" s="31"/>
      <c r="H43" s="102">
        <v>329.732</v>
      </c>
      <c r="I43" s="102">
        <v>500.93</v>
      </c>
      <c r="J43" s="102">
        <v>456.64</v>
      </c>
      <c r="K43" s="32"/>
    </row>
    <row r="44" spans="1:11" s="33" customFormat="1" ht="11.25" customHeight="1">
      <c r="A44" s="35" t="s">
        <v>33</v>
      </c>
      <c r="B44" s="29"/>
      <c r="C44" s="30">
        <v>1853</v>
      </c>
      <c r="D44" s="30">
        <v>1619</v>
      </c>
      <c r="E44" s="30">
        <v>1836</v>
      </c>
      <c r="F44" s="31"/>
      <c r="G44" s="31"/>
      <c r="H44" s="102">
        <v>159.106</v>
      </c>
      <c r="I44" s="102">
        <v>110.552</v>
      </c>
      <c r="J44" s="102">
        <v>172.584</v>
      </c>
      <c r="K44" s="32"/>
    </row>
    <row r="45" spans="1:11" s="33" customFormat="1" ht="11.25" customHeight="1">
      <c r="A45" s="35" t="s">
        <v>34</v>
      </c>
      <c r="B45" s="29"/>
      <c r="C45" s="30">
        <v>1793</v>
      </c>
      <c r="D45" s="30">
        <v>2117</v>
      </c>
      <c r="E45" s="30">
        <v>1856</v>
      </c>
      <c r="F45" s="31"/>
      <c r="G45" s="31"/>
      <c r="H45" s="102">
        <v>150.531</v>
      </c>
      <c r="I45" s="102">
        <v>195.922</v>
      </c>
      <c r="J45" s="102">
        <v>167.04</v>
      </c>
      <c r="K45" s="32"/>
    </row>
    <row r="46" spans="1:11" s="33" customFormat="1" ht="11.25" customHeight="1">
      <c r="A46" s="35" t="s">
        <v>35</v>
      </c>
      <c r="B46" s="29"/>
      <c r="C46" s="30">
        <v>1170</v>
      </c>
      <c r="D46" s="30">
        <v>1330</v>
      </c>
      <c r="E46" s="30">
        <v>1250</v>
      </c>
      <c r="F46" s="31"/>
      <c r="G46" s="31"/>
      <c r="H46" s="102">
        <v>107.529</v>
      </c>
      <c r="I46" s="102">
        <v>121.066</v>
      </c>
      <c r="J46" s="102">
        <v>113.76</v>
      </c>
      <c r="K46" s="32"/>
    </row>
    <row r="47" spans="1:11" s="33" customFormat="1" ht="11.25" customHeight="1">
      <c r="A47" s="35" t="s">
        <v>36</v>
      </c>
      <c r="B47" s="29"/>
      <c r="C47" s="30">
        <v>197</v>
      </c>
      <c r="D47" s="30">
        <v>231</v>
      </c>
      <c r="E47" s="30">
        <v>243</v>
      </c>
      <c r="F47" s="31"/>
      <c r="G47" s="31"/>
      <c r="H47" s="102">
        <v>17.504</v>
      </c>
      <c r="I47" s="102">
        <v>20.432</v>
      </c>
      <c r="J47" s="102">
        <v>23.085</v>
      </c>
      <c r="K47" s="32"/>
    </row>
    <row r="48" spans="1:11" s="33" customFormat="1" ht="11.25" customHeight="1">
      <c r="A48" s="35" t="s">
        <v>37</v>
      </c>
      <c r="B48" s="29"/>
      <c r="C48" s="30">
        <v>7147</v>
      </c>
      <c r="D48" s="30">
        <v>7824</v>
      </c>
      <c r="E48" s="30">
        <v>7315</v>
      </c>
      <c r="F48" s="31"/>
      <c r="G48" s="31"/>
      <c r="H48" s="102">
        <v>726.325</v>
      </c>
      <c r="I48" s="102">
        <v>752.178</v>
      </c>
      <c r="J48" s="102">
        <v>655.56</v>
      </c>
      <c r="K48" s="32"/>
    </row>
    <row r="49" spans="1:11" s="33" customFormat="1" ht="11.25" customHeight="1">
      <c r="A49" s="35" t="s">
        <v>38</v>
      </c>
      <c r="B49" s="29"/>
      <c r="C49" s="30">
        <v>2579</v>
      </c>
      <c r="D49" s="30">
        <v>2582</v>
      </c>
      <c r="E49" s="30">
        <v>2235</v>
      </c>
      <c r="F49" s="31"/>
      <c r="G49" s="31"/>
      <c r="H49" s="102">
        <v>247.509</v>
      </c>
      <c r="I49" s="102">
        <v>242.306</v>
      </c>
      <c r="J49" s="102">
        <v>189.975</v>
      </c>
      <c r="K49" s="32"/>
    </row>
    <row r="50" spans="1:11" s="42" customFormat="1" ht="11.25" customHeight="1">
      <c r="A50" s="43" t="s">
        <v>39</v>
      </c>
      <c r="B50" s="37"/>
      <c r="C50" s="38">
        <v>22494</v>
      </c>
      <c r="D50" s="38">
        <v>25744</v>
      </c>
      <c r="E50" s="38">
        <v>24244</v>
      </c>
      <c r="F50" s="39">
        <v>94.17339962709758</v>
      </c>
      <c r="G50" s="40"/>
      <c r="H50" s="103">
        <v>2037.2379999999998</v>
      </c>
      <c r="I50" s="104">
        <v>2298.9610000000002</v>
      </c>
      <c r="J50" s="104">
        <v>2109.3959999999997</v>
      </c>
      <c r="K50" s="41">
        <v>91.75431858130693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2"/>
      <c r="I51" s="102"/>
      <c r="J51" s="102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03"/>
      <c r="I52" s="104"/>
      <c r="J52" s="104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2"/>
      <c r="I53" s="102"/>
      <c r="J53" s="102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02"/>
      <c r="I54" s="102"/>
      <c r="J54" s="102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02"/>
      <c r="I55" s="102"/>
      <c r="J55" s="102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02"/>
      <c r="I56" s="102"/>
      <c r="J56" s="102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02"/>
      <c r="I57" s="102"/>
      <c r="J57" s="102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02"/>
      <c r="I58" s="102"/>
      <c r="J58" s="102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03"/>
      <c r="I59" s="104"/>
      <c r="J59" s="104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2"/>
      <c r="I60" s="102"/>
      <c r="J60" s="102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02"/>
      <c r="I61" s="102"/>
      <c r="J61" s="102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02"/>
      <c r="I62" s="102"/>
      <c r="J62" s="102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02"/>
      <c r="I63" s="102"/>
      <c r="J63" s="102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03"/>
      <c r="I64" s="104"/>
      <c r="J64" s="104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2"/>
      <c r="I65" s="102"/>
      <c r="J65" s="102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03"/>
      <c r="I66" s="104"/>
      <c r="J66" s="104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2"/>
      <c r="I67" s="102"/>
      <c r="J67" s="10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02"/>
      <c r="I68" s="102"/>
      <c r="J68" s="102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02"/>
      <c r="I69" s="102"/>
      <c r="J69" s="102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03"/>
      <c r="I70" s="104"/>
      <c r="J70" s="10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2"/>
      <c r="I71" s="102"/>
      <c r="J71" s="102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02"/>
      <c r="I72" s="102"/>
      <c r="J72" s="102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02"/>
      <c r="I73" s="102"/>
      <c r="J73" s="102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02"/>
      <c r="I74" s="102"/>
      <c r="J74" s="102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02"/>
      <c r="I75" s="102"/>
      <c r="J75" s="102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02"/>
      <c r="I76" s="102"/>
      <c r="J76" s="102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02"/>
      <c r="I77" s="102"/>
      <c r="J77" s="102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02"/>
      <c r="I78" s="102"/>
      <c r="J78" s="102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02"/>
      <c r="I79" s="102"/>
      <c r="J79" s="102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03"/>
      <c r="I80" s="104"/>
      <c r="J80" s="104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2"/>
      <c r="I81" s="102"/>
      <c r="J81" s="102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02"/>
      <c r="I82" s="102"/>
      <c r="J82" s="102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02"/>
      <c r="I83" s="102"/>
      <c r="J83" s="102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03"/>
      <c r="I84" s="104"/>
      <c r="J84" s="104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2"/>
      <c r="I85" s="102"/>
      <c r="J85" s="10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5"/>
      <c r="I86" s="106"/>
      <c r="J86" s="106"/>
      <c r="K86" s="50"/>
    </row>
    <row r="87" spans="1:11" s="42" customFormat="1" ht="11.25" customHeight="1">
      <c r="A87" s="51" t="s">
        <v>67</v>
      </c>
      <c r="B87" s="52"/>
      <c r="C87" s="53">
        <v>25672</v>
      </c>
      <c r="D87" s="53">
        <v>29117</v>
      </c>
      <c r="E87" s="53">
        <v>27689</v>
      </c>
      <c r="F87" s="54">
        <f>IF(D87&gt;0,100*E87/D87,0)</f>
        <v>95.0956485901707</v>
      </c>
      <c r="G87" s="40"/>
      <c r="H87" s="107">
        <v>2353.826</v>
      </c>
      <c r="I87" s="108">
        <v>2637.4700000000003</v>
      </c>
      <c r="J87" s="108">
        <v>2372.1299999999997</v>
      </c>
      <c r="K87" s="54">
        <f>IF(I87&gt;0,100*J87/I87,0)</f>
        <v>89.9396012087341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"/>
  <dimension ref="A1:N79"/>
  <sheetViews>
    <sheetView view="pageBreakPreview" zoomScale="95" zoomScaleSheetLayoutView="95" zoomScalePageLayoutView="0" workbookViewId="0" topLeftCell="A1">
      <selection activeCell="F84" sqref="F84"/>
    </sheetView>
  </sheetViews>
  <sheetFormatPr defaultColWidth="11.421875" defaultRowHeight="15"/>
  <cols>
    <col min="1" max="4" width="11.57421875" style="124" customWidth="1"/>
    <col min="5" max="5" width="1.8515625" style="124" customWidth="1"/>
    <col min="6" max="16384" width="11.57421875" style="124" customWidth="1"/>
  </cols>
  <sheetData>
    <row r="1" spans="1:9" ht="12.75">
      <c r="A1" s="127"/>
      <c r="B1" s="127"/>
      <c r="C1" s="127"/>
      <c r="D1" s="127"/>
      <c r="E1" s="127"/>
      <c r="F1" s="127"/>
      <c r="G1" s="127"/>
      <c r="H1" s="127"/>
      <c r="I1" s="127"/>
    </row>
    <row r="2" spans="1:9" ht="12.75">
      <c r="A2" s="127"/>
      <c r="B2" s="127"/>
      <c r="C2" s="127"/>
      <c r="D2" s="127"/>
      <c r="E2" s="127"/>
      <c r="F2" s="127"/>
      <c r="G2" s="127"/>
      <c r="H2" s="127"/>
      <c r="I2" s="127"/>
    </row>
    <row r="3" spans="1:9" ht="15">
      <c r="A3" s="200" t="s">
        <v>210</v>
      </c>
      <c r="B3" s="200"/>
      <c r="C3" s="200"/>
      <c r="D3" s="200"/>
      <c r="E3" s="200"/>
      <c r="F3" s="200"/>
      <c r="G3" s="200"/>
      <c r="H3" s="200"/>
      <c r="I3" s="200"/>
    </row>
    <row r="4" spans="1:9" ht="12.75">
      <c r="A4" s="127"/>
      <c r="B4" s="127"/>
      <c r="C4" s="127"/>
      <c r="D4" s="127"/>
      <c r="E4" s="127"/>
      <c r="F4" s="127"/>
      <c r="G4" s="127"/>
      <c r="H4" s="127"/>
      <c r="I4" s="127"/>
    </row>
    <row r="5" spans="1:9" ht="12.75">
      <c r="A5" s="127"/>
      <c r="B5" s="127"/>
      <c r="C5" s="127"/>
      <c r="D5" s="127"/>
      <c r="E5" s="127"/>
      <c r="F5" s="127"/>
      <c r="G5" s="127"/>
      <c r="H5" s="127"/>
      <c r="I5" s="127"/>
    </row>
    <row r="6" spans="1:9" ht="12.75">
      <c r="A6" s="127"/>
      <c r="B6" s="127"/>
      <c r="C6" s="127"/>
      <c r="D6" s="127"/>
      <c r="E6" s="127"/>
      <c r="F6" s="127"/>
      <c r="G6" s="127"/>
      <c r="H6" s="127"/>
      <c r="I6" s="127"/>
    </row>
    <row r="7" spans="1:9" ht="12.75">
      <c r="A7" s="128" t="s">
        <v>211</v>
      </c>
      <c r="B7" s="129"/>
      <c r="C7" s="129"/>
      <c r="D7" s="130"/>
      <c r="E7" s="130"/>
      <c r="F7" s="130"/>
      <c r="G7" s="130"/>
      <c r="H7" s="130"/>
      <c r="I7" s="130"/>
    </row>
    <row r="8" spans="1:9" ht="12.75">
      <c r="A8" s="127"/>
      <c r="B8" s="127"/>
      <c r="C8" s="127"/>
      <c r="D8" s="127"/>
      <c r="E8" s="127"/>
      <c r="F8" s="127"/>
      <c r="G8" s="127"/>
      <c r="H8" s="127"/>
      <c r="I8" s="127"/>
    </row>
    <row r="9" spans="1:9" ht="12.75">
      <c r="A9" s="131" t="s">
        <v>212</v>
      </c>
      <c r="B9" s="127"/>
      <c r="C9" s="127"/>
      <c r="D9" s="127"/>
      <c r="E9" s="127"/>
      <c r="F9" s="127"/>
      <c r="G9" s="127"/>
      <c r="H9" s="127"/>
      <c r="I9" s="127"/>
    </row>
    <row r="10" spans="1:9" ht="12.75">
      <c r="A10" s="127"/>
      <c r="B10" s="127"/>
      <c r="C10" s="127"/>
      <c r="D10" s="127"/>
      <c r="E10" s="127"/>
      <c r="F10" s="127"/>
      <c r="G10" s="127"/>
      <c r="H10" s="127"/>
      <c r="I10" s="127"/>
    </row>
    <row r="11" spans="1:9" ht="12.75">
      <c r="A11" s="132"/>
      <c r="B11" s="133"/>
      <c r="C11" s="133"/>
      <c r="D11" s="134" t="s">
        <v>213</v>
      </c>
      <c r="E11" s="135"/>
      <c r="F11" s="132"/>
      <c r="G11" s="133"/>
      <c r="H11" s="133"/>
      <c r="I11" s="134" t="s">
        <v>213</v>
      </c>
    </row>
    <row r="12" spans="1:9" ht="12.75">
      <c r="A12" s="136"/>
      <c r="B12" s="137"/>
      <c r="C12" s="137"/>
      <c r="D12" s="138"/>
      <c r="E12" s="135"/>
      <c r="F12" s="136"/>
      <c r="G12" s="137"/>
      <c r="H12" s="137"/>
      <c r="I12" s="138"/>
    </row>
    <row r="13" spans="1:9" ht="5.25" customHeight="1">
      <c r="A13" s="139"/>
      <c r="B13" s="140"/>
      <c r="C13" s="140"/>
      <c r="D13" s="141"/>
      <c r="E13" s="135"/>
      <c r="F13" s="139"/>
      <c r="G13" s="140"/>
      <c r="H13" s="140"/>
      <c r="I13" s="141"/>
    </row>
    <row r="14" spans="1:9" ht="12.75">
      <c r="A14" s="136" t="s">
        <v>214</v>
      </c>
      <c r="B14" s="137"/>
      <c r="C14" s="137"/>
      <c r="D14" s="138">
        <v>9</v>
      </c>
      <c r="E14" s="135"/>
      <c r="F14" s="136" t="s">
        <v>244</v>
      </c>
      <c r="G14" s="137"/>
      <c r="H14" s="137"/>
      <c r="I14" s="138">
        <v>41</v>
      </c>
    </row>
    <row r="15" spans="1:9" ht="5.25" customHeight="1">
      <c r="A15" s="139"/>
      <c r="B15" s="140"/>
      <c r="C15" s="140"/>
      <c r="D15" s="141"/>
      <c r="E15" s="135"/>
      <c r="F15" s="139"/>
      <c r="G15" s="140"/>
      <c r="H15" s="140"/>
      <c r="I15" s="141"/>
    </row>
    <row r="16" spans="1:9" ht="12.75">
      <c r="A16" s="136" t="s">
        <v>215</v>
      </c>
      <c r="B16" s="137"/>
      <c r="C16" s="137"/>
      <c r="D16" s="138">
        <v>10</v>
      </c>
      <c r="E16" s="135"/>
      <c r="F16" s="136" t="s">
        <v>245</v>
      </c>
      <c r="G16" s="137"/>
      <c r="H16" s="137"/>
      <c r="I16" s="138">
        <v>42</v>
      </c>
    </row>
    <row r="17" spans="1:9" ht="5.25" customHeight="1">
      <c r="A17" s="139"/>
      <c r="B17" s="140"/>
      <c r="C17" s="140"/>
      <c r="D17" s="141"/>
      <c r="E17" s="135"/>
      <c r="F17" s="139"/>
      <c r="G17" s="140"/>
      <c r="H17" s="140"/>
      <c r="I17" s="141"/>
    </row>
    <row r="18" spans="1:9" ht="12.75">
      <c r="A18" s="136" t="s">
        <v>216</v>
      </c>
      <c r="B18" s="137"/>
      <c r="C18" s="137"/>
      <c r="D18" s="138">
        <v>11</v>
      </c>
      <c r="E18" s="135"/>
      <c r="F18" s="136" t="s">
        <v>246</v>
      </c>
      <c r="G18" s="137"/>
      <c r="H18" s="137"/>
      <c r="I18" s="138">
        <v>43</v>
      </c>
    </row>
    <row r="19" spans="1:9" ht="5.25" customHeight="1">
      <c r="A19" s="139"/>
      <c r="B19" s="140"/>
      <c r="C19" s="140"/>
      <c r="D19" s="141"/>
      <c r="E19" s="135"/>
      <c r="F19" s="139"/>
      <c r="G19" s="140"/>
      <c r="H19" s="140"/>
      <c r="I19" s="141"/>
    </row>
    <row r="20" spans="1:9" ht="12.75">
      <c r="A20" s="136" t="s">
        <v>217</v>
      </c>
      <c r="B20" s="137"/>
      <c r="C20" s="137"/>
      <c r="D20" s="138">
        <v>12</v>
      </c>
      <c r="E20" s="135"/>
      <c r="F20" s="136" t="s">
        <v>247</v>
      </c>
      <c r="G20" s="137"/>
      <c r="H20" s="137"/>
      <c r="I20" s="138">
        <v>44</v>
      </c>
    </row>
    <row r="21" spans="1:9" ht="5.25" customHeight="1">
      <c r="A21" s="139"/>
      <c r="B21" s="140"/>
      <c r="C21" s="140"/>
      <c r="D21" s="141"/>
      <c r="E21" s="135"/>
      <c r="F21" s="139"/>
      <c r="G21" s="140"/>
      <c r="H21" s="140"/>
      <c r="I21" s="141"/>
    </row>
    <row r="22" spans="1:9" ht="12.75">
      <c r="A22" s="136" t="s">
        <v>218</v>
      </c>
      <c r="B22" s="137"/>
      <c r="C22" s="137"/>
      <c r="D22" s="138">
        <v>13</v>
      </c>
      <c r="E22" s="135"/>
      <c r="F22" s="136" t="s">
        <v>248</v>
      </c>
      <c r="G22" s="137"/>
      <c r="H22" s="137"/>
      <c r="I22" s="138">
        <v>45</v>
      </c>
    </row>
    <row r="23" spans="1:9" ht="5.25" customHeight="1">
      <c r="A23" s="139"/>
      <c r="B23" s="140"/>
      <c r="C23" s="140"/>
      <c r="D23" s="141"/>
      <c r="E23" s="135"/>
      <c r="F23" s="139"/>
      <c r="G23" s="140"/>
      <c r="H23" s="140"/>
      <c r="I23" s="141"/>
    </row>
    <row r="24" spans="1:9" ht="12.75">
      <c r="A24" s="136" t="s">
        <v>219</v>
      </c>
      <c r="B24" s="137"/>
      <c r="C24" s="137"/>
      <c r="D24" s="138">
        <v>14</v>
      </c>
      <c r="E24" s="135"/>
      <c r="F24" s="136" t="s">
        <v>249</v>
      </c>
      <c r="G24" s="137"/>
      <c r="H24" s="137"/>
      <c r="I24" s="138">
        <v>46</v>
      </c>
    </row>
    <row r="25" spans="1:9" ht="5.25" customHeight="1">
      <c r="A25" s="139"/>
      <c r="B25" s="140"/>
      <c r="C25" s="140"/>
      <c r="D25" s="141"/>
      <c r="E25" s="135"/>
      <c r="F25" s="139"/>
      <c r="G25" s="140"/>
      <c r="H25" s="140"/>
      <c r="I25" s="141"/>
    </row>
    <row r="26" spans="1:9" ht="12.75">
      <c r="A26" s="136" t="s">
        <v>220</v>
      </c>
      <c r="B26" s="137"/>
      <c r="C26" s="137"/>
      <c r="D26" s="138">
        <v>15</v>
      </c>
      <c r="E26" s="135"/>
      <c r="F26" s="136" t="s">
        <v>250</v>
      </c>
      <c r="G26" s="137"/>
      <c r="H26" s="137"/>
      <c r="I26" s="138">
        <v>47</v>
      </c>
    </row>
    <row r="27" spans="1:9" ht="5.25" customHeight="1">
      <c r="A27" s="139"/>
      <c r="B27" s="140"/>
      <c r="C27" s="140"/>
      <c r="D27" s="141"/>
      <c r="E27" s="135"/>
      <c r="F27" s="139"/>
      <c r="G27" s="140"/>
      <c r="H27" s="140"/>
      <c r="I27" s="141"/>
    </row>
    <row r="28" spans="1:9" ht="12.75">
      <c r="A28" s="136" t="s">
        <v>221</v>
      </c>
      <c r="B28" s="137"/>
      <c r="C28" s="137"/>
      <c r="D28" s="138">
        <v>16</v>
      </c>
      <c r="E28" s="135"/>
      <c r="F28" s="136" t="s">
        <v>251</v>
      </c>
      <c r="G28" s="137"/>
      <c r="H28" s="137"/>
      <c r="I28" s="138">
        <v>48</v>
      </c>
    </row>
    <row r="29" spans="1:9" ht="5.25" customHeight="1">
      <c r="A29" s="139"/>
      <c r="B29" s="140"/>
      <c r="C29" s="140"/>
      <c r="D29" s="141"/>
      <c r="E29" s="135"/>
      <c r="F29" s="139"/>
      <c r="G29" s="140"/>
      <c r="H29" s="140"/>
      <c r="I29" s="141"/>
    </row>
    <row r="30" spans="1:9" ht="12.75">
      <c r="A30" s="136" t="s">
        <v>222</v>
      </c>
      <c r="B30" s="137"/>
      <c r="C30" s="137"/>
      <c r="D30" s="138">
        <v>17</v>
      </c>
      <c r="E30" s="135"/>
      <c r="F30" s="136" t="s">
        <v>252</v>
      </c>
      <c r="G30" s="137"/>
      <c r="H30" s="137"/>
      <c r="I30" s="138">
        <v>49</v>
      </c>
    </row>
    <row r="31" spans="1:9" ht="5.25" customHeight="1">
      <c r="A31" s="139"/>
      <c r="B31" s="140"/>
      <c r="C31" s="140"/>
      <c r="D31" s="141"/>
      <c r="E31" s="135"/>
      <c r="F31" s="139"/>
      <c r="G31" s="140"/>
      <c r="H31" s="140"/>
      <c r="I31" s="141"/>
    </row>
    <row r="32" spans="1:9" ht="12.75">
      <c r="A32" s="136" t="s">
        <v>223</v>
      </c>
      <c r="B32" s="137"/>
      <c r="C32" s="137"/>
      <c r="D32" s="138">
        <v>18</v>
      </c>
      <c r="E32" s="135"/>
      <c r="F32" s="136" t="s">
        <v>253</v>
      </c>
      <c r="G32" s="137"/>
      <c r="H32" s="137"/>
      <c r="I32" s="138">
        <v>50</v>
      </c>
    </row>
    <row r="33" spans="1:9" ht="5.25" customHeight="1">
      <c r="A33" s="139"/>
      <c r="B33" s="140"/>
      <c r="C33" s="140"/>
      <c r="D33" s="141"/>
      <c r="E33" s="135"/>
      <c r="F33" s="139"/>
      <c r="G33" s="140"/>
      <c r="H33" s="140"/>
      <c r="I33" s="141"/>
    </row>
    <row r="34" spans="1:9" ht="12.75">
      <c r="A34" s="136" t="s">
        <v>224</v>
      </c>
      <c r="B34" s="137"/>
      <c r="C34" s="137"/>
      <c r="D34" s="138">
        <v>19</v>
      </c>
      <c r="E34" s="135"/>
      <c r="F34" s="136" t="s">
        <v>254</v>
      </c>
      <c r="G34" s="137"/>
      <c r="H34" s="137"/>
      <c r="I34" s="138">
        <v>51</v>
      </c>
    </row>
    <row r="35" spans="1:9" ht="5.25" customHeight="1">
      <c r="A35" s="139"/>
      <c r="B35" s="140"/>
      <c r="C35" s="140"/>
      <c r="D35" s="141"/>
      <c r="E35" s="135"/>
      <c r="F35" s="139"/>
      <c r="G35" s="140"/>
      <c r="H35" s="140"/>
      <c r="I35" s="141"/>
    </row>
    <row r="36" spans="1:9" ht="12.75">
      <c r="A36" s="136" t="s">
        <v>225</v>
      </c>
      <c r="B36" s="137"/>
      <c r="C36" s="137"/>
      <c r="D36" s="138">
        <v>20</v>
      </c>
      <c r="E36" s="135"/>
      <c r="F36" s="136" t="s">
        <v>255</v>
      </c>
      <c r="G36" s="137"/>
      <c r="H36" s="137"/>
      <c r="I36" s="138">
        <v>52</v>
      </c>
    </row>
    <row r="37" spans="1:9" ht="5.25" customHeight="1">
      <c r="A37" s="139"/>
      <c r="B37" s="140"/>
      <c r="C37" s="140"/>
      <c r="D37" s="141"/>
      <c r="E37" s="135"/>
      <c r="F37" s="139"/>
      <c r="G37" s="140"/>
      <c r="H37" s="140"/>
      <c r="I37" s="141"/>
    </row>
    <row r="38" spans="1:9" ht="12.75">
      <c r="A38" s="136" t="s">
        <v>226</v>
      </c>
      <c r="B38" s="137"/>
      <c r="C38" s="137"/>
      <c r="D38" s="138">
        <v>21</v>
      </c>
      <c r="E38" s="135"/>
      <c r="F38" s="136"/>
      <c r="G38" s="137"/>
      <c r="H38" s="137"/>
      <c r="I38" s="138"/>
    </row>
    <row r="39" spans="1:9" ht="5.25" customHeight="1">
      <c r="A39" s="139"/>
      <c r="B39" s="140"/>
      <c r="C39" s="140"/>
      <c r="D39" s="141"/>
      <c r="E39" s="135"/>
      <c r="F39" s="139"/>
      <c r="G39" s="140"/>
      <c r="H39" s="140"/>
      <c r="I39" s="141"/>
    </row>
    <row r="40" spans="1:9" ht="12.75">
      <c r="A40" s="136" t="s">
        <v>274</v>
      </c>
      <c r="B40" s="137"/>
      <c r="C40" s="137"/>
      <c r="D40" s="138">
        <v>22</v>
      </c>
      <c r="E40" s="135"/>
      <c r="F40" s="136"/>
      <c r="G40" s="137"/>
      <c r="H40" s="137"/>
      <c r="I40" s="138"/>
    </row>
    <row r="41" spans="1:9" ht="5.25" customHeight="1">
      <c r="A41" s="139"/>
      <c r="B41" s="140"/>
      <c r="C41" s="140"/>
      <c r="D41" s="141"/>
      <c r="E41" s="135"/>
      <c r="F41" s="139"/>
      <c r="G41" s="140"/>
      <c r="H41" s="140"/>
      <c r="I41" s="141"/>
    </row>
    <row r="42" spans="1:9" ht="12.75">
      <c r="A42" s="136" t="s">
        <v>227</v>
      </c>
      <c r="B42" s="137"/>
      <c r="C42" s="137"/>
      <c r="D42" s="138">
        <v>23</v>
      </c>
      <c r="E42" s="135"/>
      <c r="F42" s="136"/>
      <c r="G42" s="137"/>
      <c r="H42" s="137"/>
      <c r="I42" s="138"/>
    </row>
    <row r="43" spans="1:9" ht="5.25" customHeight="1">
      <c r="A43" s="139"/>
      <c r="B43" s="140"/>
      <c r="C43" s="140"/>
      <c r="D43" s="141"/>
      <c r="E43" s="135"/>
      <c r="F43" s="139"/>
      <c r="G43" s="140"/>
      <c r="H43" s="140"/>
      <c r="I43" s="141"/>
    </row>
    <row r="44" spans="1:9" ht="12.75">
      <c r="A44" s="136" t="s">
        <v>228</v>
      </c>
      <c r="B44" s="137"/>
      <c r="C44" s="137"/>
      <c r="D44" s="138">
        <v>24</v>
      </c>
      <c r="E44" s="135"/>
      <c r="F44" s="136"/>
      <c r="G44" s="137"/>
      <c r="H44" s="137"/>
      <c r="I44" s="138"/>
    </row>
    <row r="45" spans="1:9" ht="5.25" customHeight="1">
      <c r="A45" s="139"/>
      <c r="B45" s="140"/>
      <c r="C45" s="140"/>
      <c r="D45" s="141"/>
      <c r="E45" s="135"/>
      <c r="F45" s="139"/>
      <c r="G45" s="140"/>
      <c r="H45" s="140"/>
      <c r="I45" s="141"/>
    </row>
    <row r="46" spans="1:9" ht="12.75">
      <c r="A46" s="136" t="s">
        <v>229</v>
      </c>
      <c r="B46" s="137"/>
      <c r="C46" s="137"/>
      <c r="D46" s="138">
        <v>25</v>
      </c>
      <c r="E46" s="135"/>
      <c r="F46" s="136"/>
      <c r="G46" s="137"/>
      <c r="H46" s="137"/>
      <c r="I46" s="138"/>
    </row>
    <row r="47" spans="1:9" ht="5.25" customHeight="1">
      <c r="A47" s="139"/>
      <c r="B47" s="140"/>
      <c r="C47" s="140"/>
      <c r="D47" s="141"/>
      <c r="E47" s="135"/>
      <c r="F47" s="139"/>
      <c r="G47" s="140"/>
      <c r="H47" s="140"/>
      <c r="I47" s="141"/>
    </row>
    <row r="48" spans="1:9" ht="12.75">
      <c r="A48" s="136" t="s">
        <v>230</v>
      </c>
      <c r="B48" s="137"/>
      <c r="C48" s="137"/>
      <c r="D48" s="138">
        <v>26</v>
      </c>
      <c r="E48" s="135"/>
      <c r="F48" s="136"/>
      <c r="G48" s="137"/>
      <c r="H48" s="137"/>
      <c r="I48" s="138"/>
    </row>
    <row r="49" spans="1:9" ht="5.25" customHeight="1">
      <c r="A49" s="139"/>
      <c r="B49" s="140"/>
      <c r="C49" s="140"/>
      <c r="D49" s="141"/>
      <c r="E49" s="135"/>
      <c r="F49" s="139"/>
      <c r="G49" s="140"/>
      <c r="H49" s="140"/>
      <c r="I49" s="141"/>
    </row>
    <row r="50" spans="1:9" ht="12.75">
      <c r="A50" s="136" t="s">
        <v>231</v>
      </c>
      <c r="B50" s="137"/>
      <c r="C50" s="137"/>
      <c r="D50" s="138">
        <v>27</v>
      </c>
      <c r="E50" s="135"/>
      <c r="F50" s="136"/>
      <c r="G50" s="137"/>
      <c r="H50" s="137"/>
      <c r="I50" s="138"/>
    </row>
    <row r="51" spans="1:9" ht="5.25" customHeight="1">
      <c r="A51" s="139"/>
      <c r="B51" s="140"/>
      <c r="C51" s="140"/>
      <c r="D51" s="141"/>
      <c r="E51" s="135"/>
      <c r="F51" s="139"/>
      <c r="G51" s="140"/>
      <c r="H51" s="140"/>
      <c r="I51" s="141"/>
    </row>
    <row r="52" spans="1:9" ht="12.75">
      <c r="A52" s="136" t="s">
        <v>232</v>
      </c>
      <c r="B52" s="137"/>
      <c r="C52" s="137"/>
      <c r="D52" s="138">
        <v>28</v>
      </c>
      <c r="E52" s="135"/>
      <c r="F52" s="136"/>
      <c r="G52" s="137"/>
      <c r="H52" s="137"/>
      <c r="I52" s="138"/>
    </row>
    <row r="53" spans="1:9" ht="5.25" customHeight="1">
      <c r="A53" s="139"/>
      <c r="B53" s="140"/>
      <c r="C53" s="140"/>
      <c r="D53" s="141"/>
      <c r="E53" s="135"/>
      <c r="F53" s="139"/>
      <c r="G53" s="140"/>
      <c r="H53" s="140"/>
      <c r="I53" s="141"/>
    </row>
    <row r="54" spans="1:9" ht="12.75">
      <c r="A54" s="136" t="s">
        <v>275</v>
      </c>
      <c r="B54" s="137"/>
      <c r="C54" s="137"/>
      <c r="D54" s="138">
        <v>29</v>
      </c>
      <c r="E54" s="135"/>
      <c r="F54" s="136"/>
      <c r="G54" s="137"/>
      <c r="H54" s="137"/>
      <c r="I54" s="138"/>
    </row>
    <row r="55" spans="1:9" ht="5.25" customHeight="1">
      <c r="A55" s="139"/>
      <c r="B55" s="140"/>
      <c r="C55" s="140"/>
      <c r="D55" s="141"/>
      <c r="E55" s="135"/>
      <c r="F55" s="139"/>
      <c r="G55" s="140"/>
      <c r="H55" s="140"/>
      <c r="I55" s="141"/>
    </row>
    <row r="56" spans="1:9" ht="12.75">
      <c r="A56" s="136" t="s">
        <v>233</v>
      </c>
      <c r="B56" s="137"/>
      <c r="C56" s="137"/>
      <c r="D56" s="138">
        <v>30</v>
      </c>
      <c r="E56" s="135"/>
      <c r="F56" s="136"/>
      <c r="G56" s="137"/>
      <c r="H56" s="137"/>
      <c r="I56" s="138"/>
    </row>
    <row r="57" spans="1:9" ht="5.25" customHeight="1">
      <c r="A57" s="139"/>
      <c r="B57" s="140"/>
      <c r="C57" s="140"/>
      <c r="D57" s="141"/>
      <c r="E57" s="135"/>
      <c r="F57" s="139"/>
      <c r="G57" s="140"/>
      <c r="H57" s="140"/>
      <c r="I57" s="141"/>
    </row>
    <row r="58" spans="1:9" ht="12.75">
      <c r="A58" s="136" t="s">
        <v>234</v>
      </c>
      <c r="B58" s="137"/>
      <c r="C58" s="137"/>
      <c r="D58" s="138">
        <v>31</v>
      </c>
      <c r="E58" s="135"/>
      <c r="F58" s="136"/>
      <c r="G58" s="137"/>
      <c r="H58" s="137"/>
      <c r="I58" s="138"/>
    </row>
    <row r="59" spans="1:9" ht="5.25" customHeight="1">
      <c r="A59" s="139"/>
      <c r="B59" s="140"/>
      <c r="C59" s="140"/>
      <c r="D59" s="141"/>
      <c r="E59" s="135"/>
      <c r="F59" s="139"/>
      <c r="G59" s="140"/>
      <c r="H59" s="140"/>
      <c r="I59" s="141"/>
    </row>
    <row r="60" spans="1:9" ht="12.75">
      <c r="A60" s="136" t="s">
        <v>235</v>
      </c>
      <c r="B60" s="137"/>
      <c r="C60" s="137"/>
      <c r="D60" s="138">
        <v>32</v>
      </c>
      <c r="E60" s="135"/>
      <c r="F60" s="136"/>
      <c r="G60" s="137"/>
      <c r="H60" s="137"/>
      <c r="I60" s="138"/>
    </row>
    <row r="61" spans="1:9" ht="5.25" customHeight="1">
      <c r="A61" s="139"/>
      <c r="B61" s="140"/>
      <c r="C61" s="140"/>
      <c r="D61" s="141"/>
      <c r="E61" s="135"/>
      <c r="F61" s="139"/>
      <c r="G61" s="140"/>
      <c r="H61" s="140"/>
      <c r="I61" s="141"/>
    </row>
    <row r="62" spans="1:9" ht="12.75">
      <c r="A62" s="136" t="s">
        <v>236</v>
      </c>
      <c r="B62" s="137"/>
      <c r="C62" s="137"/>
      <c r="D62" s="138">
        <v>33</v>
      </c>
      <c r="E62" s="135"/>
      <c r="F62" s="136"/>
      <c r="G62" s="137"/>
      <c r="H62" s="137"/>
      <c r="I62" s="138"/>
    </row>
    <row r="63" spans="1:9" ht="5.25" customHeight="1">
      <c r="A63" s="139"/>
      <c r="B63" s="140"/>
      <c r="C63" s="140"/>
      <c r="D63" s="141"/>
      <c r="E63" s="135"/>
      <c r="F63" s="139"/>
      <c r="G63" s="140"/>
      <c r="H63" s="140"/>
      <c r="I63" s="141"/>
    </row>
    <row r="64" spans="1:9" ht="12.75">
      <c r="A64" s="136" t="s">
        <v>237</v>
      </c>
      <c r="B64" s="137"/>
      <c r="C64" s="137"/>
      <c r="D64" s="138">
        <v>34</v>
      </c>
      <c r="E64" s="135"/>
      <c r="F64" s="136"/>
      <c r="G64" s="137"/>
      <c r="H64" s="137"/>
      <c r="I64" s="138"/>
    </row>
    <row r="65" spans="1:9" ht="5.25" customHeight="1">
      <c r="A65" s="139"/>
      <c r="B65" s="140"/>
      <c r="C65" s="140"/>
      <c r="D65" s="141"/>
      <c r="E65" s="135"/>
      <c r="F65" s="139"/>
      <c r="G65" s="140"/>
      <c r="H65" s="140"/>
      <c r="I65" s="141"/>
    </row>
    <row r="66" spans="1:9" ht="12.75">
      <c r="A66" s="136" t="s">
        <v>238</v>
      </c>
      <c r="B66" s="137"/>
      <c r="C66" s="137"/>
      <c r="D66" s="138">
        <v>35</v>
      </c>
      <c r="E66" s="135"/>
      <c r="F66" s="136"/>
      <c r="G66" s="137"/>
      <c r="H66" s="137"/>
      <c r="I66" s="138"/>
    </row>
    <row r="67" spans="1:9" ht="5.25" customHeight="1">
      <c r="A67" s="139"/>
      <c r="B67" s="140"/>
      <c r="C67" s="140"/>
      <c r="D67" s="141"/>
      <c r="E67" s="135"/>
      <c r="F67" s="139"/>
      <c r="G67" s="140"/>
      <c r="H67" s="140"/>
      <c r="I67" s="141"/>
    </row>
    <row r="68" spans="1:9" ht="12.75">
      <c r="A68" s="136" t="s">
        <v>239</v>
      </c>
      <c r="B68" s="137"/>
      <c r="C68" s="137"/>
      <c r="D68" s="138">
        <v>36</v>
      </c>
      <c r="E68" s="135"/>
      <c r="F68" s="136"/>
      <c r="G68" s="137"/>
      <c r="H68" s="137"/>
      <c r="I68" s="138"/>
    </row>
    <row r="69" spans="1:9" ht="5.25" customHeight="1">
      <c r="A69" s="139"/>
      <c r="B69" s="140"/>
      <c r="C69" s="140"/>
      <c r="D69" s="141"/>
      <c r="E69" s="135"/>
      <c r="F69" s="139"/>
      <c r="G69" s="140"/>
      <c r="H69" s="140"/>
      <c r="I69" s="141"/>
    </row>
    <row r="70" spans="1:9" ht="12.75">
      <c r="A70" s="136" t="s">
        <v>240</v>
      </c>
      <c r="B70" s="137"/>
      <c r="C70" s="137"/>
      <c r="D70" s="138">
        <v>37</v>
      </c>
      <c r="E70" s="135"/>
      <c r="F70" s="136"/>
      <c r="G70" s="137"/>
      <c r="H70" s="137"/>
      <c r="I70" s="138"/>
    </row>
    <row r="71" spans="1:9" ht="5.25" customHeight="1">
      <c r="A71" s="139"/>
      <c r="B71" s="140"/>
      <c r="C71" s="140"/>
      <c r="D71" s="141"/>
      <c r="E71" s="135"/>
      <c r="F71" s="139"/>
      <c r="G71" s="140"/>
      <c r="H71" s="140"/>
      <c r="I71" s="141"/>
    </row>
    <row r="72" spans="1:9" ht="12.75">
      <c r="A72" s="136" t="s">
        <v>241</v>
      </c>
      <c r="B72" s="137"/>
      <c r="C72" s="137"/>
      <c r="D72" s="138">
        <v>38</v>
      </c>
      <c r="E72" s="135"/>
      <c r="F72" s="136"/>
      <c r="G72" s="137"/>
      <c r="H72" s="137"/>
      <c r="I72" s="138"/>
    </row>
    <row r="73" spans="1:9" ht="5.25" customHeight="1">
      <c r="A73" s="139"/>
      <c r="B73" s="140"/>
      <c r="C73" s="140"/>
      <c r="D73" s="141"/>
      <c r="E73" s="127"/>
      <c r="F73" s="139"/>
      <c r="G73" s="140"/>
      <c r="H73" s="140"/>
      <c r="I73" s="141"/>
    </row>
    <row r="74" spans="1:9" ht="12.75">
      <c r="A74" s="136" t="s">
        <v>242</v>
      </c>
      <c r="B74" s="137"/>
      <c r="C74" s="137"/>
      <c r="D74" s="138">
        <v>39</v>
      </c>
      <c r="E74" s="127"/>
      <c r="F74" s="136"/>
      <c r="G74" s="137"/>
      <c r="H74" s="137"/>
      <c r="I74" s="138"/>
    </row>
    <row r="75" spans="1:9" ht="5.25" customHeight="1">
      <c r="A75" s="139"/>
      <c r="B75" s="140"/>
      <c r="C75" s="140"/>
      <c r="D75" s="141"/>
      <c r="E75" s="127"/>
      <c r="F75" s="139"/>
      <c r="G75" s="140"/>
      <c r="H75" s="140"/>
      <c r="I75" s="141"/>
    </row>
    <row r="76" spans="1:9" ht="12.75">
      <c r="A76" s="136" t="s">
        <v>243</v>
      </c>
      <c r="B76" s="137"/>
      <c r="C76" s="137"/>
      <c r="D76" s="138">
        <v>40</v>
      </c>
      <c r="E76" s="127"/>
      <c r="F76" s="136"/>
      <c r="G76" s="137"/>
      <c r="H76" s="137"/>
      <c r="I76" s="138"/>
    </row>
    <row r="77" spans="1:9" ht="5.25" customHeight="1">
      <c r="A77" s="142"/>
      <c r="B77" s="143"/>
      <c r="C77" s="143"/>
      <c r="D77" s="144"/>
      <c r="E77" s="127"/>
      <c r="F77" s="142"/>
      <c r="G77" s="143"/>
      <c r="H77" s="143"/>
      <c r="I77" s="144"/>
    </row>
    <row r="78" spans="1:4" ht="12.75">
      <c r="A78" s="145"/>
      <c r="B78" s="145"/>
      <c r="C78" s="145"/>
      <c r="D78" s="145"/>
    </row>
    <row r="79" spans="1:14" ht="12.75">
      <c r="A79" s="201" t="s">
        <v>282</v>
      </c>
      <c r="B79" s="201"/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</row>
  </sheetData>
  <sheetProtection/>
  <mergeCells count="2">
    <mergeCell ref="A3:I3"/>
    <mergeCell ref="A79:N79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212" t="s">
        <v>69</v>
      </c>
      <c r="K2" s="21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13" t="s">
        <v>2</v>
      </c>
      <c r="D4" s="214"/>
      <c r="E4" s="214"/>
      <c r="F4" s="215"/>
      <c r="G4" s="9"/>
      <c r="H4" s="216" t="s">
        <v>3</v>
      </c>
      <c r="I4" s="217"/>
      <c r="J4" s="217"/>
      <c r="K4" s="21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259</v>
      </c>
      <c r="D7" s="21" t="s">
        <v>6</v>
      </c>
      <c r="E7" s="21">
        <v>7</v>
      </c>
      <c r="F7" s="22" t="str">
        <f>CONCATENATE(D6,"=100")</f>
        <v>2017=100</v>
      </c>
      <c r="G7" s="23"/>
      <c r="H7" s="20" t="s">
        <v>259</v>
      </c>
      <c r="I7" s="21" t="s">
        <v>6</v>
      </c>
      <c r="J7" s="21">
        <v>12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02"/>
      <c r="I9" s="102"/>
      <c r="J9" s="102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02"/>
      <c r="I10" s="102"/>
      <c r="J10" s="102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02"/>
      <c r="I11" s="102"/>
      <c r="J11" s="102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02"/>
      <c r="I12" s="102"/>
      <c r="J12" s="102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03"/>
      <c r="I13" s="104"/>
      <c r="J13" s="10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2"/>
      <c r="I14" s="102"/>
      <c r="J14" s="10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03"/>
      <c r="I15" s="104"/>
      <c r="J15" s="10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2"/>
      <c r="I16" s="102"/>
      <c r="J16" s="10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03"/>
      <c r="I17" s="104"/>
      <c r="J17" s="10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2"/>
      <c r="I18" s="102"/>
      <c r="J18" s="102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02"/>
      <c r="I19" s="102"/>
      <c r="J19" s="10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02"/>
      <c r="I20" s="102"/>
      <c r="J20" s="10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02"/>
      <c r="I21" s="102"/>
      <c r="J21" s="102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03"/>
      <c r="I22" s="104"/>
      <c r="J22" s="10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2"/>
      <c r="I23" s="102"/>
      <c r="J23" s="102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03"/>
      <c r="I24" s="104"/>
      <c r="J24" s="104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2"/>
      <c r="I25" s="102"/>
      <c r="J25" s="102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03"/>
      <c r="I26" s="104"/>
      <c r="J26" s="104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2"/>
      <c r="I27" s="102"/>
      <c r="J27" s="102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02"/>
      <c r="I28" s="102"/>
      <c r="J28" s="102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02"/>
      <c r="I29" s="102"/>
      <c r="J29" s="102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02"/>
      <c r="I30" s="102"/>
      <c r="J30" s="102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03"/>
      <c r="I31" s="104"/>
      <c r="J31" s="104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2"/>
      <c r="I32" s="102"/>
      <c r="J32" s="102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02"/>
      <c r="I33" s="102"/>
      <c r="J33" s="102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02"/>
      <c r="I34" s="102"/>
      <c r="J34" s="102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02"/>
      <c r="I35" s="102"/>
      <c r="J35" s="102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02"/>
      <c r="I36" s="102"/>
      <c r="J36" s="102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03"/>
      <c r="I37" s="104"/>
      <c r="J37" s="104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2"/>
      <c r="I38" s="102"/>
      <c r="J38" s="102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03"/>
      <c r="I39" s="104"/>
      <c r="J39" s="104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2"/>
      <c r="I40" s="102"/>
      <c r="J40" s="102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02"/>
      <c r="I41" s="102"/>
      <c r="J41" s="102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02"/>
      <c r="I42" s="102"/>
      <c r="J42" s="102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02"/>
      <c r="I43" s="102"/>
      <c r="J43" s="102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02"/>
      <c r="I44" s="102"/>
      <c r="J44" s="102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02"/>
      <c r="I45" s="102"/>
      <c r="J45" s="102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02"/>
      <c r="I46" s="102"/>
      <c r="J46" s="102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02"/>
      <c r="I47" s="102"/>
      <c r="J47" s="102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02"/>
      <c r="I48" s="102"/>
      <c r="J48" s="102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02"/>
      <c r="I49" s="102"/>
      <c r="J49" s="102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03"/>
      <c r="I50" s="104"/>
      <c r="J50" s="104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2"/>
      <c r="I51" s="102"/>
      <c r="J51" s="102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03"/>
      <c r="I52" s="104"/>
      <c r="J52" s="104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2"/>
      <c r="I53" s="102"/>
      <c r="J53" s="102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02"/>
      <c r="I54" s="102"/>
      <c r="J54" s="102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02"/>
      <c r="I55" s="102"/>
      <c r="J55" s="102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02"/>
      <c r="I56" s="102"/>
      <c r="J56" s="102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02"/>
      <c r="I57" s="102"/>
      <c r="J57" s="102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02"/>
      <c r="I58" s="102"/>
      <c r="J58" s="102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03"/>
      <c r="I59" s="104"/>
      <c r="J59" s="104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2"/>
      <c r="I60" s="102"/>
      <c r="J60" s="102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02"/>
      <c r="I61" s="102"/>
      <c r="J61" s="102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02"/>
      <c r="I62" s="102"/>
      <c r="J62" s="102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02"/>
      <c r="I63" s="102"/>
      <c r="J63" s="102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03"/>
      <c r="I64" s="104"/>
      <c r="J64" s="104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2"/>
      <c r="I65" s="102"/>
      <c r="J65" s="102"/>
      <c r="K65" s="32"/>
    </row>
    <row r="66" spans="1:11" s="42" customFormat="1" ht="11.25" customHeight="1">
      <c r="A66" s="36" t="s">
        <v>51</v>
      </c>
      <c r="B66" s="37"/>
      <c r="C66" s="38">
        <v>51</v>
      </c>
      <c r="D66" s="38">
        <v>53</v>
      </c>
      <c r="E66" s="38">
        <v>50</v>
      </c>
      <c r="F66" s="39">
        <v>94.33962264150944</v>
      </c>
      <c r="G66" s="40"/>
      <c r="H66" s="103">
        <v>0.135</v>
      </c>
      <c r="I66" s="104">
        <v>0.092</v>
      </c>
      <c r="J66" s="104">
        <v>0.105</v>
      </c>
      <c r="K66" s="41">
        <v>114.1304347826087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2"/>
      <c r="I67" s="102"/>
      <c r="J67" s="10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02"/>
      <c r="I68" s="102"/>
      <c r="J68" s="102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02"/>
      <c r="I69" s="102"/>
      <c r="J69" s="102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03"/>
      <c r="I70" s="104"/>
      <c r="J70" s="10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2"/>
      <c r="I71" s="102"/>
      <c r="J71" s="102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02"/>
      <c r="I72" s="102"/>
      <c r="J72" s="102"/>
      <c r="K72" s="32"/>
    </row>
    <row r="73" spans="1:11" s="33" customFormat="1" ht="11.25" customHeight="1">
      <c r="A73" s="35" t="s">
        <v>56</v>
      </c>
      <c r="B73" s="29"/>
      <c r="C73" s="30">
        <v>12894</v>
      </c>
      <c r="D73" s="30">
        <v>13533</v>
      </c>
      <c r="E73" s="30">
        <v>13730</v>
      </c>
      <c r="F73" s="31"/>
      <c r="G73" s="31"/>
      <c r="H73" s="102">
        <v>37.76</v>
      </c>
      <c r="I73" s="102">
        <v>35.54</v>
      </c>
      <c r="J73" s="102">
        <v>36.031</v>
      </c>
      <c r="K73" s="32"/>
    </row>
    <row r="74" spans="1:11" s="33" customFormat="1" ht="11.25" customHeight="1">
      <c r="A74" s="35" t="s">
        <v>57</v>
      </c>
      <c r="B74" s="29"/>
      <c r="C74" s="30">
        <v>5014</v>
      </c>
      <c r="D74" s="30">
        <v>4712</v>
      </c>
      <c r="E74" s="30">
        <v>4650</v>
      </c>
      <c r="F74" s="31"/>
      <c r="G74" s="31"/>
      <c r="H74" s="102">
        <v>12.02</v>
      </c>
      <c r="I74" s="102">
        <v>13.724</v>
      </c>
      <c r="J74" s="102">
        <v>14.073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02"/>
      <c r="I75" s="102"/>
      <c r="J75" s="102"/>
      <c r="K75" s="32"/>
    </row>
    <row r="76" spans="1:11" s="33" customFormat="1" ht="11.25" customHeight="1">
      <c r="A76" s="35" t="s">
        <v>59</v>
      </c>
      <c r="B76" s="29"/>
      <c r="C76" s="30">
        <v>351</v>
      </c>
      <c r="D76" s="30">
        <v>385</v>
      </c>
      <c r="E76" s="30">
        <v>390</v>
      </c>
      <c r="F76" s="31"/>
      <c r="G76" s="31"/>
      <c r="H76" s="102">
        <v>0.577</v>
      </c>
      <c r="I76" s="102">
        <v>0.66</v>
      </c>
      <c r="J76" s="102">
        <v>0.785</v>
      </c>
      <c r="K76" s="32"/>
    </row>
    <row r="77" spans="1:11" s="33" customFormat="1" ht="11.25" customHeight="1">
      <c r="A77" s="35" t="s">
        <v>60</v>
      </c>
      <c r="B77" s="29"/>
      <c r="C77" s="30">
        <v>4453</v>
      </c>
      <c r="D77" s="30">
        <v>4657</v>
      </c>
      <c r="E77" s="30">
        <v>4587</v>
      </c>
      <c r="F77" s="31"/>
      <c r="G77" s="31"/>
      <c r="H77" s="102">
        <v>13.36</v>
      </c>
      <c r="I77" s="102">
        <v>13.313</v>
      </c>
      <c r="J77" s="102">
        <v>12.258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02"/>
      <c r="I78" s="102"/>
      <c r="J78" s="102"/>
      <c r="K78" s="32"/>
    </row>
    <row r="79" spans="1:11" s="33" customFormat="1" ht="11.25" customHeight="1">
      <c r="A79" s="35" t="s">
        <v>62</v>
      </c>
      <c r="B79" s="29"/>
      <c r="C79" s="30">
        <v>38051</v>
      </c>
      <c r="D79" s="30">
        <v>39645</v>
      </c>
      <c r="E79" s="30">
        <v>41702</v>
      </c>
      <c r="F79" s="31"/>
      <c r="G79" s="31"/>
      <c r="H79" s="102">
        <v>101.744</v>
      </c>
      <c r="I79" s="102">
        <v>132.272</v>
      </c>
      <c r="J79" s="102">
        <v>128.28</v>
      </c>
      <c r="K79" s="32"/>
    </row>
    <row r="80" spans="1:11" s="42" customFormat="1" ht="11.25" customHeight="1">
      <c r="A80" s="43" t="s">
        <v>63</v>
      </c>
      <c r="B80" s="37"/>
      <c r="C80" s="38">
        <v>60763</v>
      </c>
      <c r="D80" s="38">
        <v>62932</v>
      </c>
      <c r="E80" s="38">
        <v>65059</v>
      </c>
      <c r="F80" s="39">
        <v>103.37983855590161</v>
      </c>
      <c r="G80" s="40"/>
      <c r="H80" s="103">
        <v>165.461</v>
      </c>
      <c r="I80" s="104">
        <v>195.509</v>
      </c>
      <c r="J80" s="104">
        <v>191.427</v>
      </c>
      <c r="K80" s="41">
        <v>97.91211657775347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2"/>
      <c r="I81" s="102"/>
      <c r="J81" s="102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02"/>
      <c r="I82" s="102"/>
      <c r="J82" s="102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02"/>
      <c r="I83" s="102"/>
      <c r="J83" s="102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03"/>
      <c r="I84" s="104"/>
      <c r="J84" s="104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2"/>
      <c r="I85" s="102"/>
      <c r="J85" s="10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5"/>
      <c r="I86" s="106"/>
      <c r="J86" s="106"/>
      <c r="K86" s="50"/>
    </row>
    <row r="87" spans="1:11" s="42" customFormat="1" ht="11.25" customHeight="1">
      <c r="A87" s="51" t="s">
        <v>67</v>
      </c>
      <c r="B87" s="52"/>
      <c r="C87" s="53">
        <v>60814</v>
      </c>
      <c r="D87" s="53">
        <v>62985</v>
      </c>
      <c r="E87" s="53">
        <v>65109</v>
      </c>
      <c r="F87" s="54">
        <f>IF(D87&gt;0,100*E87/D87,0)</f>
        <v>103.37223148368659</v>
      </c>
      <c r="G87" s="40"/>
      <c r="H87" s="107">
        <v>165.596</v>
      </c>
      <c r="I87" s="108">
        <v>195.601</v>
      </c>
      <c r="J87" s="108">
        <v>191.53199999999998</v>
      </c>
      <c r="K87" s="54">
        <f>IF(I87&gt;0,100*J87/I87,0)</f>
        <v>97.91974478658084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2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="92" zoomScaleSheetLayoutView="92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212" t="s">
        <v>69</v>
      </c>
      <c r="K2" s="21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13" t="s">
        <v>2</v>
      </c>
      <c r="D4" s="214"/>
      <c r="E4" s="214"/>
      <c r="F4" s="215"/>
      <c r="G4" s="9"/>
      <c r="H4" s="216" t="s">
        <v>3</v>
      </c>
      <c r="I4" s="217"/>
      <c r="J4" s="217"/>
      <c r="K4" s="21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12</v>
      </c>
      <c r="F7" s="22" t="str">
        <f>CONCATENATE(D6,"=100")</f>
        <v>2018=100</v>
      </c>
      <c r="G7" s="23"/>
      <c r="H7" s="20" t="s">
        <v>6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8</v>
      </c>
      <c r="D9" s="30">
        <v>8</v>
      </c>
      <c r="E9" s="30">
        <v>8</v>
      </c>
      <c r="F9" s="31"/>
      <c r="G9" s="31"/>
      <c r="H9" s="102">
        <v>0.565</v>
      </c>
      <c r="I9" s="102">
        <v>0.565</v>
      </c>
      <c r="J9" s="102"/>
      <c r="K9" s="32"/>
    </row>
    <row r="10" spans="1:11" s="33" customFormat="1" ht="11.25" customHeight="1">
      <c r="A10" s="35" t="s">
        <v>8</v>
      </c>
      <c r="B10" s="29"/>
      <c r="C10" s="30">
        <v>4</v>
      </c>
      <c r="D10" s="30">
        <v>4</v>
      </c>
      <c r="E10" s="30">
        <v>4</v>
      </c>
      <c r="F10" s="31"/>
      <c r="G10" s="31"/>
      <c r="H10" s="102">
        <v>0.32</v>
      </c>
      <c r="I10" s="102">
        <v>0.32</v>
      </c>
      <c r="J10" s="102"/>
      <c r="K10" s="32"/>
    </row>
    <row r="11" spans="1:11" s="33" customFormat="1" ht="11.25" customHeight="1">
      <c r="A11" s="28" t="s">
        <v>9</v>
      </c>
      <c r="B11" s="29"/>
      <c r="C11" s="30">
        <v>4</v>
      </c>
      <c r="D11" s="30">
        <v>4</v>
      </c>
      <c r="E11" s="30">
        <v>4</v>
      </c>
      <c r="F11" s="31"/>
      <c r="G11" s="31"/>
      <c r="H11" s="102">
        <v>0.351</v>
      </c>
      <c r="I11" s="102">
        <v>0.352</v>
      </c>
      <c r="J11" s="102"/>
      <c r="K11" s="32"/>
    </row>
    <row r="12" spans="1:11" s="33" customFormat="1" ht="11.25" customHeight="1">
      <c r="A12" s="35" t="s">
        <v>10</v>
      </c>
      <c r="B12" s="29"/>
      <c r="C12" s="30">
        <v>10</v>
      </c>
      <c r="D12" s="30">
        <v>10</v>
      </c>
      <c r="E12" s="30">
        <v>10</v>
      </c>
      <c r="F12" s="31"/>
      <c r="G12" s="31"/>
      <c r="H12" s="102">
        <v>0.924</v>
      </c>
      <c r="I12" s="102">
        <v>0.925</v>
      </c>
      <c r="J12" s="102"/>
      <c r="K12" s="32"/>
    </row>
    <row r="13" spans="1:11" s="42" customFormat="1" ht="11.25" customHeight="1">
      <c r="A13" s="36" t="s">
        <v>11</v>
      </c>
      <c r="B13" s="37"/>
      <c r="C13" s="38">
        <v>26</v>
      </c>
      <c r="D13" s="38">
        <v>26</v>
      </c>
      <c r="E13" s="38">
        <v>26</v>
      </c>
      <c r="F13" s="39">
        <v>100</v>
      </c>
      <c r="G13" s="40"/>
      <c r="H13" s="103">
        <v>2.16</v>
      </c>
      <c r="I13" s="104">
        <v>2.162</v>
      </c>
      <c r="J13" s="10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2"/>
      <c r="I14" s="102"/>
      <c r="J14" s="10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03"/>
      <c r="I15" s="104"/>
      <c r="J15" s="10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2"/>
      <c r="I16" s="102"/>
      <c r="J16" s="102"/>
      <c r="K16" s="32"/>
    </row>
    <row r="17" spans="1:11" s="42" customFormat="1" ht="11.25" customHeight="1">
      <c r="A17" s="36" t="s">
        <v>13</v>
      </c>
      <c r="B17" s="37"/>
      <c r="C17" s="38">
        <v>1</v>
      </c>
      <c r="D17" s="38">
        <v>10</v>
      </c>
      <c r="E17" s="38">
        <v>1</v>
      </c>
      <c r="F17" s="39">
        <v>10</v>
      </c>
      <c r="G17" s="40"/>
      <c r="H17" s="103">
        <v>0.035</v>
      </c>
      <c r="I17" s="104">
        <v>0.35</v>
      </c>
      <c r="J17" s="10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2"/>
      <c r="I18" s="102"/>
      <c r="J18" s="102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02"/>
      <c r="I19" s="102"/>
      <c r="J19" s="102"/>
      <c r="K19" s="32"/>
    </row>
    <row r="20" spans="1:11" s="33" customFormat="1" ht="11.25" customHeight="1">
      <c r="A20" s="35" t="s">
        <v>15</v>
      </c>
      <c r="B20" s="29"/>
      <c r="C20" s="30">
        <v>5</v>
      </c>
      <c r="D20" s="30"/>
      <c r="E20" s="30"/>
      <c r="F20" s="31"/>
      <c r="G20" s="31"/>
      <c r="H20" s="102">
        <v>0.283</v>
      </c>
      <c r="I20" s="102"/>
      <c r="J20" s="10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02"/>
      <c r="I21" s="102"/>
      <c r="J21" s="102"/>
      <c r="K21" s="32"/>
    </row>
    <row r="22" spans="1:11" s="42" customFormat="1" ht="11.25" customHeight="1">
      <c r="A22" s="36" t="s">
        <v>17</v>
      </c>
      <c r="B22" s="37"/>
      <c r="C22" s="38">
        <v>5</v>
      </c>
      <c r="D22" s="38"/>
      <c r="E22" s="38"/>
      <c r="F22" s="39"/>
      <c r="G22" s="40"/>
      <c r="H22" s="103">
        <v>0.283</v>
      </c>
      <c r="I22" s="104"/>
      <c r="J22" s="10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2"/>
      <c r="I23" s="102"/>
      <c r="J23" s="102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03"/>
      <c r="I24" s="104"/>
      <c r="J24" s="104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2"/>
      <c r="I25" s="102"/>
      <c r="J25" s="102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03"/>
      <c r="I26" s="104"/>
      <c r="J26" s="104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2"/>
      <c r="I27" s="102"/>
      <c r="J27" s="102"/>
      <c r="K27" s="32"/>
    </row>
    <row r="28" spans="1:11" s="33" customFormat="1" ht="11.25" customHeight="1">
      <c r="A28" s="35" t="s">
        <v>20</v>
      </c>
      <c r="B28" s="29"/>
      <c r="C28" s="30"/>
      <c r="D28" s="30">
        <v>1</v>
      </c>
      <c r="E28" s="30">
        <v>1</v>
      </c>
      <c r="F28" s="31"/>
      <c r="G28" s="31"/>
      <c r="H28" s="102"/>
      <c r="I28" s="102">
        <v>0.15</v>
      </c>
      <c r="J28" s="102"/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>
        <v>2</v>
      </c>
      <c r="E29" s="30">
        <v>2</v>
      </c>
      <c r="F29" s="31"/>
      <c r="G29" s="31"/>
      <c r="H29" s="102">
        <v>0.11</v>
      </c>
      <c r="I29" s="102">
        <v>0.17</v>
      </c>
      <c r="J29" s="102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02"/>
      <c r="I30" s="102"/>
      <c r="J30" s="102"/>
      <c r="K30" s="32"/>
    </row>
    <row r="31" spans="1:11" s="42" customFormat="1" ht="11.25" customHeight="1">
      <c r="A31" s="43" t="s">
        <v>23</v>
      </c>
      <c r="B31" s="37"/>
      <c r="C31" s="38">
        <v>2</v>
      </c>
      <c r="D31" s="38">
        <v>3</v>
      </c>
      <c r="E31" s="38">
        <v>3</v>
      </c>
      <c r="F31" s="39">
        <v>100</v>
      </c>
      <c r="G31" s="40"/>
      <c r="H31" s="103">
        <v>0.11</v>
      </c>
      <c r="I31" s="104">
        <v>0.32</v>
      </c>
      <c r="J31" s="104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2"/>
      <c r="I32" s="102"/>
      <c r="J32" s="102"/>
      <c r="K32" s="32"/>
    </row>
    <row r="33" spans="1:11" s="33" customFormat="1" ht="11.25" customHeight="1">
      <c r="A33" s="35" t="s">
        <v>24</v>
      </c>
      <c r="B33" s="29"/>
      <c r="C33" s="30">
        <v>30</v>
      </c>
      <c r="D33" s="30">
        <v>30</v>
      </c>
      <c r="E33" s="30"/>
      <c r="F33" s="31"/>
      <c r="G33" s="31"/>
      <c r="H33" s="102">
        <v>1.6</v>
      </c>
      <c r="I33" s="102">
        <v>1.6</v>
      </c>
      <c r="J33" s="102"/>
      <c r="K33" s="32"/>
    </row>
    <row r="34" spans="1:11" s="33" customFormat="1" ht="11.25" customHeight="1">
      <c r="A34" s="35" t="s">
        <v>25</v>
      </c>
      <c r="B34" s="29"/>
      <c r="C34" s="30">
        <v>25</v>
      </c>
      <c r="D34" s="30">
        <v>25</v>
      </c>
      <c r="E34" s="30">
        <v>25</v>
      </c>
      <c r="F34" s="31"/>
      <c r="G34" s="31"/>
      <c r="H34" s="102">
        <v>0.8</v>
      </c>
      <c r="I34" s="102">
        <v>0.75</v>
      </c>
      <c r="J34" s="102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02"/>
      <c r="I35" s="102"/>
      <c r="J35" s="102"/>
      <c r="K35" s="32"/>
    </row>
    <row r="36" spans="1:11" s="33" customFormat="1" ht="11.25" customHeight="1">
      <c r="A36" s="35" t="s">
        <v>27</v>
      </c>
      <c r="B36" s="29"/>
      <c r="C36" s="30">
        <v>8</v>
      </c>
      <c r="D36" s="30">
        <v>8</v>
      </c>
      <c r="E36" s="30">
        <v>8</v>
      </c>
      <c r="F36" s="31"/>
      <c r="G36" s="31"/>
      <c r="H36" s="102">
        <v>0.28</v>
      </c>
      <c r="I36" s="102">
        <v>0.334</v>
      </c>
      <c r="J36" s="102"/>
      <c r="K36" s="32"/>
    </row>
    <row r="37" spans="1:11" s="42" customFormat="1" ht="11.25" customHeight="1">
      <c r="A37" s="36" t="s">
        <v>28</v>
      </c>
      <c r="B37" s="37"/>
      <c r="C37" s="38">
        <v>63</v>
      </c>
      <c r="D37" s="38">
        <v>63</v>
      </c>
      <c r="E37" s="38"/>
      <c r="F37" s="39"/>
      <c r="G37" s="40"/>
      <c r="H37" s="103">
        <v>2.6800000000000006</v>
      </c>
      <c r="I37" s="104">
        <v>2.684</v>
      </c>
      <c r="J37" s="104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2"/>
      <c r="I38" s="102"/>
      <c r="J38" s="102"/>
      <c r="K38" s="32"/>
    </row>
    <row r="39" spans="1:11" s="42" customFormat="1" ht="11.25" customHeight="1">
      <c r="A39" s="36" t="s">
        <v>29</v>
      </c>
      <c r="B39" s="37"/>
      <c r="C39" s="38">
        <v>74</v>
      </c>
      <c r="D39" s="38">
        <v>85</v>
      </c>
      <c r="E39" s="38">
        <v>80</v>
      </c>
      <c r="F39" s="39">
        <v>94.11764705882354</v>
      </c>
      <c r="G39" s="40"/>
      <c r="H39" s="103">
        <v>2.75</v>
      </c>
      <c r="I39" s="104">
        <v>2.4</v>
      </c>
      <c r="J39" s="104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2"/>
      <c r="I40" s="102"/>
      <c r="J40" s="102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02"/>
      <c r="I41" s="102"/>
      <c r="J41" s="102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02"/>
      <c r="I42" s="102"/>
      <c r="J42" s="102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02"/>
      <c r="I43" s="102"/>
      <c r="J43" s="102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02"/>
      <c r="I44" s="102"/>
      <c r="J44" s="102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02"/>
      <c r="I45" s="102"/>
      <c r="J45" s="102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02"/>
      <c r="I46" s="102"/>
      <c r="J46" s="102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02"/>
      <c r="I47" s="102"/>
      <c r="J47" s="102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02"/>
      <c r="I48" s="102"/>
      <c r="J48" s="102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02"/>
      <c r="I49" s="102"/>
      <c r="J49" s="102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03"/>
      <c r="I50" s="104"/>
      <c r="J50" s="104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2"/>
      <c r="I51" s="102"/>
      <c r="J51" s="102"/>
      <c r="K51" s="32"/>
    </row>
    <row r="52" spans="1:11" s="42" customFormat="1" ht="11.25" customHeight="1">
      <c r="A52" s="36" t="s">
        <v>40</v>
      </c>
      <c r="B52" s="37"/>
      <c r="C52" s="38">
        <v>1</v>
      </c>
      <c r="D52" s="38">
        <v>1</v>
      </c>
      <c r="E52" s="38">
        <v>1</v>
      </c>
      <c r="F52" s="39">
        <v>100</v>
      </c>
      <c r="G52" s="40"/>
      <c r="H52" s="103">
        <v>0.093</v>
      </c>
      <c r="I52" s="104">
        <v>0.093</v>
      </c>
      <c r="J52" s="104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2"/>
      <c r="I53" s="102"/>
      <c r="J53" s="102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02"/>
      <c r="I54" s="102"/>
      <c r="J54" s="102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02"/>
      <c r="I55" s="102"/>
      <c r="J55" s="102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02"/>
      <c r="I56" s="102"/>
      <c r="J56" s="102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02"/>
      <c r="I57" s="102"/>
      <c r="J57" s="102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02"/>
      <c r="I58" s="102"/>
      <c r="J58" s="102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03"/>
      <c r="I59" s="104"/>
      <c r="J59" s="104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2"/>
      <c r="I60" s="102"/>
      <c r="J60" s="102"/>
      <c r="K60" s="32"/>
    </row>
    <row r="61" spans="1:11" s="33" customFormat="1" ht="11.25" customHeight="1">
      <c r="A61" s="35" t="s">
        <v>47</v>
      </c>
      <c r="B61" s="29"/>
      <c r="C61" s="30">
        <v>140</v>
      </c>
      <c r="D61" s="30">
        <v>140</v>
      </c>
      <c r="E61" s="30">
        <v>145</v>
      </c>
      <c r="F61" s="31"/>
      <c r="G61" s="31"/>
      <c r="H61" s="102">
        <v>12.6</v>
      </c>
      <c r="I61" s="102">
        <v>12.6</v>
      </c>
      <c r="J61" s="102"/>
      <c r="K61" s="32"/>
    </row>
    <row r="62" spans="1:11" s="33" customFormat="1" ht="11.25" customHeight="1">
      <c r="A62" s="35" t="s">
        <v>48</v>
      </c>
      <c r="B62" s="29"/>
      <c r="C62" s="30">
        <v>90</v>
      </c>
      <c r="D62" s="30">
        <v>85</v>
      </c>
      <c r="E62" s="30"/>
      <c r="F62" s="31"/>
      <c r="G62" s="31"/>
      <c r="H62" s="102">
        <v>2.832</v>
      </c>
      <c r="I62" s="102">
        <v>2.628</v>
      </c>
      <c r="J62" s="102"/>
      <c r="K62" s="32"/>
    </row>
    <row r="63" spans="1:11" s="33" customFormat="1" ht="11.25" customHeight="1">
      <c r="A63" s="35" t="s">
        <v>49</v>
      </c>
      <c r="B63" s="29"/>
      <c r="C63" s="30">
        <v>19</v>
      </c>
      <c r="D63" s="30">
        <v>19</v>
      </c>
      <c r="E63" s="30"/>
      <c r="F63" s="31"/>
      <c r="G63" s="31"/>
      <c r="H63" s="102">
        <v>0.798</v>
      </c>
      <c r="I63" s="102">
        <v>0.665</v>
      </c>
      <c r="J63" s="102"/>
      <c r="K63" s="32"/>
    </row>
    <row r="64" spans="1:11" s="42" customFormat="1" ht="11.25" customHeight="1">
      <c r="A64" s="36" t="s">
        <v>50</v>
      </c>
      <c r="B64" s="37"/>
      <c r="C64" s="38">
        <v>249</v>
      </c>
      <c r="D64" s="38">
        <v>244</v>
      </c>
      <c r="E64" s="38"/>
      <c r="F64" s="39"/>
      <c r="G64" s="40"/>
      <c r="H64" s="103">
        <v>16.229999999999997</v>
      </c>
      <c r="I64" s="104">
        <v>15.893</v>
      </c>
      <c r="J64" s="104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2"/>
      <c r="I65" s="102"/>
      <c r="J65" s="102"/>
      <c r="K65" s="32"/>
    </row>
    <row r="66" spans="1:11" s="42" customFormat="1" ht="11.25" customHeight="1">
      <c r="A66" s="36" t="s">
        <v>51</v>
      </c>
      <c r="B66" s="37"/>
      <c r="C66" s="38">
        <v>921</v>
      </c>
      <c r="D66" s="38">
        <v>825</v>
      </c>
      <c r="E66" s="38">
        <v>975</v>
      </c>
      <c r="F66" s="39">
        <v>118.18181818181819</v>
      </c>
      <c r="G66" s="40"/>
      <c r="H66" s="103">
        <v>123.832</v>
      </c>
      <c r="I66" s="104">
        <v>98.125</v>
      </c>
      <c r="J66" s="104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2"/>
      <c r="I67" s="102"/>
      <c r="J67" s="10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02"/>
      <c r="I68" s="102"/>
      <c r="J68" s="102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02"/>
      <c r="I69" s="102"/>
      <c r="J69" s="102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03"/>
      <c r="I70" s="104"/>
      <c r="J70" s="10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2"/>
      <c r="I71" s="102"/>
      <c r="J71" s="102"/>
      <c r="K71" s="32"/>
    </row>
    <row r="72" spans="1:11" s="33" customFormat="1" ht="11.25" customHeight="1">
      <c r="A72" s="35" t="s">
        <v>55</v>
      </c>
      <c r="B72" s="29"/>
      <c r="C72" s="30">
        <v>7450</v>
      </c>
      <c r="D72" s="30">
        <v>6900</v>
      </c>
      <c r="E72" s="30">
        <v>7000</v>
      </c>
      <c r="F72" s="31"/>
      <c r="G72" s="31"/>
      <c r="H72" s="102">
        <v>643.758</v>
      </c>
      <c r="I72" s="102">
        <v>605.232</v>
      </c>
      <c r="J72" s="102"/>
      <c r="K72" s="32"/>
    </row>
    <row r="73" spans="1:11" s="33" customFormat="1" ht="11.25" customHeight="1">
      <c r="A73" s="35" t="s">
        <v>56</v>
      </c>
      <c r="B73" s="29"/>
      <c r="C73" s="30">
        <v>385</v>
      </c>
      <c r="D73" s="30">
        <v>373</v>
      </c>
      <c r="E73" s="30">
        <v>373</v>
      </c>
      <c r="F73" s="31"/>
      <c r="G73" s="31"/>
      <c r="H73" s="102">
        <v>11.925</v>
      </c>
      <c r="I73" s="102">
        <v>11.555</v>
      </c>
      <c r="J73" s="102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02"/>
      <c r="I74" s="102"/>
      <c r="J74" s="102"/>
      <c r="K74" s="32"/>
    </row>
    <row r="75" spans="1:11" s="33" customFormat="1" ht="11.25" customHeight="1">
      <c r="A75" s="35" t="s">
        <v>58</v>
      </c>
      <c r="B75" s="29"/>
      <c r="C75" s="30">
        <v>1382</v>
      </c>
      <c r="D75" s="30">
        <v>1381</v>
      </c>
      <c r="E75" s="30">
        <v>1381</v>
      </c>
      <c r="F75" s="31"/>
      <c r="G75" s="31"/>
      <c r="H75" s="102">
        <v>140.979</v>
      </c>
      <c r="I75" s="102">
        <v>140.922</v>
      </c>
      <c r="J75" s="102"/>
      <c r="K75" s="32"/>
    </row>
    <row r="76" spans="1:11" s="33" customFormat="1" ht="11.25" customHeight="1">
      <c r="A76" s="35" t="s">
        <v>59</v>
      </c>
      <c r="B76" s="29"/>
      <c r="C76" s="30">
        <v>10</v>
      </c>
      <c r="D76" s="30">
        <v>10</v>
      </c>
      <c r="E76" s="30">
        <v>10</v>
      </c>
      <c r="F76" s="31"/>
      <c r="G76" s="31"/>
      <c r="H76" s="102">
        <v>0.3</v>
      </c>
      <c r="I76" s="102">
        <v>0.3</v>
      </c>
      <c r="J76" s="102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02"/>
      <c r="I77" s="102"/>
      <c r="J77" s="102"/>
      <c r="K77" s="32"/>
    </row>
    <row r="78" spans="1:11" s="33" customFormat="1" ht="11.25" customHeight="1">
      <c r="A78" s="35" t="s">
        <v>61</v>
      </c>
      <c r="B78" s="29"/>
      <c r="C78" s="30">
        <v>370</v>
      </c>
      <c r="D78" s="30">
        <v>350</v>
      </c>
      <c r="E78" s="30">
        <v>350</v>
      </c>
      <c r="F78" s="31"/>
      <c r="G78" s="31"/>
      <c r="H78" s="102">
        <v>25.9</v>
      </c>
      <c r="I78" s="102">
        <v>19.25</v>
      </c>
      <c r="J78" s="102"/>
      <c r="K78" s="32"/>
    </row>
    <row r="79" spans="1:11" s="33" customFormat="1" ht="11.25" customHeight="1">
      <c r="A79" s="35" t="s">
        <v>62</v>
      </c>
      <c r="B79" s="29"/>
      <c r="C79" s="30">
        <v>42</v>
      </c>
      <c r="D79" s="30">
        <v>10</v>
      </c>
      <c r="E79" s="30">
        <v>50</v>
      </c>
      <c r="F79" s="31"/>
      <c r="G79" s="31"/>
      <c r="H79" s="102">
        <v>3.559</v>
      </c>
      <c r="I79" s="102">
        <v>0.996</v>
      </c>
      <c r="J79" s="102"/>
      <c r="K79" s="32"/>
    </row>
    <row r="80" spans="1:11" s="42" customFormat="1" ht="11.25" customHeight="1">
      <c r="A80" s="43" t="s">
        <v>63</v>
      </c>
      <c r="B80" s="37"/>
      <c r="C80" s="38">
        <v>9639</v>
      </c>
      <c r="D80" s="38">
        <v>9024</v>
      </c>
      <c r="E80" s="38">
        <v>9164</v>
      </c>
      <c r="F80" s="39">
        <v>101.55141843971631</v>
      </c>
      <c r="G80" s="40"/>
      <c r="H80" s="103">
        <v>826.4209999999999</v>
      </c>
      <c r="I80" s="104">
        <v>778.2549999999999</v>
      </c>
      <c r="J80" s="104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2"/>
      <c r="I81" s="102"/>
      <c r="J81" s="102"/>
      <c r="K81" s="32"/>
    </row>
    <row r="82" spans="1:11" s="33" customFormat="1" ht="11.25" customHeight="1">
      <c r="A82" s="35" t="s">
        <v>64</v>
      </c>
      <c r="B82" s="29"/>
      <c r="C82" s="30">
        <v>309</v>
      </c>
      <c r="D82" s="30">
        <v>315</v>
      </c>
      <c r="E82" s="30">
        <v>315</v>
      </c>
      <c r="F82" s="31"/>
      <c r="G82" s="31"/>
      <c r="H82" s="102">
        <v>33.395</v>
      </c>
      <c r="I82" s="102">
        <v>29.666</v>
      </c>
      <c r="J82" s="102"/>
      <c r="K82" s="32"/>
    </row>
    <row r="83" spans="1:11" s="33" customFormat="1" ht="11.25" customHeight="1">
      <c r="A83" s="35" t="s">
        <v>65</v>
      </c>
      <c r="B83" s="29"/>
      <c r="C83" s="30">
        <v>93</v>
      </c>
      <c r="D83" s="30">
        <v>92</v>
      </c>
      <c r="E83" s="30">
        <v>92</v>
      </c>
      <c r="F83" s="31"/>
      <c r="G83" s="31"/>
      <c r="H83" s="102">
        <v>7.331</v>
      </c>
      <c r="I83" s="102">
        <v>5.685</v>
      </c>
      <c r="J83" s="102"/>
      <c r="K83" s="32"/>
    </row>
    <row r="84" spans="1:11" s="42" customFormat="1" ht="11.25" customHeight="1">
      <c r="A84" s="36" t="s">
        <v>66</v>
      </c>
      <c r="B84" s="37"/>
      <c r="C84" s="38">
        <v>402</v>
      </c>
      <c r="D84" s="38">
        <v>407</v>
      </c>
      <c r="E84" s="38">
        <v>407</v>
      </c>
      <c r="F84" s="39">
        <v>100</v>
      </c>
      <c r="G84" s="40"/>
      <c r="H84" s="103">
        <v>40.726000000000006</v>
      </c>
      <c r="I84" s="104">
        <v>35.351</v>
      </c>
      <c r="J84" s="104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2"/>
      <c r="I85" s="102"/>
      <c r="J85" s="10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5"/>
      <c r="I86" s="106"/>
      <c r="J86" s="106"/>
      <c r="K86" s="50"/>
    </row>
    <row r="87" spans="1:11" s="42" customFormat="1" ht="11.25" customHeight="1">
      <c r="A87" s="51" t="s">
        <v>67</v>
      </c>
      <c r="B87" s="52"/>
      <c r="C87" s="53">
        <v>11383</v>
      </c>
      <c r="D87" s="53">
        <v>10688</v>
      </c>
      <c r="E87" s="53"/>
      <c r="F87" s="54"/>
      <c r="G87" s="40"/>
      <c r="H87" s="107">
        <v>1015.3199999999999</v>
      </c>
      <c r="I87" s="108">
        <v>935.6329999999999</v>
      </c>
      <c r="J87" s="108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2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="92" zoomScaleSheetLayoutView="92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212" t="s">
        <v>69</v>
      </c>
      <c r="K2" s="21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13" t="s">
        <v>2</v>
      </c>
      <c r="D4" s="214"/>
      <c r="E4" s="214"/>
      <c r="F4" s="215"/>
      <c r="G4" s="9"/>
      <c r="H4" s="216" t="s">
        <v>3</v>
      </c>
      <c r="I4" s="217"/>
      <c r="J4" s="217"/>
      <c r="K4" s="21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259</v>
      </c>
      <c r="D7" s="21" t="s">
        <v>6</v>
      </c>
      <c r="E7" s="21">
        <v>12</v>
      </c>
      <c r="F7" s="22" t="str">
        <f>CONCATENATE(D6,"=100")</f>
        <v>2017=100</v>
      </c>
      <c r="G7" s="23"/>
      <c r="H7" s="20" t="s">
        <v>259</v>
      </c>
      <c r="I7" s="21" t="s">
        <v>6</v>
      </c>
      <c r="J7" s="21">
        <v>12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7</v>
      </c>
      <c r="D9" s="30">
        <v>7</v>
      </c>
      <c r="E9" s="30">
        <v>7</v>
      </c>
      <c r="F9" s="31"/>
      <c r="G9" s="31"/>
      <c r="H9" s="102">
        <v>0.534</v>
      </c>
      <c r="I9" s="102">
        <v>0.257</v>
      </c>
      <c r="J9" s="102">
        <v>0.257</v>
      </c>
      <c r="K9" s="32"/>
    </row>
    <row r="10" spans="1:11" s="33" customFormat="1" ht="11.25" customHeight="1">
      <c r="A10" s="35" t="s">
        <v>8</v>
      </c>
      <c r="B10" s="29"/>
      <c r="C10" s="30">
        <v>2</v>
      </c>
      <c r="D10" s="30">
        <v>5</v>
      </c>
      <c r="E10" s="30">
        <v>5</v>
      </c>
      <c r="F10" s="31"/>
      <c r="G10" s="31"/>
      <c r="H10" s="102">
        <v>0.159</v>
      </c>
      <c r="I10" s="102">
        <v>0.353</v>
      </c>
      <c r="J10" s="102">
        <v>0.353</v>
      </c>
      <c r="K10" s="32"/>
    </row>
    <row r="11" spans="1:11" s="33" customFormat="1" ht="11.25" customHeight="1">
      <c r="A11" s="28" t="s">
        <v>9</v>
      </c>
      <c r="B11" s="29"/>
      <c r="C11" s="30">
        <v>3</v>
      </c>
      <c r="D11" s="30">
        <v>3</v>
      </c>
      <c r="E11" s="30">
        <v>3</v>
      </c>
      <c r="F11" s="31"/>
      <c r="G11" s="31"/>
      <c r="H11" s="102">
        <v>0.253</v>
      </c>
      <c r="I11" s="102">
        <v>0.182</v>
      </c>
      <c r="J11" s="102">
        <v>0.182</v>
      </c>
      <c r="K11" s="32"/>
    </row>
    <row r="12" spans="1:11" s="33" customFormat="1" ht="11.25" customHeight="1">
      <c r="A12" s="35" t="s">
        <v>10</v>
      </c>
      <c r="B12" s="29"/>
      <c r="C12" s="30">
        <v>8</v>
      </c>
      <c r="D12" s="30">
        <v>15</v>
      </c>
      <c r="E12" s="30">
        <v>15</v>
      </c>
      <c r="F12" s="31"/>
      <c r="G12" s="31"/>
      <c r="H12" s="102">
        <v>0.746</v>
      </c>
      <c r="I12" s="102">
        <v>0.933</v>
      </c>
      <c r="J12" s="102">
        <v>1.281</v>
      </c>
      <c r="K12" s="32"/>
    </row>
    <row r="13" spans="1:11" s="42" customFormat="1" ht="11.25" customHeight="1">
      <c r="A13" s="36" t="s">
        <v>11</v>
      </c>
      <c r="B13" s="37"/>
      <c r="C13" s="38">
        <v>20</v>
      </c>
      <c r="D13" s="38">
        <v>30</v>
      </c>
      <c r="E13" s="38">
        <v>30</v>
      </c>
      <c r="F13" s="39">
        <v>100</v>
      </c>
      <c r="G13" s="40"/>
      <c r="H13" s="103">
        <v>1.6920000000000002</v>
      </c>
      <c r="I13" s="104">
        <v>1.725</v>
      </c>
      <c r="J13" s="104">
        <v>2.073</v>
      </c>
      <c r="K13" s="41">
        <v>120.17391304347825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2"/>
      <c r="I14" s="102"/>
      <c r="J14" s="10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03"/>
      <c r="I15" s="104"/>
      <c r="J15" s="10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2"/>
      <c r="I16" s="102"/>
      <c r="J16" s="102"/>
      <c r="K16" s="32"/>
    </row>
    <row r="17" spans="1:11" s="42" customFormat="1" ht="11.25" customHeight="1">
      <c r="A17" s="36" t="s">
        <v>13</v>
      </c>
      <c r="B17" s="37"/>
      <c r="C17" s="38"/>
      <c r="D17" s="38">
        <v>4</v>
      </c>
      <c r="E17" s="38">
        <v>16</v>
      </c>
      <c r="F17" s="39">
        <v>400</v>
      </c>
      <c r="G17" s="40"/>
      <c r="H17" s="103"/>
      <c r="I17" s="104">
        <v>0.071</v>
      </c>
      <c r="J17" s="104">
        <v>0.071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2"/>
      <c r="I18" s="102"/>
      <c r="J18" s="102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02"/>
      <c r="I19" s="102"/>
      <c r="J19" s="102"/>
      <c r="K19" s="32"/>
    </row>
    <row r="20" spans="1:11" s="33" customFormat="1" ht="11.25" customHeight="1">
      <c r="A20" s="35" t="s">
        <v>15</v>
      </c>
      <c r="B20" s="29"/>
      <c r="C20" s="30">
        <v>4</v>
      </c>
      <c r="D20" s="30"/>
      <c r="E20" s="30"/>
      <c r="F20" s="31"/>
      <c r="G20" s="31"/>
      <c r="H20" s="102">
        <v>0.226</v>
      </c>
      <c r="I20" s="102"/>
      <c r="J20" s="10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02"/>
      <c r="I21" s="102"/>
      <c r="J21" s="102"/>
      <c r="K21" s="32"/>
    </row>
    <row r="22" spans="1:11" s="42" customFormat="1" ht="11.25" customHeight="1">
      <c r="A22" s="36" t="s">
        <v>17</v>
      </c>
      <c r="B22" s="37"/>
      <c r="C22" s="38">
        <v>4</v>
      </c>
      <c r="D22" s="38"/>
      <c r="E22" s="38"/>
      <c r="F22" s="39"/>
      <c r="G22" s="40"/>
      <c r="H22" s="103">
        <v>0.226</v>
      </c>
      <c r="I22" s="104"/>
      <c r="J22" s="10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2"/>
      <c r="I23" s="102"/>
      <c r="J23" s="102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03"/>
      <c r="I24" s="104"/>
      <c r="J24" s="104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2"/>
      <c r="I25" s="102"/>
      <c r="J25" s="102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03"/>
      <c r="I26" s="104"/>
      <c r="J26" s="104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2"/>
      <c r="I27" s="102"/>
      <c r="J27" s="102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02"/>
      <c r="I28" s="102"/>
      <c r="J28" s="102"/>
      <c r="K28" s="32"/>
    </row>
    <row r="29" spans="1:11" s="33" customFormat="1" ht="11.25" customHeight="1">
      <c r="A29" s="35" t="s">
        <v>21</v>
      </c>
      <c r="B29" s="29"/>
      <c r="C29" s="30"/>
      <c r="D29" s="30">
        <v>2</v>
      </c>
      <c r="E29" s="30">
        <v>2</v>
      </c>
      <c r="F29" s="31"/>
      <c r="G29" s="31"/>
      <c r="H29" s="102"/>
      <c r="I29" s="102">
        <v>0.102</v>
      </c>
      <c r="J29" s="102">
        <v>0.132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02"/>
      <c r="I30" s="102"/>
      <c r="J30" s="102"/>
      <c r="K30" s="32"/>
    </row>
    <row r="31" spans="1:11" s="42" customFormat="1" ht="11.25" customHeight="1">
      <c r="A31" s="43" t="s">
        <v>23</v>
      </c>
      <c r="B31" s="37"/>
      <c r="C31" s="38"/>
      <c r="D31" s="38">
        <v>2</v>
      </c>
      <c r="E31" s="38">
        <v>2</v>
      </c>
      <c r="F31" s="39">
        <v>100</v>
      </c>
      <c r="G31" s="40"/>
      <c r="H31" s="103"/>
      <c r="I31" s="104">
        <v>0.102</v>
      </c>
      <c r="J31" s="104">
        <v>0.132</v>
      </c>
      <c r="K31" s="41">
        <v>129.41176470588238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2"/>
      <c r="I32" s="102"/>
      <c r="J32" s="102"/>
      <c r="K32" s="32"/>
    </row>
    <row r="33" spans="1:11" s="33" customFormat="1" ht="11.25" customHeight="1">
      <c r="A33" s="35" t="s">
        <v>24</v>
      </c>
      <c r="B33" s="29"/>
      <c r="C33" s="30">
        <v>40</v>
      </c>
      <c r="D33" s="30">
        <v>40</v>
      </c>
      <c r="E33" s="30">
        <v>40</v>
      </c>
      <c r="F33" s="31"/>
      <c r="G33" s="31"/>
      <c r="H33" s="102">
        <v>2</v>
      </c>
      <c r="I33" s="102">
        <v>1.9</v>
      </c>
      <c r="J33" s="102">
        <v>1.9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02"/>
      <c r="I34" s="102"/>
      <c r="J34" s="102"/>
      <c r="K34" s="32"/>
    </row>
    <row r="35" spans="1:11" s="33" customFormat="1" ht="11.25" customHeight="1">
      <c r="A35" s="35" t="s">
        <v>26</v>
      </c>
      <c r="B35" s="29"/>
      <c r="C35" s="30">
        <v>37</v>
      </c>
      <c r="D35" s="30">
        <v>40</v>
      </c>
      <c r="E35" s="30">
        <v>40</v>
      </c>
      <c r="F35" s="31"/>
      <c r="G35" s="31"/>
      <c r="H35" s="102">
        <v>1.444</v>
      </c>
      <c r="I35" s="102">
        <v>1.4</v>
      </c>
      <c r="J35" s="102">
        <v>1.7</v>
      </c>
      <c r="K35" s="32"/>
    </row>
    <row r="36" spans="1:11" s="33" customFormat="1" ht="11.25" customHeight="1">
      <c r="A36" s="35" t="s">
        <v>27</v>
      </c>
      <c r="B36" s="29"/>
      <c r="C36" s="30">
        <v>90</v>
      </c>
      <c r="D36" s="30">
        <v>90</v>
      </c>
      <c r="E36" s="30">
        <v>39</v>
      </c>
      <c r="F36" s="31"/>
      <c r="G36" s="31"/>
      <c r="H36" s="102">
        <v>3.317</v>
      </c>
      <c r="I36" s="102">
        <v>2.7</v>
      </c>
      <c r="J36" s="102">
        <v>1.669</v>
      </c>
      <c r="K36" s="32"/>
    </row>
    <row r="37" spans="1:11" s="42" customFormat="1" ht="11.25" customHeight="1">
      <c r="A37" s="36" t="s">
        <v>28</v>
      </c>
      <c r="B37" s="37"/>
      <c r="C37" s="38">
        <v>167</v>
      </c>
      <c r="D37" s="38">
        <v>170</v>
      </c>
      <c r="E37" s="38">
        <v>119</v>
      </c>
      <c r="F37" s="39">
        <v>70</v>
      </c>
      <c r="G37" s="40"/>
      <c r="H37" s="103">
        <v>6.761</v>
      </c>
      <c r="I37" s="104">
        <v>6</v>
      </c>
      <c r="J37" s="104">
        <v>5.269</v>
      </c>
      <c r="K37" s="41">
        <v>87.81666666666666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2"/>
      <c r="I38" s="102"/>
      <c r="J38" s="102"/>
      <c r="K38" s="32"/>
    </row>
    <row r="39" spans="1:11" s="42" customFormat="1" ht="11.25" customHeight="1">
      <c r="A39" s="36" t="s">
        <v>29</v>
      </c>
      <c r="B39" s="37"/>
      <c r="C39" s="38">
        <v>55</v>
      </c>
      <c r="D39" s="38">
        <v>55</v>
      </c>
      <c r="E39" s="38">
        <v>55</v>
      </c>
      <c r="F39" s="39">
        <v>100</v>
      </c>
      <c r="G39" s="40"/>
      <c r="H39" s="103">
        <v>2.031</v>
      </c>
      <c r="I39" s="104">
        <v>2.03</v>
      </c>
      <c r="J39" s="104">
        <v>1.6</v>
      </c>
      <c r="K39" s="41">
        <v>78.81773399014779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2"/>
      <c r="I40" s="102"/>
      <c r="J40" s="102"/>
      <c r="K40" s="32"/>
    </row>
    <row r="41" spans="1:11" s="33" customFormat="1" ht="11.25" customHeight="1">
      <c r="A41" s="28" t="s">
        <v>30</v>
      </c>
      <c r="B41" s="29"/>
      <c r="C41" s="30"/>
      <c r="D41" s="30">
        <v>1</v>
      </c>
      <c r="E41" s="30"/>
      <c r="F41" s="31"/>
      <c r="G41" s="31"/>
      <c r="H41" s="102"/>
      <c r="I41" s="102">
        <v>0.04</v>
      </c>
      <c r="J41" s="102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02"/>
      <c r="I42" s="102"/>
      <c r="J42" s="102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02"/>
      <c r="I43" s="102"/>
      <c r="J43" s="102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02"/>
      <c r="I44" s="102"/>
      <c r="J44" s="102"/>
      <c r="K44" s="32"/>
    </row>
    <row r="45" spans="1:11" s="33" customFormat="1" ht="11.25" customHeight="1">
      <c r="A45" s="35" t="s">
        <v>34</v>
      </c>
      <c r="B45" s="29"/>
      <c r="C45" s="30">
        <v>3</v>
      </c>
      <c r="D45" s="30">
        <v>3</v>
      </c>
      <c r="E45" s="30"/>
      <c r="F45" s="31"/>
      <c r="G45" s="31"/>
      <c r="H45" s="102">
        <v>0.114</v>
      </c>
      <c r="I45" s="102">
        <v>0.114</v>
      </c>
      <c r="J45" s="102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02"/>
      <c r="I46" s="102"/>
      <c r="J46" s="102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02"/>
      <c r="I47" s="102"/>
      <c r="J47" s="102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02"/>
      <c r="I48" s="102"/>
      <c r="J48" s="102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02"/>
      <c r="I49" s="102"/>
      <c r="J49" s="102"/>
      <c r="K49" s="32"/>
    </row>
    <row r="50" spans="1:11" s="42" customFormat="1" ht="11.25" customHeight="1">
      <c r="A50" s="43" t="s">
        <v>39</v>
      </c>
      <c r="B50" s="37"/>
      <c r="C50" s="38">
        <v>3</v>
      </c>
      <c r="D50" s="38">
        <v>4</v>
      </c>
      <c r="E50" s="38"/>
      <c r="F50" s="39"/>
      <c r="G50" s="40"/>
      <c r="H50" s="103">
        <v>0.114</v>
      </c>
      <c r="I50" s="104">
        <v>0.154</v>
      </c>
      <c r="J50" s="104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2"/>
      <c r="I51" s="102"/>
      <c r="J51" s="102"/>
      <c r="K51" s="32"/>
    </row>
    <row r="52" spans="1:11" s="42" customFormat="1" ht="11.25" customHeight="1">
      <c r="A52" s="36" t="s">
        <v>40</v>
      </c>
      <c r="B52" s="37"/>
      <c r="C52" s="38">
        <v>5</v>
      </c>
      <c r="D52" s="38">
        <v>5</v>
      </c>
      <c r="E52" s="38">
        <v>5</v>
      </c>
      <c r="F52" s="39">
        <v>100</v>
      </c>
      <c r="G52" s="40"/>
      <c r="H52" s="103">
        <v>0.468</v>
      </c>
      <c r="I52" s="104">
        <v>0.468</v>
      </c>
      <c r="J52" s="104">
        <v>0.468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2"/>
      <c r="I53" s="102"/>
      <c r="J53" s="102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02"/>
      <c r="I54" s="102"/>
      <c r="J54" s="102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02"/>
      <c r="I55" s="102"/>
      <c r="J55" s="102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02"/>
      <c r="I56" s="102"/>
      <c r="J56" s="102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02"/>
      <c r="I57" s="102"/>
      <c r="J57" s="102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02"/>
      <c r="I58" s="102"/>
      <c r="J58" s="102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03"/>
      <c r="I59" s="104"/>
      <c r="J59" s="104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2"/>
      <c r="I60" s="102"/>
      <c r="J60" s="102"/>
      <c r="K60" s="32"/>
    </row>
    <row r="61" spans="1:11" s="33" customFormat="1" ht="11.25" customHeight="1">
      <c r="A61" s="35" t="s">
        <v>47</v>
      </c>
      <c r="B61" s="29"/>
      <c r="C61" s="30">
        <v>262</v>
      </c>
      <c r="D61" s="30">
        <v>270</v>
      </c>
      <c r="E61" s="30">
        <v>279</v>
      </c>
      <c r="F61" s="31"/>
      <c r="G61" s="31"/>
      <c r="H61" s="102">
        <v>35.37</v>
      </c>
      <c r="I61" s="102">
        <v>32.4</v>
      </c>
      <c r="J61" s="102">
        <v>33.48</v>
      </c>
      <c r="K61" s="32"/>
    </row>
    <row r="62" spans="1:11" s="33" customFormat="1" ht="11.25" customHeight="1">
      <c r="A62" s="35" t="s">
        <v>48</v>
      </c>
      <c r="B62" s="29"/>
      <c r="C62" s="30">
        <v>75</v>
      </c>
      <c r="D62" s="30">
        <v>80</v>
      </c>
      <c r="E62" s="30">
        <v>69</v>
      </c>
      <c r="F62" s="31"/>
      <c r="G62" s="31"/>
      <c r="H62" s="102">
        <v>2.178</v>
      </c>
      <c r="I62" s="102">
        <v>2.244</v>
      </c>
      <c r="J62" s="102">
        <v>1.987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02"/>
      <c r="I63" s="102"/>
      <c r="J63" s="102"/>
      <c r="K63" s="32"/>
    </row>
    <row r="64" spans="1:11" s="42" customFormat="1" ht="11.25" customHeight="1">
      <c r="A64" s="36" t="s">
        <v>50</v>
      </c>
      <c r="B64" s="37"/>
      <c r="C64" s="38">
        <v>337</v>
      </c>
      <c r="D64" s="38">
        <v>350</v>
      </c>
      <c r="E64" s="38">
        <v>348</v>
      </c>
      <c r="F64" s="39">
        <v>99.42857142857143</v>
      </c>
      <c r="G64" s="40"/>
      <c r="H64" s="103">
        <v>37.547999999999995</v>
      </c>
      <c r="I64" s="104">
        <v>34.644</v>
      </c>
      <c r="J64" s="104">
        <v>35.467</v>
      </c>
      <c r="K64" s="41">
        <v>102.37559173305623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2"/>
      <c r="I65" s="102"/>
      <c r="J65" s="102"/>
      <c r="K65" s="32"/>
    </row>
    <row r="66" spans="1:11" s="42" customFormat="1" ht="11.25" customHeight="1">
      <c r="A66" s="36" t="s">
        <v>51</v>
      </c>
      <c r="B66" s="37"/>
      <c r="C66" s="38">
        <v>1003</v>
      </c>
      <c r="D66" s="38">
        <v>1320</v>
      </c>
      <c r="E66" s="38">
        <v>953</v>
      </c>
      <c r="F66" s="39">
        <v>72.1969696969697</v>
      </c>
      <c r="G66" s="40"/>
      <c r="H66" s="103">
        <v>118.856</v>
      </c>
      <c r="I66" s="104">
        <v>60.8</v>
      </c>
      <c r="J66" s="104">
        <v>70.998</v>
      </c>
      <c r="K66" s="41">
        <v>116.77302631578948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2"/>
      <c r="I67" s="102"/>
      <c r="J67" s="10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02"/>
      <c r="I68" s="102"/>
      <c r="J68" s="102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02"/>
      <c r="I69" s="102"/>
      <c r="J69" s="102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03"/>
      <c r="I70" s="104"/>
      <c r="J70" s="10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2"/>
      <c r="I71" s="102"/>
      <c r="J71" s="102"/>
      <c r="K71" s="32"/>
    </row>
    <row r="72" spans="1:11" s="33" customFormat="1" ht="11.25" customHeight="1">
      <c r="A72" s="35" t="s">
        <v>55</v>
      </c>
      <c r="B72" s="29"/>
      <c r="C72" s="30">
        <v>2188</v>
      </c>
      <c r="D72" s="30">
        <v>2198</v>
      </c>
      <c r="E72" s="30">
        <v>2430</v>
      </c>
      <c r="F72" s="31"/>
      <c r="G72" s="31"/>
      <c r="H72" s="102">
        <v>221.541</v>
      </c>
      <c r="I72" s="102">
        <v>260.489</v>
      </c>
      <c r="J72" s="102">
        <v>229.138</v>
      </c>
      <c r="K72" s="32"/>
    </row>
    <row r="73" spans="1:11" s="33" customFormat="1" ht="11.25" customHeight="1">
      <c r="A73" s="35" t="s">
        <v>56</v>
      </c>
      <c r="B73" s="29"/>
      <c r="C73" s="30">
        <v>185</v>
      </c>
      <c r="D73" s="30">
        <v>190</v>
      </c>
      <c r="E73" s="30">
        <v>178</v>
      </c>
      <c r="F73" s="31"/>
      <c r="G73" s="31"/>
      <c r="H73" s="102">
        <v>6.7</v>
      </c>
      <c r="I73" s="102">
        <v>6.7</v>
      </c>
      <c r="J73" s="102">
        <v>5.506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02"/>
      <c r="I74" s="102"/>
      <c r="J74" s="102"/>
      <c r="K74" s="32"/>
    </row>
    <row r="75" spans="1:11" s="33" customFormat="1" ht="11.25" customHeight="1">
      <c r="A75" s="35" t="s">
        <v>58</v>
      </c>
      <c r="B75" s="29"/>
      <c r="C75" s="30">
        <v>189</v>
      </c>
      <c r="D75" s="30">
        <v>189</v>
      </c>
      <c r="E75" s="30">
        <v>214</v>
      </c>
      <c r="F75" s="31"/>
      <c r="G75" s="31"/>
      <c r="H75" s="102">
        <v>18.497</v>
      </c>
      <c r="I75" s="102">
        <v>11.34</v>
      </c>
      <c r="J75" s="102">
        <v>20.943</v>
      </c>
      <c r="K75" s="32"/>
    </row>
    <row r="76" spans="1:11" s="33" customFormat="1" ht="11.25" customHeight="1">
      <c r="A76" s="35" t="s">
        <v>59</v>
      </c>
      <c r="B76" s="29"/>
      <c r="C76" s="30">
        <v>15</v>
      </c>
      <c r="D76" s="30">
        <v>15</v>
      </c>
      <c r="E76" s="30">
        <v>15</v>
      </c>
      <c r="F76" s="31"/>
      <c r="G76" s="31"/>
      <c r="H76" s="102">
        <v>0.375</v>
      </c>
      <c r="I76" s="102">
        <v>0.375</v>
      </c>
      <c r="J76" s="102">
        <v>0.352</v>
      </c>
      <c r="K76" s="32"/>
    </row>
    <row r="77" spans="1:11" s="33" customFormat="1" ht="11.25" customHeight="1">
      <c r="A77" s="35" t="s">
        <v>60</v>
      </c>
      <c r="B77" s="29"/>
      <c r="C77" s="30">
        <v>15</v>
      </c>
      <c r="D77" s="30">
        <v>20</v>
      </c>
      <c r="E77" s="30">
        <v>10</v>
      </c>
      <c r="F77" s="31"/>
      <c r="G77" s="31"/>
      <c r="H77" s="102">
        <v>0.375</v>
      </c>
      <c r="I77" s="102">
        <v>0.6</v>
      </c>
      <c r="J77" s="102">
        <v>0.3</v>
      </c>
      <c r="K77" s="32"/>
    </row>
    <row r="78" spans="1:11" s="33" customFormat="1" ht="11.25" customHeight="1">
      <c r="A78" s="35" t="s">
        <v>61</v>
      </c>
      <c r="B78" s="29"/>
      <c r="C78" s="30">
        <v>190</v>
      </c>
      <c r="D78" s="30">
        <v>185</v>
      </c>
      <c r="E78" s="30">
        <v>185</v>
      </c>
      <c r="F78" s="31"/>
      <c r="G78" s="31"/>
      <c r="H78" s="102">
        <v>12.542</v>
      </c>
      <c r="I78" s="102">
        <v>11.1</v>
      </c>
      <c r="J78" s="102">
        <v>12.025</v>
      </c>
      <c r="K78" s="32"/>
    </row>
    <row r="79" spans="1:11" s="33" customFormat="1" ht="11.25" customHeight="1">
      <c r="A79" s="35" t="s">
        <v>62</v>
      </c>
      <c r="B79" s="29"/>
      <c r="C79" s="30">
        <v>30</v>
      </c>
      <c r="D79" s="30">
        <v>6</v>
      </c>
      <c r="E79" s="30">
        <v>30</v>
      </c>
      <c r="F79" s="31"/>
      <c r="G79" s="31"/>
      <c r="H79" s="102">
        <v>2.55</v>
      </c>
      <c r="I79" s="102">
        <v>0.554</v>
      </c>
      <c r="J79" s="102">
        <v>1.6</v>
      </c>
      <c r="K79" s="32"/>
    </row>
    <row r="80" spans="1:11" s="42" customFormat="1" ht="11.25" customHeight="1">
      <c r="A80" s="43" t="s">
        <v>63</v>
      </c>
      <c r="B80" s="37"/>
      <c r="C80" s="38">
        <v>2812</v>
      </c>
      <c r="D80" s="38">
        <v>2803</v>
      </c>
      <c r="E80" s="38">
        <v>3062</v>
      </c>
      <c r="F80" s="39">
        <v>109.24009989297181</v>
      </c>
      <c r="G80" s="40"/>
      <c r="H80" s="103">
        <v>262.58</v>
      </c>
      <c r="I80" s="104">
        <v>291.15799999999996</v>
      </c>
      <c r="J80" s="104">
        <v>269.86400000000003</v>
      </c>
      <c r="K80" s="41">
        <v>92.68644516035968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2"/>
      <c r="I81" s="102"/>
      <c r="J81" s="102"/>
      <c r="K81" s="32"/>
    </row>
    <row r="82" spans="1:11" s="33" customFormat="1" ht="11.25" customHeight="1">
      <c r="A82" s="35" t="s">
        <v>64</v>
      </c>
      <c r="B82" s="29"/>
      <c r="C82" s="30">
        <v>150</v>
      </c>
      <c r="D82" s="30">
        <v>150</v>
      </c>
      <c r="E82" s="30">
        <v>137</v>
      </c>
      <c r="F82" s="31"/>
      <c r="G82" s="31"/>
      <c r="H82" s="102">
        <v>16.072</v>
      </c>
      <c r="I82" s="102">
        <v>16.072</v>
      </c>
      <c r="J82" s="102">
        <v>12.943</v>
      </c>
      <c r="K82" s="32"/>
    </row>
    <row r="83" spans="1:11" s="33" customFormat="1" ht="11.25" customHeight="1">
      <c r="A83" s="35" t="s">
        <v>65</v>
      </c>
      <c r="B83" s="29"/>
      <c r="C83" s="30">
        <v>21</v>
      </c>
      <c r="D83" s="30">
        <v>21</v>
      </c>
      <c r="E83" s="30">
        <v>20</v>
      </c>
      <c r="F83" s="31"/>
      <c r="G83" s="31"/>
      <c r="H83" s="102">
        <v>1.59</v>
      </c>
      <c r="I83" s="102">
        <v>1.7</v>
      </c>
      <c r="J83" s="102">
        <v>1.6</v>
      </c>
      <c r="K83" s="32"/>
    </row>
    <row r="84" spans="1:11" s="42" customFormat="1" ht="11.25" customHeight="1">
      <c r="A84" s="36" t="s">
        <v>66</v>
      </c>
      <c r="B84" s="37"/>
      <c r="C84" s="38">
        <v>171</v>
      </c>
      <c r="D84" s="38">
        <v>171</v>
      </c>
      <c r="E84" s="38">
        <v>157</v>
      </c>
      <c r="F84" s="39">
        <v>91.81286549707602</v>
      </c>
      <c r="G84" s="40"/>
      <c r="H84" s="103">
        <v>17.662</v>
      </c>
      <c r="I84" s="104">
        <v>17.772</v>
      </c>
      <c r="J84" s="104">
        <v>14.543</v>
      </c>
      <c r="K84" s="41">
        <v>81.83097006527122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2"/>
      <c r="I85" s="102"/>
      <c r="J85" s="10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5"/>
      <c r="I86" s="106"/>
      <c r="J86" s="106"/>
      <c r="K86" s="50"/>
    </row>
    <row r="87" spans="1:11" s="42" customFormat="1" ht="11.25" customHeight="1">
      <c r="A87" s="51" t="s">
        <v>67</v>
      </c>
      <c r="B87" s="52"/>
      <c r="C87" s="53">
        <v>4577</v>
      </c>
      <c r="D87" s="53">
        <v>4914</v>
      </c>
      <c r="E87" s="53">
        <v>4747</v>
      </c>
      <c r="F87" s="54">
        <f>IF(D87&gt;0,100*E87/D87,0)</f>
        <v>96.6015466015466</v>
      </c>
      <c r="G87" s="40"/>
      <c r="H87" s="107">
        <v>447.93799999999993</v>
      </c>
      <c r="I87" s="108">
        <v>414.9239999999999</v>
      </c>
      <c r="J87" s="108">
        <v>400.485</v>
      </c>
      <c r="K87" s="54">
        <f>IF(I87&gt;0,100*J87/I87,0)</f>
        <v>96.52008560603872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2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212" t="s">
        <v>69</v>
      </c>
      <c r="K2" s="21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13" t="s">
        <v>2</v>
      </c>
      <c r="D4" s="214"/>
      <c r="E4" s="214"/>
      <c r="F4" s="215"/>
      <c r="G4" s="9"/>
      <c r="H4" s="216" t="s">
        <v>3</v>
      </c>
      <c r="I4" s="217"/>
      <c r="J4" s="217"/>
      <c r="K4" s="21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259</v>
      </c>
      <c r="D7" s="21" t="s">
        <v>6</v>
      </c>
      <c r="E7" s="21">
        <v>12</v>
      </c>
      <c r="F7" s="22" t="str">
        <f>CONCATENATE(D6,"=100")</f>
        <v>2017=100</v>
      </c>
      <c r="G7" s="23"/>
      <c r="H7" s="20" t="s">
        <v>259</v>
      </c>
      <c r="I7" s="21" t="s">
        <v>6</v>
      </c>
      <c r="J7" s="21">
        <v>12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294</v>
      </c>
      <c r="D9" s="30">
        <v>276</v>
      </c>
      <c r="E9" s="30">
        <v>271</v>
      </c>
      <c r="F9" s="31"/>
      <c r="G9" s="31"/>
      <c r="H9" s="102">
        <v>21.169</v>
      </c>
      <c r="I9" s="102">
        <v>23.184</v>
      </c>
      <c r="J9" s="102">
        <v>22.756</v>
      </c>
      <c r="K9" s="32"/>
    </row>
    <row r="10" spans="1:11" s="33" customFormat="1" ht="11.25" customHeight="1">
      <c r="A10" s="35" t="s">
        <v>8</v>
      </c>
      <c r="B10" s="29"/>
      <c r="C10" s="30">
        <v>182</v>
      </c>
      <c r="D10" s="30">
        <v>175</v>
      </c>
      <c r="E10" s="30">
        <v>172</v>
      </c>
      <c r="F10" s="31"/>
      <c r="G10" s="31"/>
      <c r="H10" s="102">
        <v>13.745</v>
      </c>
      <c r="I10" s="102">
        <v>15.615</v>
      </c>
      <c r="J10" s="102">
        <v>15.343</v>
      </c>
      <c r="K10" s="32"/>
    </row>
    <row r="11" spans="1:11" s="33" customFormat="1" ht="11.25" customHeight="1">
      <c r="A11" s="28" t="s">
        <v>9</v>
      </c>
      <c r="B11" s="29"/>
      <c r="C11" s="30">
        <v>227</v>
      </c>
      <c r="D11" s="30">
        <v>227</v>
      </c>
      <c r="E11" s="30">
        <v>223</v>
      </c>
      <c r="F11" s="31"/>
      <c r="G11" s="31"/>
      <c r="H11" s="102">
        <v>19.121</v>
      </c>
      <c r="I11" s="102">
        <v>24.748</v>
      </c>
      <c r="J11" s="102">
        <v>24.294</v>
      </c>
      <c r="K11" s="32"/>
    </row>
    <row r="12" spans="1:11" s="33" customFormat="1" ht="11.25" customHeight="1">
      <c r="A12" s="35" t="s">
        <v>10</v>
      </c>
      <c r="B12" s="29"/>
      <c r="C12" s="30">
        <v>398</v>
      </c>
      <c r="D12" s="30">
        <v>368</v>
      </c>
      <c r="E12" s="30">
        <v>361</v>
      </c>
      <c r="F12" s="31"/>
      <c r="G12" s="31"/>
      <c r="H12" s="102">
        <v>35.321</v>
      </c>
      <c r="I12" s="102">
        <v>29.611</v>
      </c>
      <c r="J12" s="102">
        <v>29.391</v>
      </c>
      <c r="K12" s="32"/>
    </row>
    <row r="13" spans="1:11" s="42" customFormat="1" ht="11.25" customHeight="1">
      <c r="A13" s="36" t="s">
        <v>11</v>
      </c>
      <c r="B13" s="37"/>
      <c r="C13" s="38">
        <v>1101</v>
      </c>
      <c r="D13" s="38">
        <v>1046</v>
      </c>
      <c r="E13" s="38">
        <v>1027</v>
      </c>
      <c r="F13" s="39">
        <v>98.18355640535373</v>
      </c>
      <c r="G13" s="40"/>
      <c r="H13" s="103">
        <v>89.356</v>
      </c>
      <c r="I13" s="104">
        <v>93.158</v>
      </c>
      <c r="J13" s="104">
        <v>91.78399999999999</v>
      </c>
      <c r="K13" s="41">
        <v>98.52508641233173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2"/>
      <c r="I14" s="102"/>
      <c r="J14" s="102"/>
      <c r="K14" s="32"/>
    </row>
    <row r="15" spans="1:11" s="42" customFormat="1" ht="11.25" customHeight="1">
      <c r="A15" s="36" t="s">
        <v>12</v>
      </c>
      <c r="B15" s="37"/>
      <c r="C15" s="38">
        <v>115</v>
      </c>
      <c r="D15" s="38">
        <v>142</v>
      </c>
      <c r="E15" s="38">
        <v>142</v>
      </c>
      <c r="F15" s="39">
        <v>100</v>
      </c>
      <c r="G15" s="40"/>
      <c r="H15" s="103">
        <v>3.225</v>
      </c>
      <c r="I15" s="104">
        <v>3.07</v>
      </c>
      <c r="J15" s="104">
        <v>3</v>
      </c>
      <c r="K15" s="41">
        <v>97.7198697068404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2"/>
      <c r="I16" s="102"/>
      <c r="J16" s="102"/>
      <c r="K16" s="32"/>
    </row>
    <row r="17" spans="1:11" s="42" customFormat="1" ht="11.25" customHeight="1">
      <c r="A17" s="36" t="s">
        <v>13</v>
      </c>
      <c r="B17" s="37"/>
      <c r="C17" s="38">
        <v>16</v>
      </c>
      <c r="D17" s="38">
        <v>21</v>
      </c>
      <c r="E17" s="38">
        <v>42</v>
      </c>
      <c r="F17" s="39">
        <v>200</v>
      </c>
      <c r="G17" s="40"/>
      <c r="H17" s="103">
        <v>1.165</v>
      </c>
      <c r="I17" s="104">
        <v>0.388</v>
      </c>
      <c r="J17" s="104">
        <v>0.703</v>
      </c>
      <c r="K17" s="41">
        <v>181.18556701030926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2"/>
      <c r="I18" s="102"/>
      <c r="J18" s="102"/>
      <c r="K18" s="32"/>
    </row>
    <row r="19" spans="1:11" s="33" customFormat="1" ht="11.25" customHeight="1">
      <c r="A19" s="28" t="s">
        <v>14</v>
      </c>
      <c r="B19" s="29"/>
      <c r="C19" s="30">
        <v>55</v>
      </c>
      <c r="D19" s="30">
        <v>55</v>
      </c>
      <c r="E19" s="30">
        <v>55</v>
      </c>
      <c r="F19" s="31"/>
      <c r="G19" s="31"/>
      <c r="H19" s="102">
        <v>1.441</v>
      </c>
      <c r="I19" s="102">
        <v>1.398</v>
      </c>
      <c r="J19" s="102">
        <v>1.32</v>
      </c>
      <c r="K19" s="32"/>
    </row>
    <row r="20" spans="1:11" s="33" customFormat="1" ht="11.25" customHeight="1">
      <c r="A20" s="35" t="s">
        <v>15</v>
      </c>
      <c r="B20" s="29"/>
      <c r="C20" s="30">
        <v>75</v>
      </c>
      <c r="D20" s="30">
        <v>75</v>
      </c>
      <c r="E20" s="30">
        <v>70</v>
      </c>
      <c r="F20" s="31"/>
      <c r="G20" s="31"/>
      <c r="H20" s="102">
        <v>1.853</v>
      </c>
      <c r="I20" s="102">
        <v>1.963</v>
      </c>
      <c r="J20" s="102">
        <v>1.47</v>
      </c>
      <c r="K20" s="32"/>
    </row>
    <row r="21" spans="1:11" s="33" customFormat="1" ht="11.25" customHeight="1">
      <c r="A21" s="35" t="s">
        <v>16</v>
      </c>
      <c r="B21" s="29"/>
      <c r="C21" s="30">
        <v>164</v>
      </c>
      <c r="D21" s="30">
        <v>164</v>
      </c>
      <c r="E21" s="30">
        <v>164</v>
      </c>
      <c r="F21" s="31"/>
      <c r="G21" s="31"/>
      <c r="H21" s="102">
        <v>4.047</v>
      </c>
      <c r="I21" s="102">
        <v>3.7</v>
      </c>
      <c r="J21" s="102">
        <v>3.339</v>
      </c>
      <c r="K21" s="32"/>
    </row>
    <row r="22" spans="1:11" s="42" customFormat="1" ht="11.25" customHeight="1">
      <c r="A22" s="36" t="s">
        <v>17</v>
      </c>
      <c r="B22" s="37"/>
      <c r="C22" s="38">
        <v>294</v>
      </c>
      <c r="D22" s="38">
        <v>294</v>
      </c>
      <c r="E22" s="38">
        <v>289</v>
      </c>
      <c r="F22" s="39">
        <v>98.29931972789116</v>
      </c>
      <c r="G22" s="40"/>
      <c r="H22" s="103">
        <v>7.340999999999999</v>
      </c>
      <c r="I22" s="104">
        <v>7.061</v>
      </c>
      <c r="J22" s="104">
        <v>6.129</v>
      </c>
      <c r="K22" s="41">
        <v>86.80073643959778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2"/>
      <c r="I23" s="102"/>
      <c r="J23" s="102"/>
      <c r="K23" s="32"/>
    </row>
    <row r="24" spans="1:11" s="42" customFormat="1" ht="11.25" customHeight="1">
      <c r="A24" s="36" t="s">
        <v>18</v>
      </c>
      <c r="B24" s="37"/>
      <c r="C24" s="38">
        <v>2236</v>
      </c>
      <c r="D24" s="38">
        <v>2076</v>
      </c>
      <c r="E24" s="38">
        <v>1876</v>
      </c>
      <c r="F24" s="39">
        <v>90.36608863198458</v>
      </c>
      <c r="G24" s="40"/>
      <c r="H24" s="103">
        <v>183.33</v>
      </c>
      <c r="I24" s="104">
        <v>147.967</v>
      </c>
      <c r="J24" s="104">
        <v>140.941</v>
      </c>
      <c r="K24" s="41">
        <v>95.25164394763696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2"/>
      <c r="I25" s="102"/>
      <c r="J25" s="102"/>
      <c r="K25" s="32"/>
    </row>
    <row r="26" spans="1:11" s="42" customFormat="1" ht="11.25" customHeight="1">
      <c r="A26" s="36" t="s">
        <v>19</v>
      </c>
      <c r="B26" s="37"/>
      <c r="C26" s="38">
        <v>214</v>
      </c>
      <c r="D26" s="38">
        <v>225</v>
      </c>
      <c r="E26" s="38">
        <v>210</v>
      </c>
      <c r="F26" s="39">
        <v>93.33333333333333</v>
      </c>
      <c r="G26" s="40"/>
      <c r="H26" s="103">
        <v>15.84</v>
      </c>
      <c r="I26" s="104">
        <v>16.7</v>
      </c>
      <c r="J26" s="104">
        <v>13</v>
      </c>
      <c r="K26" s="41">
        <v>77.84431137724552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2"/>
      <c r="I27" s="102"/>
      <c r="J27" s="102"/>
      <c r="K27" s="32"/>
    </row>
    <row r="28" spans="1:11" s="33" customFormat="1" ht="11.25" customHeight="1">
      <c r="A28" s="35" t="s">
        <v>20</v>
      </c>
      <c r="B28" s="29"/>
      <c r="C28" s="30">
        <v>31</v>
      </c>
      <c r="D28" s="30">
        <v>17</v>
      </c>
      <c r="E28" s="30">
        <v>34</v>
      </c>
      <c r="F28" s="31"/>
      <c r="G28" s="31"/>
      <c r="H28" s="102">
        <v>2.43</v>
      </c>
      <c r="I28" s="102">
        <v>2.125</v>
      </c>
      <c r="J28" s="102">
        <v>3.12</v>
      </c>
      <c r="K28" s="32"/>
    </row>
    <row r="29" spans="1:11" s="33" customFormat="1" ht="11.25" customHeight="1">
      <c r="A29" s="35" t="s">
        <v>21</v>
      </c>
      <c r="B29" s="29"/>
      <c r="C29" s="30">
        <v>9</v>
      </c>
      <c r="D29" s="30">
        <v>10</v>
      </c>
      <c r="E29" s="30">
        <v>12</v>
      </c>
      <c r="F29" s="31"/>
      <c r="G29" s="31"/>
      <c r="H29" s="102">
        <v>0.57</v>
      </c>
      <c r="I29" s="102">
        <v>0.452</v>
      </c>
      <c r="J29" s="102">
        <v>0.754</v>
      </c>
      <c r="K29" s="32"/>
    </row>
    <row r="30" spans="1:11" s="33" customFormat="1" ht="11.25" customHeight="1">
      <c r="A30" s="35" t="s">
        <v>22</v>
      </c>
      <c r="B30" s="29"/>
      <c r="C30" s="30">
        <v>724</v>
      </c>
      <c r="D30" s="30">
        <v>658</v>
      </c>
      <c r="E30" s="30">
        <v>645</v>
      </c>
      <c r="F30" s="31"/>
      <c r="G30" s="31"/>
      <c r="H30" s="102">
        <v>52.337</v>
      </c>
      <c r="I30" s="102">
        <v>52.339</v>
      </c>
      <c r="J30" s="102">
        <v>48.672</v>
      </c>
      <c r="K30" s="32"/>
    </row>
    <row r="31" spans="1:11" s="42" customFormat="1" ht="11.25" customHeight="1">
      <c r="A31" s="43" t="s">
        <v>23</v>
      </c>
      <c r="B31" s="37"/>
      <c r="C31" s="38">
        <v>764</v>
      </c>
      <c r="D31" s="38">
        <v>685</v>
      </c>
      <c r="E31" s="38">
        <v>691</v>
      </c>
      <c r="F31" s="39">
        <v>100.87591240875912</v>
      </c>
      <c r="G31" s="40"/>
      <c r="H31" s="103">
        <v>55.337</v>
      </c>
      <c r="I31" s="104">
        <v>54.916</v>
      </c>
      <c r="J31" s="104">
        <v>52.546</v>
      </c>
      <c r="K31" s="41">
        <v>95.68431786728823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2"/>
      <c r="I32" s="102"/>
      <c r="J32" s="102"/>
      <c r="K32" s="32"/>
    </row>
    <row r="33" spans="1:11" s="33" customFormat="1" ht="11.25" customHeight="1">
      <c r="A33" s="35" t="s">
        <v>24</v>
      </c>
      <c r="B33" s="29"/>
      <c r="C33" s="30">
        <v>348</v>
      </c>
      <c r="D33" s="30">
        <v>340</v>
      </c>
      <c r="E33" s="30">
        <v>300</v>
      </c>
      <c r="F33" s="31"/>
      <c r="G33" s="31"/>
      <c r="H33" s="102">
        <v>19.27</v>
      </c>
      <c r="I33" s="102">
        <v>19.5</v>
      </c>
      <c r="J33" s="102">
        <v>15.6</v>
      </c>
      <c r="K33" s="32"/>
    </row>
    <row r="34" spans="1:11" s="33" customFormat="1" ht="11.25" customHeight="1">
      <c r="A34" s="35" t="s">
        <v>25</v>
      </c>
      <c r="B34" s="29"/>
      <c r="C34" s="30">
        <v>263</v>
      </c>
      <c r="D34" s="30">
        <v>265</v>
      </c>
      <c r="E34" s="30">
        <v>225</v>
      </c>
      <c r="F34" s="31"/>
      <c r="G34" s="31"/>
      <c r="H34" s="102">
        <v>9.378</v>
      </c>
      <c r="I34" s="102">
        <v>9.2</v>
      </c>
      <c r="J34" s="102">
        <v>6.65</v>
      </c>
      <c r="K34" s="32"/>
    </row>
    <row r="35" spans="1:11" s="33" customFormat="1" ht="11.25" customHeight="1">
      <c r="A35" s="35" t="s">
        <v>26</v>
      </c>
      <c r="B35" s="29"/>
      <c r="C35" s="30">
        <v>197</v>
      </c>
      <c r="D35" s="30">
        <v>190</v>
      </c>
      <c r="E35" s="30">
        <v>170</v>
      </c>
      <c r="F35" s="31"/>
      <c r="G35" s="31"/>
      <c r="H35" s="102">
        <v>7.222</v>
      </c>
      <c r="I35" s="102">
        <v>6.7</v>
      </c>
      <c r="J35" s="102">
        <v>7.2</v>
      </c>
      <c r="K35" s="32"/>
    </row>
    <row r="36" spans="1:11" s="33" customFormat="1" ht="11.25" customHeight="1">
      <c r="A36" s="35" t="s">
        <v>27</v>
      </c>
      <c r="B36" s="29"/>
      <c r="C36" s="30">
        <v>452</v>
      </c>
      <c r="D36" s="30">
        <v>413</v>
      </c>
      <c r="E36" s="30">
        <v>388</v>
      </c>
      <c r="F36" s="31"/>
      <c r="G36" s="31"/>
      <c r="H36" s="102">
        <v>16.584</v>
      </c>
      <c r="I36" s="102">
        <v>13.48</v>
      </c>
      <c r="J36" s="102">
        <v>16.694</v>
      </c>
      <c r="K36" s="32"/>
    </row>
    <row r="37" spans="1:11" s="42" customFormat="1" ht="11.25" customHeight="1">
      <c r="A37" s="36" t="s">
        <v>28</v>
      </c>
      <c r="B37" s="37"/>
      <c r="C37" s="38">
        <v>1260</v>
      </c>
      <c r="D37" s="38">
        <v>1208</v>
      </c>
      <c r="E37" s="38">
        <v>1083</v>
      </c>
      <c r="F37" s="39">
        <v>89.6523178807947</v>
      </c>
      <c r="G37" s="40"/>
      <c r="H37" s="103">
        <v>52.45399999999999</v>
      </c>
      <c r="I37" s="104">
        <v>48.879999999999995</v>
      </c>
      <c r="J37" s="104">
        <v>46.144</v>
      </c>
      <c r="K37" s="41">
        <v>94.40261865793781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2"/>
      <c r="I38" s="102"/>
      <c r="J38" s="102"/>
      <c r="K38" s="32"/>
    </row>
    <row r="39" spans="1:11" s="42" customFormat="1" ht="11.25" customHeight="1">
      <c r="A39" s="36" t="s">
        <v>29</v>
      </c>
      <c r="B39" s="37"/>
      <c r="C39" s="38">
        <v>390</v>
      </c>
      <c r="D39" s="38">
        <v>379</v>
      </c>
      <c r="E39" s="38">
        <v>370</v>
      </c>
      <c r="F39" s="39">
        <v>97.62532981530343</v>
      </c>
      <c r="G39" s="40"/>
      <c r="H39" s="103">
        <v>14.509</v>
      </c>
      <c r="I39" s="104">
        <v>14.09</v>
      </c>
      <c r="J39" s="104">
        <v>13.31</v>
      </c>
      <c r="K39" s="41">
        <v>94.46415897799858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2"/>
      <c r="I40" s="102"/>
      <c r="J40" s="102"/>
      <c r="K40" s="32"/>
    </row>
    <row r="41" spans="1:11" s="33" customFormat="1" ht="11.25" customHeight="1">
      <c r="A41" s="28" t="s">
        <v>30</v>
      </c>
      <c r="B41" s="29"/>
      <c r="C41" s="30">
        <v>15</v>
      </c>
      <c r="D41" s="30">
        <v>15</v>
      </c>
      <c r="E41" s="30">
        <v>12</v>
      </c>
      <c r="F41" s="31"/>
      <c r="G41" s="31"/>
      <c r="H41" s="102">
        <v>0.923</v>
      </c>
      <c r="I41" s="102">
        <v>0.887</v>
      </c>
      <c r="J41" s="102">
        <v>0.737</v>
      </c>
      <c r="K41" s="32"/>
    </row>
    <row r="42" spans="1:11" s="33" customFormat="1" ht="11.25" customHeight="1">
      <c r="A42" s="35" t="s">
        <v>31</v>
      </c>
      <c r="B42" s="29"/>
      <c r="C42" s="30">
        <v>1</v>
      </c>
      <c r="D42" s="30">
        <v>1</v>
      </c>
      <c r="E42" s="30">
        <v>2</v>
      </c>
      <c r="F42" s="31"/>
      <c r="G42" s="31"/>
      <c r="H42" s="102">
        <v>0.05</v>
      </c>
      <c r="I42" s="102">
        <v>0.05</v>
      </c>
      <c r="J42" s="102">
        <v>0.13</v>
      </c>
      <c r="K42" s="32"/>
    </row>
    <row r="43" spans="1:11" s="33" customFormat="1" ht="11.25" customHeight="1">
      <c r="A43" s="35" t="s">
        <v>32</v>
      </c>
      <c r="B43" s="29"/>
      <c r="C43" s="30">
        <v>22</v>
      </c>
      <c r="D43" s="30">
        <v>25</v>
      </c>
      <c r="E43" s="30">
        <v>25</v>
      </c>
      <c r="F43" s="31"/>
      <c r="G43" s="31"/>
      <c r="H43" s="102">
        <v>1.1</v>
      </c>
      <c r="I43" s="102">
        <v>1.25</v>
      </c>
      <c r="J43" s="102">
        <v>1.161</v>
      </c>
      <c r="K43" s="32"/>
    </row>
    <row r="44" spans="1:11" s="33" customFormat="1" ht="11.25" customHeight="1">
      <c r="A44" s="35" t="s">
        <v>33</v>
      </c>
      <c r="B44" s="29"/>
      <c r="C44" s="30">
        <v>5</v>
      </c>
      <c r="D44" s="30">
        <v>5</v>
      </c>
      <c r="E44" s="30">
        <v>4</v>
      </c>
      <c r="F44" s="31"/>
      <c r="G44" s="31"/>
      <c r="H44" s="102">
        <v>0.225</v>
      </c>
      <c r="I44" s="102">
        <v>0.215</v>
      </c>
      <c r="J44" s="102">
        <v>0.176</v>
      </c>
      <c r="K44" s="32"/>
    </row>
    <row r="45" spans="1:11" s="33" customFormat="1" ht="11.25" customHeight="1">
      <c r="A45" s="35" t="s">
        <v>34</v>
      </c>
      <c r="B45" s="29"/>
      <c r="C45" s="30">
        <v>35</v>
      </c>
      <c r="D45" s="30">
        <v>28</v>
      </c>
      <c r="E45" s="30">
        <v>24</v>
      </c>
      <c r="F45" s="31"/>
      <c r="G45" s="31"/>
      <c r="H45" s="102">
        <v>1.105</v>
      </c>
      <c r="I45" s="102">
        <v>0.864</v>
      </c>
      <c r="J45" s="102">
        <v>0.84</v>
      </c>
      <c r="K45" s="32"/>
    </row>
    <row r="46" spans="1:11" s="33" customFormat="1" ht="11.25" customHeight="1">
      <c r="A46" s="35" t="s">
        <v>35</v>
      </c>
      <c r="B46" s="29"/>
      <c r="C46" s="30">
        <v>34</v>
      </c>
      <c r="D46" s="30">
        <v>26</v>
      </c>
      <c r="E46" s="30">
        <v>25</v>
      </c>
      <c r="F46" s="31"/>
      <c r="G46" s="31"/>
      <c r="H46" s="102">
        <v>1.36</v>
      </c>
      <c r="I46" s="102">
        <v>1.04</v>
      </c>
      <c r="J46" s="102">
        <v>0.95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02"/>
      <c r="I47" s="102"/>
      <c r="J47" s="102"/>
      <c r="K47" s="32"/>
    </row>
    <row r="48" spans="1:11" s="33" customFormat="1" ht="11.25" customHeight="1">
      <c r="A48" s="35" t="s">
        <v>37</v>
      </c>
      <c r="B48" s="29"/>
      <c r="C48" s="30">
        <v>11</v>
      </c>
      <c r="D48" s="30">
        <v>10</v>
      </c>
      <c r="E48" s="30">
        <v>6</v>
      </c>
      <c r="F48" s="31"/>
      <c r="G48" s="31"/>
      <c r="H48" s="102">
        <v>0.418</v>
      </c>
      <c r="I48" s="102">
        <v>0.38</v>
      </c>
      <c r="J48" s="102">
        <v>0.228</v>
      </c>
      <c r="K48" s="32"/>
    </row>
    <row r="49" spans="1:11" s="33" customFormat="1" ht="11.25" customHeight="1">
      <c r="A49" s="35" t="s">
        <v>38</v>
      </c>
      <c r="B49" s="29"/>
      <c r="C49" s="30">
        <v>9</v>
      </c>
      <c r="D49" s="30">
        <v>7</v>
      </c>
      <c r="E49" s="30">
        <v>6</v>
      </c>
      <c r="F49" s="31"/>
      <c r="G49" s="31"/>
      <c r="H49" s="102">
        <v>0.522</v>
      </c>
      <c r="I49" s="102">
        <v>0.29</v>
      </c>
      <c r="J49" s="102">
        <v>0.33</v>
      </c>
      <c r="K49" s="32"/>
    </row>
    <row r="50" spans="1:11" s="42" customFormat="1" ht="11.25" customHeight="1">
      <c r="A50" s="43" t="s">
        <v>39</v>
      </c>
      <c r="B50" s="37"/>
      <c r="C50" s="38">
        <v>132</v>
      </c>
      <c r="D50" s="38">
        <v>117</v>
      </c>
      <c r="E50" s="38">
        <v>104</v>
      </c>
      <c r="F50" s="39">
        <v>88.88888888888889</v>
      </c>
      <c r="G50" s="40"/>
      <c r="H50" s="103">
        <v>5.703000000000001</v>
      </c>
      <c r="I50" s="104">
        <v>4.976</v>
      </c>
      <c r="J50" s="104">
        <v>4.552</v>
      </c>
      <c r="K50" s="41">
        <v>91.47909967845658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2"/>
      <c r="I51" s="102"/>
      <c r="J51" s="102"/>
      <c r="K51" s="32"/>
    </row>
    <row r="52" spans="1:11" s="42" customFormat="1" ht="11.25" customHeight="1">
      <c r="A52" s="36" t="s">
        <v>40</v>
      </c>
      <c r="B52" s="37"/>
      <c r="C52" s="38">
        <v>54</v>
      </c>
      <c r="D52" s="38">
        <v>54</v>
      </c>
      <c r="E52" s="38">
        <v>54</v>
      </c>
      <c r="F52" s="39">
        <v>100</v>
      </c>
      <c r="G52" s="40"/>
      <c r="H52" s="103">
        <v>5.052</v>
      </c>
      <c r="I52" s="104">
        <v>5.052</v>
      </c>
      <c r="J52" s="104">
        <v>5.052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2"/>
      <c r="I53" s="102"/>
      <c r="J53" s="102"/>
      <c r="K53" s="32"/>
    </row>
    <row r="54" spans="1:11" s="33" customFormat="1" ht="11.25" customHeight="1">
      <c r="A54" s="35" t="s">
        <v>41</v>
      </c>
      <c r="B54" s="29"/>
      <c r="C54" s="30">
        <v>223</v>
      </c>
      <c r="D54" s="30">
        <v>207</v>
      </c>
      <c r="E54" s="30">
        <v>228</v>
      </c>
      <c r="F54" s="31"/>
      <c r="G54" s="31"/>
      <c r="H54" s="102">
        <v>21.582</v>
      </c>
      <c r="I54" s="102">
        <v>16.96</v>
      </c>
      <c r="J54" s="102">
        <v>19.42</v>
      </c>
      <c r="K54" s="32"/>
    </row>
    <row r="55" spans="1:11" s="33" customFormat="1" ht="11.25" customHeight="1">
      <c r="A55" s="35" t="s">
        <v>42</v>
      </c>
      <c r="B55" s="29"/>
      <c r="C55" s="30">
        <v>340</v>
      </c>
      <c r="D55" s="30">
        <v>275</v>
      </c>
      <c r="E55" s="30">
        <v>142</v>
      </c>
      <c r="F55" s="31"/>
      <c r="G55" s="31"/>
      <c r="H55" s="102">
        <v>26.051</v>
      </c>
      <c r="I55" s="102">
        <v>21.5</v>
      </c>
      <c r="J55" s="102">
        <v>10.42</v>
      </c>
      <c r="K55" s="32"/>
    </row>
    <row r="56" spans="1:11" s="33" customFormat="1" ht="11.25" customHeight="1">
      <c r="A56" s="35" t="s">
        <v>43</v>
      </c>
      <c r="B56" s="29"/>
      <c r="C56" s="30">
        <v>75</v>
      </c>
      <c r="D56" s="30">
        <v>58</v>
      </c>
      <c r="E56" s="30">
        <v>52.95</v>
      </c>
      <c r="F56" s="31"/>
      <c r="G56" s="31"/>
      <c r="H56" s="102">
        <v>0.477</v>
      </c>
      <c r="I56" s="102">
        <v>1.465</v>
      </c>
      <c r="J56" s="102">
        <v>1.583</v>
      </c>
      <c r="K56" s="32"/>
    </row>
    <row r="57" spans="1:11" s="33" customFormat="1" ht="11.25" customHeight="1">
      <c r="A57" s="35" t="s">
        <v>44</v>
      </c>
      <c r="B57" s="29"/>
      <c r="C57" s="30">
        <v>34</v>
      </c>
      <c r="D57" s="30">
        <v>19</v>
      </c>
      <c r="E57" s="30">
        <v>17</v>
      </c>
      <c r="F57" s="31"/>
      <c r="G57" s="31"/>
      <c r="H57" s="102">
        <v>0.6</v>
      </c>
      <c r="I57" s="102">
        <v>0.345</v>
      </c>
      <c r="J57" s="102">
        <v>0.31</v>
      </c>
      <c r="K57" s="32"/>
    </row>
    <row r="58" spans="1:11" s="33" customFormat="1" ht="11.25" customHeight="1">
      <c r="A58" s="35" t="s">
        <v>45</v>
      </c>
      <c r="B58" s="29"/>
      <c r="C58" s="30">
        <v>635</v>
      </c>
      <c r="D58" s="30">
        <v>574</v>
      </c>
      <c r="E58" s="30">
        <v>593</v>
      </c>
      <c r="F58" s="31"/>
      <c r="G58" s="31"/>
      <c r="H58" s="102">
        <v>43.748</v>
      </c>
      <c r="I58" s="102">
        <v>42.646</v>
      </c>
      <c r="J58" s="102">
        <v>49.679</v>
      </c>
      <c r="K58" s="32"/>
    </row>
    <row r="59" spans="1:11" s="42" customFormat="1" ht="11.25" customHeight="1">
      <c r="A59" s="36" t="s">
        <v>46</v>
      </c>
      <c r="B59" s="37"/>
      <c r="C59" s="38">
        <v>1307</v>
      </c>
      <c r="D59" s="38">
        <v>1133</v>
      </c>
      <c r="E59" s="38">
        <v>1032.95</v>
      </c>
      <c r="F59" s="39">
        <v>91.16946160635482</v>
      </c>
      <c r="G59" s="40"/>
      <c r="H59" s="103">
        <v>92.458</v>
      </c>
      <c r="I59" s="104">
        <v>82.916</v>
      </c>
      <c r="J59" s="104">
        <v>81.412</v>
      </c>
      <c r="K59" s="41">
        <v>98.18611606927495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2"/>
      <c r="I60" s="102"/>
      <c r="J60" s="102"/>
      <c r="K60" s="32"/>
    </row>
    <row r="61" spans="1:11" s="33" customFormat="1" ht="11.25" customHeight="1">
      <c r="A61" s="35" t="s">
        <v>47</v>
      </c>
      <c r="B61" s="29"/>
      <c r="C61" s="30">
        <v>532</v>
      </c>
      <c r="D61" s="30">
        <v>540</v>
      </c>
      <c r="E61" s="30">
        <v>549</v>
      </c>
      <c r="F61" s="31"/>
      <c r="G61" s="31"/>
      <c r="H61" s="102">
        <v>51.92</v>
      </c>
      <c r="I61" s="102">
        <v>50.2</v>
      </c>
      <c r="J61" s="102">
        <v>60.379999999999995</v>
      </c>
      <c r="K61" s="32"/>
    </row>
    <row r="62" spans="1:11" s="33" customFormat="1" ht="11.25" customHeight="1">
      <c r="A62" s="35" t="s">
        <v>48</v>
      </c>
      <c r="B62" s="29"/>
      <c r="C62" s="30">
        <v>549</v>
      </c>
      <c r="D62" s="30">
        <v>542</v>
      </c>
      <c r="E62" s="30">
        <v>534</v>
      </c>
      <c r="F62" s="31"/>
      <c r="G62" s="31"/>
      <c r="H62" s="102">
        <v>18.918</v>
      </c>
      <c r="I62" s="102">
        <v>17.925</v>
      </c>
      <c r="J62" s="102">
        <v>17.811</v>
      </c>
      <c r="K62" s="32"/>
    </row>
    <row r="63" spans="1:11" s="33" customFormat="1" ht="11.25" customHeight="1">
      <c r="A63" s="35" t="s">
        <v>49</v>
      </c>
      <c r="B63" s="29"/>
      <c r="C63" s="30">
        <v>174</v>
      </c>
      <c r="D63" s="30">
        <v>174</v>
      </c>
      <c r="E63" s="30">
        <v>174</v>
      </c>
      <c r="F63" s="31"/>
      <c r="G63" s="31"/>
      <c r="H63" s="102">
        <v>7.997</v>
      </c>
      <c r="I63" s="102">
        <v>7.184</v>
      </c>
      <c r="J63" s="102">
        <v>7.788</v>
      </c>
      <c r="K63" s="32"/>
    </row>
    <row r="64" spans="1:11" s="42" customFormat="1" ht="11.25" customHeight="1">
      <c r="A64" s="36" t="s">
        <v>50</v>
      </c>
      <c r="B64" s="37"/>
      <c r="C64" s="38">
        <v>1255</v>
      </c>
      <c r="D64" s="38">
        <v>1256</v>
      </c>
      <c r="E64" s="38">
        <v>1257</v>
      </c>
      <c r="F64" s="39">
        <v>100.07961783439491</v>
      </c>
      <c r="G64" s="40"/>
      <c r="H64" s="103">
        <v>78.835</v>
      </c>
      <c r="I64" s="104">
        <v>75.309</v>
      </c>
      <c r="J64" s="104">
        <v>85.979</v>
      </c>
      <c r="K64" s="41">
        <v>114.16829329827776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2"/>
      <c r="I65" s="102"/>
      <c r="J65" s="102"/>
      <c r="K65" s="32"/>
    </row>
    <row r="66" spans="1:11" s="42" customFormat="1" ht="11.25" customHeight="1">
      <c r="A66" s="36" t="s">
        <v>51</v>
      </c>
      <c r="B66" s="37"/>
      <c r="C66" s="38">
        <v>2408</v>
      </c>
      <c r="D66" s="38">
        <v>2636</v>
      </c>
      <c r="E66" s="38">
        <v>2330</v>
      </c>
      <c r="F66" s="39">
        <v>88.39150227617603</v>
      </c>
      <c r="G66" s="40"/>
      <c r="H66" s="103">
        <v>288.474</v>
      </c>
      <c r="I66" s="104">
        <v>223.734</v>
      </c>
      <c r="J66" s="104">
        <v>199.32299999999998</v>
      </c>
      <c r="K66" s="41">
        <v>89.08927565770065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2"/>
      <c r="I67" s="102"/>
      <c r="J67" s="102"/>
      <c r="K67" s="32"/>
    </row>
    <row r="68" spans="1:11" s="33" customFormat="1" ht="11.25" customHeight="1">
      <c r="A68" s="35" t="s">
        <v>52</v>
      </c>
      <c r="B68" s="29"/>
      <c r="C68" s="30">
        <v>21521</v>
      </c>
      <c r="D68" s="30">
        <v>21400</v>
      </c>
      <c r="E68" s="30">
        <v>19910</v>
      </c>
      <c r="F68" s="31"/>
      <c r="G68" s="31"/>
      <c r="H68" s="102">
        <v>1569.311</v>
      </c>
      <c r="I68" s="102">
        <v>1845</v>
      </c>
      <c r="J68" s="102">
        <v>1710</v>
      </c>
      <c r="K68" s="32"/>
    </row>
    <row r="69" spans="1:11" s="33" customFormat="1" ht="11.25" customHeight="1">
      <c r="A69" s="35" t="s">
        <v>53</v>
      </c>
      <c r="B69" s="29"/>
      <c r="C69" s="30">
        <v>2811</v>
      </c>
      <c r="D69" s="30">
        <v>2700</v>
      </c>
      <c r="E69" s="30">
        <v>2415</v>
      </c>
      <c r="F69" s="31"/>
      <c r="G69" s="31"/>
      <c r="H69" s="102">
        <v>202.715</v>
      </c>
      <c r="I69" s="102">
        <v>230</v>
      </c>
      <c r="J69" s="102">
        <v>208</v>
      </c>
      <c r="K69" s="32"/>
    </row>
    <row r="70" spans="1:11" s="42" customFormat="1" ht="11.25" customHeight="1">
      <c r="A70" s="36" t="s">
        <v>54</v>
      </c>
      <c r="B70" s="37"/>
      <c r="C70" s="38">
        <v>24332</v>
      </c>
      <c r="D70" s="38">
        <v>24100</v>
      </c>
      <c r="E70" s="38">
        <v>22325</v>
      </c>
      <c r="F70" s="39">
        <v>92.63485477178423</v>
      </c>
      <c r="G70" s="40"/>
      <c r="H70" s="103">
        <v>1772.0259999999998</v>
      </c>
      <c r="I70" s="104">
        <v>2075</v>
      </c>
      <c r="J70" s="104">
        <v>1918</v>
      </c>
      <c r="K70" s="41">
        <v>92.43373493975903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2"/>
      <c r="I71" s="102"/>
      <c r="J71" s="102"/>
      <c r="K71" s="32"/>
    </row>
    <row r="72" spans="1:11" s="33" customFormat="1" ht="11.25" customHeight="1">
      <c r="A72" s="35" t="s">
        <v>55</v>
      </c>
      <c r="B72" s="29"/>
      <c r="C72" s="30">
        <v>10940</v>
      </c>
      <c r="D72" s="30">
        <v>10698</v>
      </c>
      <c r="E72" s="30">
        <v>10380</v>
      </c>
      <c r="F72" s="31"/>
      <c r="G72" s="31"/>
      <c r="H72" s="102">
        <v>1107.706</v>
      </c>
      <c r="I72" s="102">
        <v>1008.867</v>
      </c>
      <c r="J72" s="102">
        <v>943.958</v>
      </c>
      <c r="K72" s="32"/>
    </row>
    <row r="73" spans="1:11" s="33" customFormat="1" ht="11.25" customHeight="1">
      <c r="A73" s="35" t="s">
        <v>56</v>
      </c>
      <c r="B73" s="29"/>
      <c r="C73" s="30">
        <v>1754</v>
      </c>
      <c r="D73" s="30">
        <v>1759</v>
      </c>
      <c r="E73" s="30">
        <v>1696</v>
      </c>
      <c r="F73" s="31"/>
      <c r="G73" s="31"/>
      <c r="H73" s="102">
        <v>50.962</v>
      </c>
      <c r="I73" s="102">
        <v>52.435</v>
      </c>
      <c r="J73" s="102">
        <v>50.861</v>
      </c>
      <c r="K73" s="32"/>
    </row>
    <row r="74" spans="1:11" s="33" customFormat="1" ht="11.25" customHeight="1">
      <c r="A74" s="35" t="s">
        <v>57</v>
      </c>
      <c r="B74" s="29"/>
      <c r="C74" s="30">
        <v>249</v>
      </c>
      <c r="D74" s="30">
        <v>250</v>
      </c>
      <c r="E74" s="30">
        <v>12</v>
      </c>
      <c r="F74" s="31"/>
      <c r="G74" s="31"/>
      <c r="H74" s="102">
        <v>8.872</v>
      </c>
      <c r="I74" s="102">
        <v>8.75</v>
      </c>
      <c r="J74" s="102">
        <v>0.42</v>
      </c>
      <c r="K74" s="32"/>
    </row>
    <row r="75" spans="1:11" s="33" customFormat="1" ht="11.25" customHeight="1">
      <c r="A75" s="35" t="s">
        <v>58</v>
      </c>
      <c r="B75" s="29"/>
      <c r="C75" s="30">
        <v>4016</v>
      </c>
      <c r="D75" s="30">
        <v>4016</v>
      </c>
      <c r="E75" s="30">
        <v>3922</v>
      </c>
      <c r="F75" s="31"/>
      <c r="G75" s="31"/>
      <c r="H75" s="102">
        <v>363.535</v>
      </c>
      <c r="I75" s="102">
        <v>356.378</v>
      </c>
      <c r="J75" s="102">
        <v>356.076</v>
      </c>
      <c r="K75" s="32"/>
    </row>
    <row r="76" spans="1:11" s="33" customFormat="1" ht="11.25" customHeight="1">
      <c r="A76" s="35" t="s">
        <v>59</v>
      </c>
      <c r="B76" s="29"/>
      <c r="C76" s="30">
        <v>187</v>
      </c>
      <c r="D76" s="30">
        <v>175</v>
      </c>
      <c r="E76" s="30">
        <v>170</v>
      </c>
      <c r="F76" s="31"/>
      <c r="G76" s="31"/>
      <c r="H76" s="102">
        <v>9.03</v>
      </c>
      <c r="I76" s="102">
        <v>4.5</v>
      </c>
      <c r="J76" s="102">
        <v>4.364</v>
      </c>
      <c r="K76" s="32"/>
    </row>
    <row r="77" spans="1:11" s="33" customFormat="1" ht="11.25" customHeight="1">
      <c r="A77" s="35" t="s">
        <v>60</v>
      </c>
      <c r="B77" s="29"/>
      <c r="C77" s="30">
        <v>180</v>
      </c>
      <c r="D77" s="30">
        <v>58</v>
      </c>
      <c r="E77" s="30">
        <v>124</v>
      </c>
      <c r="F77" s="31"/>
      <c r="G77" s="31"/>
      <c r="H77" s="102">
        <v>6.228</v>
      </c>
      <c r="I77" s="102">
        <v>3.28</v>
      </c>
      <c r="J77" s="102">
        <v>5.26</v>
      </c>
      <c r="K77" s="32"/>
    </row>
    <row r="78" spans="1:11" s="33" customFormat="1" ht="11.25" customHeight="1">
      <c r="A78" s="35" t="s">
        <v>61</v>
      </c>
      <c r="B78" s="29"/>
      <c r="C78" s="30">
        <v>905</v>
      </c>
      <c r="D78" s="30">
        <v>895</v>
      </c>
      <c r="E78" s="30">
        <v>860</v>
      </c>
      <c r="F78" s="31"/>
      <c r="G78" s="31"/>
      <c r="H78" s="102">
        <v>59.726</v>
      </c>
      <c r="I78" s="102">
        <v>60.12</v>
      </c>
      <c r="J78" s="102">
        <v>54.375</v>
      </c>
      <c r="K78" s="32"/>
    </row>
    <row r="79" spans="1:11" s="33" customFormat="1" ht="11.25" customHeight="1">
      <c r="A79" s="35" t="s">
        <v>62</v>
      </c>
      <c r="B79" s="29"/>
      <c r="C79" s="30">
        <v>7716</v>
      </c>
      <c r="D79" s="30">
        <v>7661</v>
      </c>
      <c r="E79" s="30">
        <v>4975</v>
      </c>
      <c r="F79" s="31"/>
      <c r="G79" s="31"/>
      <c r="H79" s="102">
        <v>879.78</v>
      </c>
      <c r="I79" s="102">
        <v>799.862</v>
      </c>
      <c r="J79" s="102">
        <v>563.097</v>
      </c>
      <c r="K79" s="32"/>
    </row>
    <row r="80" spans="1:11" s="42" customFormat="1" ht="11.25" customHeight="1">
      <c r="A80" s="43" t="s">
        <v>63</v>
      </c>
      <c r="B80" s="37"/>
      <c r="C80" s="38">
        <v>25947</v>
      </c>
      <c r="D80" s="38">
        <v>25512</v>
      </c>
      <c r="E80" s="38">
        <v>22139</v>
      </c>
      <c r="F80" s="39">
        <v>86.77877077453748</v>
      </c>
      <c r="G80" s="40"/>
      <c r="H80" s="103">
        <v>2485.839</v>
      </c>
      <c r="I80" s="104">
        <v>2294.1919999999996</v>
      </c>
      <c r="J80" s="104">
        <v>1978.411</v>
      </c>
      <c r="K80" s="41">
        <v>86.23563328614172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2"/>
      <c r="I81" s="102"/>
      <c r="J81" s="102"/>
      <c r="K81" s="32"/>
    </row>
    <row r="82" spans="1:11" s="33" customFormat="1" ht="11.25" customHeight="1">
      <c r="A82" s="35" t="s">
        <v>64</v>
      </c>
      <c r="B82" s="29"/>
      <c r="C82" s="30">
        <v>627</v>
      </c>
      <c r="D82" s="30">
        <v>627</v>
      </c>
      <c r="E82" s="30">
        <v>622</v>
      </c>
      <c r="F82" s="31"/>
      <c r="G82" s="31"/>
      <c r="H82" s="102">
        <v>64.156</v>
      </c>
      <c r="I82" s="102">
        <v>64.156</v>
      </c>
      <c r="J82" s="102">
        <v>54.222</v>
      </c>
      <c r="K82" s="32"/>
    </row>
    <row r="83" spans="1:11" s="33" customFormat="1" ht="11.25" customHeight="1">
      <c r="A83" s="35" t="s">
        <v>65</v>
      </c>
      <c r="B83" s="29"/>
      <c r="C83" s="30">
        <v>263</v>
      </c>
      <c r="D83" s="30">
        <v>278</v>
      </c>
      <c r="E83" s="30">
        <v>267</v>
      </c>
      <c r="F83" s="31"/>
      <c r="G83" s="31"/>
      <c r="H83" s="102">
        <v>18.442</v>
      </c>
      <c r="I83" s="102">
        <v>19.931</v>
      </c>
      <c r="J83" s="102">
        <v>18.285</v>
      </c>
      <c r="K83" s="32"/>
    </row>
    <row r="84" spans="1:11" s="42" customFormat="1" ht="11.25" customHeight="1">
      <c r="A84" s="36" t="s">
        <v>66</v>
      </c>
      <c r="B84" s="37"/>
      <c r="C84" s="38">
        <v>890</v>
      </c>
      <c r="D84" s="38">
        <v>905</v>
      </c>
      <c r="E84" s="38">
        <v>889</v>
      </c>
      <c r="F84" s="39">
        <v>98.23204419889503</v>
      </c>
      <c r="G84" s="40"/>
      <c r="H84" s="103">
        <v>82.59800000000001</v>
      </c>
      <c r="I84" s="104">
        <v>84.087</v>
      </c>
      <c r="J84" s="104">
        <v>72.507</v>
      </c>
      <c r="K84" s="41">
        <v>86.22854900281851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2"/>
      <c r="I85" s="102"/>
      <c r="J85" s="10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5"/>
      <c r="I86" s="106"/>
      <c r="J86" s="106"/>
      <c r="K86" s="50"/>
    </row>
    <row r="87" spans="1:11" s="42" customFormat="1" ht="11.25" customHeight="1">
      <c r="A87" s="51" t="s">
        <v>67</v>
      </c>
      <c r="B87" s="52"/>
      <c r="C87" s="53">
        <v>62715</v>
      </c>
      <c r="D87" s="53">
        <v>61789</v>
      </c>
      <c r="E87" s="53">
        <v>55860.95</v>
      </c>
      <c r="F87" s="54">
        <f>IF(D87&gt;0,100*E87/D87,0)</f>
        <v>90.40597841039667</v>
      </c>
      <c r="G87" s="40"/>
      <c r="H87" s="107">
        <v>5233.5419999999995</v>
      </c>
      <c r="I87" s="108">
        <v>5231.496</v>
      </c>
      <c r="J87" s="108">
        <v>4712.793</v>
      </c>
      <c r="K87" s="54">
        <f>IF(I87&gt;0,100*J87/I87,0)</f>
        <v>90.0849967198675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2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11"/>
  <dimension ref="A1:K627"/>
  <sheetViews>
    <sheetView showZeros="0" view="pageBreakPreview" zoomScale="96" zoomScaleSheetLayoutView="96" zoomScalePageLayoutView="0" workbookViewId="0" topLeftCell="A1">
      <selection activeCell="A3" sqref="A3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4" width="11.57421875" style="124" customWidth="1"/>
    <col min="15" max="16384" width="9.8515625" style="62" customWidth="1"/>
  </cols>
  <sheetData>
    <row r="1" spans="1:11" s="1" customFormat="1" ht="12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1" customFormat="1" ht="11.25" customHeight="1">
      <c r="A2" s="3" t="s">
        <v>269</v>
      </c>
      <c r="B2" s="4"/>
      <c r="C2" s="4"/>
      <c r="D2" s="4"/>
      <c r="E2" s="5"/>
      <c r="F2" s="4"/>
      <c r="G2" s="4"/>
      <c r="H2" s="4"/>
      <c r="I2" s="6"/>
      <c r="J2" s="212" t="s">
        <v>261</v>
      </c>
      <c r="K2" s="212"/>
    </row>
    <row r="3" spans="1:11" s="1" customFormat="1" ht="11.25" customHeight="1" thickBot="1">
      <c r="A3" s="114" t="s">
        <v>262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13" t="s">
        <v>2</v>
      </c>
      <c r="D4" s="214"/>
      <c r="E4" s="214"/>
      <c r="F4" s="215"/>
      <c r="G4" s="9"/>
      <c r="H4" s="216" t="s">
        <v>3</v>
      </c>
      <c r="I4" s="217"/>
      <c r="J4" s="217"/>
      <c r="K4" s="21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 t="s">
        <v>270</v>
      </c>
      <c r="D6" s="16" t="s">
        <v>270</v>
      </c>
      <c r="E6" s="16" t="s">
        <v>270</v>
      </c>
      <c r="F6" s="17" t="s">
        <v>270</v>
      </c>
      <c r="G6" s="18"/>
      <c r="H6" s="15" t="s">
        <v>270</v>
      </c>
      <c r="I6" s="16" t="s">
        <v>270</v>
      </c>
      <c r="J6" s="16" t="s">
        <v>270</v>
      </c>
      <c r="K6" s="17" t="s">
        <v>270</v>
      </c>
    </row>
    <row r="7" spans="1:11" s="10" customFormat="1" ht="11.25" customHeight="1" thickBot="1">
      <c r="A7" s="19"/>
      <c r="B7" s="8"/>
      <c r="C7" s="20" t="s">
        <v>271</v>
      </c>
      <c r="D7" s="21" t="s">
        <v>272</v>
      </c>
      <c r="E7" s="21" t="s">
        <v>273</v>
      </c>
      <c r="F7" s="22" t="s">
        <v>268</v>
      </c>
      <c r="G7" s="23"/>
      <c r="H7" s="20" t="s">
        <v>271</v>
      </c>
      <c r="I7" s="21" t="s">
        <v>272</v>
      </c>
      <c r="J7" s="21" t="s">
        <v>273</v>
      </c>
      <c r="K7" s="22" t="s">
        <v>268</v>
      </c>
    </row>
    <row r="8" spans="1:11" s="1" customFormat="1" ht="11.25" customHeight="1">
      <c r="A8" s="24"/>
      <c r="B8" s="25"/>
      <c r="C8" s="25"/>
      <c r="D8" s="25"/>
      <c r="E8" s="25"/>
      <c r="F8" s="1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8</v>
      </c>
      <c r="D9" s="30">
        <v>256</v>
      </c>
      <c r="E9" s="30">
        <v>7</v>
      </c>
      <c r="F9" s="30">
        <v>271</v>
      </c>
      <c r="G9" s="31"/>
      <c r="H9" s="102">
        <v>0.565</v>
      </c>
      <c r="I9" s="102">
        <v>21.934</v>
      </c>
      <c r="J9" s="102">
        <v>0.257</v>
      </c>
      <c r="K9" s="170">
        <v>22.756</v>
      </c>
    </row>
    <row r="10" spans="1:11" s="33" customFormat="1" ht="11.25" customHeight="1">
      <c r="A10" s="35" t="s">
        <v>8</v>
      </c>
      <c r="B10" s="29"/>
      <c r="C10" s="30">
        <v>4</v>
      </c>
      <c r="D10" s="30">
        <v>163</v>
      </c>
      <c r="E10" s="30">
        <v>5</v>
      </c>
      <c r="F10" s="30">
        <v>172</v>
      </c>
      <c r="G10" s="31"/>
      <c r="H10" s="102">
        <v>0.32</v>
      </c>
      <c r="I10" s="102">
        <v>14.67</v>
      </c>
      <c r="J10" s="102">
        <v>0.353</v>
      </c>
      <c r="K10" s="170">
        <v>15.343</v>
      </c>
    </row>
    <row r="11" spans="1:11" s="33" customFormat="1" ht="11.25" customHeight="1">
      <c r="A11" s="28" t="s">
        <v>9</v>
      </c>
      <c r="B11" s="29"/>
      <c r="C11" s="30">
        <v>4</v>
      </c>
      <c r="D11" s="30">
        <v>216</v>
      </c>
      <c r="E11" s="30">
        <v>3</v>
      </c>
      <c r="F11" s="30">
        <v>223</v>
      </c>
      <c r="G11" s="31"/>
      <c r="H11" s="102">
        <v>0.352</v>
      </c>
      <c r="I11" s="102">
        <v>23.76</v>
      </c>
      <c r="J11" s="102">
        <v>0.182</v>
      </c>
      <c r="K11" s="170">
        <v>24.294</v>
      </c>
    </row>
    <row r="12" spans="1:11" s="33" customFormat="1" ht="11.25" customHeight="1">
      <c r="A12" s="35" t="s">
        <v>10</v>
      </c>
      <c r="B12" s="29"/>
      <c r="C12" s="30">
        <v>10</v>
      </c>
      <c r="D12" s="30">
        <v>336</v>
      </c>
      <c r="E12" s="30">
        <v>15</v>
      </c>
      <c r="F12" s="30">
        <v>361</v>
      </c>
      <c r="G12" s="31"/>
      <c r="H12" s="102">
        <v>0.925</v>
      </c>
      <c r="I12" s="102">
        <v>27.185</v>
      </c>
      <c r="J12" s="102">
        <v>1.281</v>
      </c>
      <c r="K12" s="170">
        <v>29.391</v>
      </c>
    </row>
    <row r="13" spans="1:11" s="42" customFormat="1" ht="11.25" customHeight="1">
      <c r="A13" s="36" t="s">
        <v>11</v>
      </c>
      <c r="B13" s="37"/>
      <c r="C13" s="38">
        <v>26</v>
      </c>
      <c r="D13" s="38">
        <v>971</v>
      </c>
      <c r="E13" s="38">
        <v>30</v>
      </c>
      <c r="F13" s="115">
        <v>1027</v>
      </c>
      <c r="G13" s="40"/>
      <c r="H13" s="103">
        <v>2.162</v>
      </c>
      <c r="I13" s="104">
        <v>87.549</v>
      </c>
      <c r="J13" s="104">
        <v>2.073</v>
      </c>
      <c r="K13" s="171">
        <v>91.78399999999999</v>
      </c>
    </row>
    <row r="14" spans="1:11" s="33" customFormat="1" ht="11.25" customHeight="1">
      <c r="A14" s="35"/>
      <c r="B14" s="29"/>
      <c r="C14" s="30"/>
      <c r="D14" s="30"/>
      <c r="E14" s="30"/>
      <c r="F14" s="30"/>
      <c r="G14" s="31"/>
      <c r="H14" s="102"/>
      <c r="I14" s="102"/>
      <c r="J14" s="102"/>
      <c r="K14" s="170"/>
    </row>
    <row r="15" spans="1:11" s="42" customFormat="1" ht="11.25" customHeight="1">
      <c r="A15" s="36" t="s">
        <v>12</v>
      </c>
      <c r="B15" s="37"/>
      <c r="C15" s="38">
        <v>0</v>
      </c>
      <c r="D15" s="38">
        <v>142</v>
      </c>
      <c r="E15" s="38">
        <v>0</v>
      </c>
      <c r="F15" s="115">
        <v>142</v>
      </c>
      <c r="G15" s="40"/>
      <c r="H15" s="103">
        <v>0</v>
      </c>
      <c r="I15" s="104">
        <v>3</v>
      </c>
      <c r="J15" s="104">
        <v>0</v>
      </c>
      <c r="K15" s="171">
        <v>3</v>
      </c>
    </row>
    <row r="16" spans="1:11" s="33" customFormat="1" ht="11.25" customHeight="1">
      <c r="A16" s="34"/>
      <c r="B16" s="29"/>
      <c r="C16" s="30"/>
      <c r="D16" s="30"/>
      <c r="E16" s="30"/>
      <c r="F16" s="30"/>
      <c r="G16" s="31"/>
      <c r="H16" s="102"/>
      <c r="I16" s="102"/>
      <c r="J16" s="102"/>
      <c r="K16" s="170"/>
    </row>
    <row r="17" spans="1:11" s="42" customFormat="1" ht="11.25" customHeight="1">
      <c r="A17" s="36" t="s">
        <v>13</v>
      </c>
      <c r="B17" s="37"/>
      <c r="C17" s="38">
        <v>10</v>
      </c>
      <c r="D17" s="38">
        <v>16</v>
      </c>
      <c r="E17" s="38">
        <v>16</v>
      </c>
      <c r="F17" s="115">
        <v>42</v>
      </c>
      <c r="G17" s="40"/>
      <c r="H17" s="103">
        <v>0.35</v>
      </c>
      <c r="I17" s="104">
        <v>0.282</v>
      </c>
      <c r="J17" s="104">
        <v>0.071</v>
      </c>
      <c r="K17" s="171">
        <v>0.703</v>
      </c>
    </row>
    <row r="18" spans="1:11" s="33" customFormat="1" ht="11.25" customHeight="1">
      <c r="A18" s="35"/>
      <c r="B18" s="29"/>
      <c r="C18" s="30"/>
      <c r="D18" s="30"/>
      <c r="E18" s="30"/>
      <c r="F18" s="30"/>
      <c r="G18" s="31"/>
      <c r="H18" s="102"/>
      <c r="I18" s="102"/>
      <c r="J18" s="102"/>
      <c r="K18" s="170"/>
    </row>
    <row r="19" spans="1:11" s="33" customFormat="1" ht="11.25" customHeight="1">
      <c r="A19" s="28" t="s">
        <v>14</v>
      </c>
      <c r="B19" s="29"/>
      <c r="C19" s="30">
        <v>0</v>
      </c>
      <c r="D19" s="30">
        <v>55</v>
      </c>
      <c r="E19" s="30">
        <v>0</v>
      </c>
      <c r="F19" s="30">
        <v>55</v>
      </c>
      <c r="G19" s="31">
        <v>0</v>
      </c>
      <c r="H19" s="102">
        <v>0</v>
      </c>
      <c r="I19" s="102">
        <v>1.32</v>
      </c>
      <c r="J19" s="102">
        <v>0</v>
      </c>
      <c r="K19" s="170">
        <v>1.32</v>
      </c>
    </row>
    <row r="20" spans="1:11" s="33" customFormat="1" ht="11.25" customHeight="1">
      <c r="A20" s="35" t="s">
        <v>15</v>
      </c>
      <c r="B20" s="29"/>
      <c r="C20" s="30">
        <v>0</v>
      </c>
      <c r="D20" s="30">
        <v>70</v>
      </c>
      <c r="E20" s="30">
        <v>0</v>
      </c>
      <c r="F20" s="30">
        <v>70</v>
      </c>
      <c r="G20" s="31">
        <v>0</v>
      </c>
      <c r="H20" s="102">
        <v>0</v>
      </c>
      <c r="I20" s="102">
        <v>1.47</v>
      </c>
      <c r="J20" s="102">
        <v>0</v>
      </c>
      <c r="K20" s="170">
        <v>1.47</v>
      </c>
    </row>
    <row r="21" spans="1:11" s="33" customFormat="1" ht="11.25" customHeight="1">
      <c r="A21" s="35" t="s">
        <v>16</v>
      </c>
      <c r="B21" s="29"/>
      <c r="C21" s="30">
        <v>0</v>
      </c>
      <c r="D21" s="30">
        <v>164</v>
      </c>
      <c r="E21" s="30">
        <v>0</v>
      </c>
      <c r="F21" s="30">
        <v>164</v>
      </c>
      <c r="G21" s="31">
        <v>0</v>
      </c>
      <c r="H21" s="102">
        <v>0</v>
      </c>
      <c r="I21" s="102">
        <v>3.339</v>
      </c>
      <c r="J21" s="102">
        <v>0</v>
      </c>
      <c r="K21" s="170">
        <v>3.339</v>
      </c>
    </row>
    <row r="22" spans="1:11" s="42" customFormat="1" ht="11.25" customHeight="1">
      <c r="A22" s="36" t="s">
        <v>17</v>
      </c>
      <c r="B22" s="37"/>
      <c r="C22" s="38">
        <v>0</v>
      </c>
      <c r="D22" s="38">
        <v>289</v>
      </c>
      <c r="E22" s="38">
        <v>0</v>
      </c>
      <c r="F22" s="115">
        <v>289</v>
      </c>
      <c r="G22" s="40"/>
      <c r="H22" s="103">
        <v>0</v>
      </c>
      <c r="I22" s="104">
        <v>6.129</v>
      </c>
      <c r="J22" s="104">
        <v>0</v>
      </c>
      <c r="K22" s="171">
        <v>6.129</v>
      </c>
    </row>
    <row r="23" spans="1:11" s="33" customFormat="1" ht="11.25" customHeight="1">
      <c r="A23" s="35"/>
      <c r="B23" s="29"/>
      <c r="C23" s="30"/>
      <c r="D23" s="30"/>
      <c r="E23" s="30"/>
      <c r="F23" s="30"/>
      <c r="G23" s="31"/>
      <c r="H23" s="102"/>
      <c r="I23" s="102"/>
      <c r="J23" s="102"/>
      <c r="K23" s="170"/>
    </row>
    <row r="24" spans="1:11" s="42" customFormat="1" ht="11.25" customHeight="1">
      <c r="A24" s="36" t="s">
        <v>18</v>
      </c>
      <c r="B24" s="37"/>
      <c r="C24" s="38">
        <v>0</v>
      </c>
      <c r="D24" s="38">
        <v>1876</v>
      </c>
      <c r="E24" s="38">
        <v>0</v>
      </c>
      <c r="F24" s="115">
        <v>1876</v>
      </c>
      <c r="G24" s="40"/>
      <c r="H24" s="103">
        <v>0</v>
      </c>
      <c r="I24" s="104">
        <v>140.941</v>
      </c>
      <c r="J24" s="104">
        <v>0</v>
      </c>
      <c r="K24" s="171">
        <v>140.941</v>
      </c>
    </row>
    <row r="25" spans="1:11" s="33" customFormat="1" ht="11.25" customHeight="1">
      <c r="A25" s="126"/>
      <c r="B25" s="29"/>
      <c r="C25" s="30"/>
      <c r="D25" s="30"/>
      <c r="E25" s="30"/>
      <c r="F25" s="30"/>
      <c r="G25" s="31"/>
      <c r="H25" s="102"/>
      <c r="I25" s="102"/>
      <c r="J25" s="102"/>
      <c r="K25" s="170"/>
    </row>
    <row r="26" spans="1:11" s="42" customFormat="1" ht="11.25" customHeight="1">
      <c r="A26" s="36" t="s">
        <v>19</v>
      </c>
      <c r="B26" s="37"/>
      <c r="C26" s="38">
        <v>0</v>
      </c>
      <c r="D26" s="38">
        <v>210</v>
      </c>
      <c r="E26" s="38">
        <v>0</v>
      </c>
      <c r="F26" s="115">
        <v>210</v>
      </c>
      <c r="G26" s="40"/>
      <c r="H26" s="103">
        <v>0</v>
      </c>
      <c r="I26" s="104">
        <v>13</v>
      </c>
      <c r="J26" s="104">
        <v>0</v>
      </c>
      <c r="K26" s="171">
        <v>13</v>
      </c>
    </row>
    <row r="27" spans="1:11" s="33" customFormat="1" ht="11.25" customHeight="1">
      <c r="A27" s="35"/>
      <c r="B27" s="29"/>
      <c r="C27" s="30"/>
      <c r="D27" s="30"/>
      <c r="E27" s="30"/>
      <c r="F27" s="30"/>
      <c r="G27" s="31"/>
      <c r="H27" s="102"/>
      <c r="I27" s="102"/>
      <c r="J27" s="102"/>
      <c r="K27" s="170"/>
    </row>
    <row r="28" spans="1:11" s="33" customFormat="1" ht="11.25" customHeight="1">
      <c r="A28" s="35" t="s">
        <v>20</v>
      </c>
      <c r="B28" s="29"/>
      <c r="C28" s="30">
        <v>1</v>
      </c>
      <c r="D28" s="30">
        <v>33</v>
      </c>
      <c r="E28" s="30">
        <v>0</v>
      </c>
      <c r="F28" s="30">
        <v>34</v>
      </c>
      <c r="G28" s="31"/>
      <c r="H28" s="102">
        <v>0.15</v>
      </c>
      <c r="I28" s="102">
        <v>2.97</v>
      </c>
      <c r="J28" s="102">
        <v>0</v>
      </c>
      <c r="K28" s="170">
        <v>3.12</v>
      </c>
    </row>
    <row r="29" spans="1:11" s="33" customFormat="1" ht="11.25" customHeight="1">
      <c r="A29" s="35" t="s">
        <v>21</v>
      </c>
      <c r="B29" s="29"/>
      <c r="C29" s="30">
        <v>2</v>
      </c>
      <c r="D29" s="30">
        <v>8</v>
      </c>
      <c r="E29" s="30">
        <v>2</v>
      </c>
      <c r="F29" s="30">
        <v>12</v>
      </c>
      <c r="G29" s="31"/>
      <c r="H29" s="102">
        <v>0.17</v>
      </c>
      <c r="I29" s="102">
        <v>0.452</v>
      </c>
      <c r="J29" s="102">
        <v>0.132</v>
      </c>
      <c r="K29" s="170">
        <v>0.754</v>
      </c>
    </row>
    <row r="30" spans="1:11" s="33" customFormat="1" ht="11.25" customHeight="1">
      <c r="A30" s="35" t="s">
        <v>22</v>
      </c>
      <c r="B30" s="29"/>
      <c r="C30" s="30">
        <v>0</v>
      </c>
      <c r="D30" s="30">
        <v>645</v>
      </c>
      <c r="E30" s="30">
        <v>0</v>
      </c>
      <c r="F30" s="30">
        <v>645</v>
      </c>
      <c r="G30" s="31"/>
      <c r="H30" s="102">
        <v>0</v>
      </c>
      <c r="I30" s="102">
        <v>48.672</v>
      </c>
      <c r="J30" s="102">
        <v>0</v>
      </c>
      <c r="K30" s="170">
        <v>48.672</v>
      </c>
    </row>
    <row r="31" spans="1:11" s="42" customFormat="1" ht="11.25" customHeight="1">
      <c r="A31" s="43" t="s">
        <v>23</v>
      </c>
      <c r="B31" s="37"/>
      <c r="C31" s="38">
        <v>3</v>
      </c>
      <c r="D31" s="38">
        <v>686</v>
      </c>
      <c r="E31" s="38">
        <v>2</v>
      </c>
      <c r="F31" s="115">
        <v>691</v>
      </c>
      <c r="G31" s="40"/>
      <c r="H31" s="103">
        <v>0.32</v>
      </c>
      <c r="I31" s="104">
        <v>52.093999999999994</v>
      </c>
      <c r="J31" s="104">
        <v>0.132</v>
      </c>
      <c r="K31" s="171">
        <v>52.546</v>
      </c>
    </row>
    <row r="32" spans="1:11" s="33" customFormat="1" ht="11.25" customHeight="1">
      <c r="A32" s="35"/>
      <c r="B32" s="29"/>
      <c r="C32" s="30"/>
      <c r="D32" s="30"/>
      <c r="E32" s="30"/>
      <c r="F32" s="30"/>
      <c r="G32" s="31"/>
      <c r="H32" s="102"/>
      <c r="I32" s="102"/>
      <c r="J32" s="102"/>
      <c r="K32" s="170"/>
    </row>
    <row r="33" spans="1:11" s="33" customFormat="1" ht="11.25" customHeight="1">
      <c r="A33" s="35" t="s">
        <v>24</v>
      </c>
      <c r="B33" s="29"/>
      <c r="C33" s="30">
        <v>30</v>
      </c>
      <c r="D33" s="30">
        <v>230</v>
      </c>
      <c r="E33" s="30">
        <v>40</v>
      </c>
      <c r="F33" s="30">
        <v>300</v>
      </c>
      <c r="G33" s="31"/>
      <c r="H33" s="102">
        <v>1.6</v>
      </c>
      <c r="I33" s="102">
        <v>12.1</v>
      </c>
      <c r="J33" s="102">
        <v>1.9</v>
      </c>
      <c r="K33" s="170">
        <v>15.6</v>
      </c>
    </row>
    <row r="34" spans="1:11" s="33" customFormat="1" ht="11.25" customHeight="1">
      <c r="A34" s="35" t="s">
        <v>25</v>
      </c>
      <c r="B34" s="29"/>
      <c r="C34" s="30">
        <v>25</v>
      </c>
      <c r="D34" s="30">
        <v>200</v>
      </c>
      <c r="E34" s="30">
        <v>0</v>
      </c>
      <c r="F34" s="30">
        <v>225</v>
      </c>
      <c r="G34" s="31"/>
      <c r="H34" s="102">
        <v>0.75</v>
      </c>
      <c r="I34" s="102">
        <v>5.9</v>
      </c>
      <c r="J34" s="102">
        <v>0</v>
      </c>
      <c r="K34" s="170">
        <v>6.65</v>
      </c>
    </row>
    <row r="35" spans="1:11" s="33" customFormat="1" ht="11.25" customHeight="1">
      <c r="A35" s="35" t="s">
        <v>26</v>
      </c>
      <c r="B35" s="29"/>
      <c r="C35" s="30">
        <v>0</v>
      </c>
      <c r="D35" s="30">
        <v>130</v>
      </c>
      <c r="E35" s="30">
        <v>40</v>
      </c>
      <c r="F35" s="30">
        <v>170</v>
      </c>
      <c r="G35" s="31"/>
      <c r="H35" s="102">
        <v>0</v>
      </c>
      <c r="I35" s="102">
        <v>5.5</v>
      </c>
      <c r="J35" s="102">
        <v>1.7</v>
      </c>
      <c r="K35" s="170">
        <v>7.2</v>
      </c>
    </row>
    <row r="36" spans="1:11" s="33" customFormat="1" ht="11.25" customHeight="1">
      <c r="A36" s="35" t="s">
        <v>27</v>
      </c>
      <c r="B36" s="29"/>
      <c r="C36" s="30">
        <v>8</v>
      </c>
      <c r="D36" s="30">
        <v>341</v>
      </c>
      <c r="E36" s="30">
        <v>39</v>
      </c>
      <c r="F36" s="30">
        <v>388</v>
      </c>
      <c r="G36" s="31"/>
      <c r="H36" s="102">
        <v>0.334</v>
      </c>
      <c r="I36" s="102">
        <v>14.691</v>
      </c>
      <c r="J36" s="102">
        <v>1.669</v>
      </c>
      <c r="K36" s="170">
        <v>16.694</v>
      </c>
    </row>
    <row r="37" spans="1:11" s="42" customFormat="1" ht="11.25" customHeight="1">
      <c r="A37" s="36" t="s">
        <v>28</v>
      </c>
      <c r="B37" s="37"/>
      <c r="C37" s="38">
        <v>63</v>
      </c>
      <c r="D37" s="38">
        <v>901</v>
      </c>
      <c r="E37" s="38">
        <v>119</v>
      </c>
      <c r="F37" s="115">
        <v>1083</v>
      </c>
      <c r="G37" s="40"/>
      <c r="H37" s="103">
        <v>2.684</v>
      </c>
      <c r="I37" s="104">
        <v>38.191</v>
      </c>
      <c r="J37" s="104">
        <v>5.269</v>
      </c>
      <c r="K37" s="171">
        <v>46.144</v>
      </c>
    </row>
    <row r="38" spans="1:11" s="33" customFormat="1" ht="11.25" customHeight="1">
      <c r="A38" s="35"/>
      <c r="B38" s="29"/>
      <c r="C38" s="30"/>
      <c r="D38" s="30"/>
      <c r="E38" s="30"/>
      <c r="F38" s="30"/>
      <c r="G38" s="31"/>
      <c r="H38" s="102"/>
      <c r="I38" s="102"/>
      <c r="J38" s="102"/>
      <c r="K38" s="170"/>
    </row>
    <row r="39" spans="1:11" s="42" customFormat="1" ht="11.25" customHeight="1">
      <c r="A39" s="36" t="s">
        <v>29</v>
      </c>
      <c r="B39" s="37"/>
      <c r="C39" s="38">
        <v>85</v>
      </c>
      <c r="D39" s="38">
        <v>230</v>
      </c>
      <c r="E39" s="38">
        <v>55</v>
      </c>
      <c r="F39" s="115">
        <v>370</v>
      </c>
      <c r="G39" s="40"/>
      <c r="H39" s="103">
        <v>2.4</v>
      </c>
      <c r="I39" s="104">
        <v>9.31</v>
      </c>
      <c r="J39" s="104">
        <v>1.6</v>
      </c>
      <c r="K39" s="171">
        <v>13.31</v>
      </c>
    </row>
    <row r="40" spans="1:11" s="33" customFormat="1" ht="11.25" customHeight="1">
      <c r="A40" s="35"/>
      <c r="B40" s="29"/>
      <c r="C40" s="30"/>
      <c r="D40" s="30"/>
      <c r="E40" s="30"/>
      <c r="F40" s="30"/>
      <c r="G40" s="31"/>
      <c r="H40" s="102">
        <v>0</v>
      </c>
      <c r="I40" s="102">
        <v>0</v>
      </c>
      <c r="J40" s="102">
        <v>0</v>
      </c>
      <c r="K40" s="170">
        <v>0</v>
      </c>
    </row>
    <row r="41" spans="1:11" s="33" customFormat="1" ht="11.25" customHeight="1">
      <c r="A41" s="28" t="s">
        <v>30</v>
      </c>
      <c r="B41" s="29"/>
      <c r="C41" s="30">
        <v>0</v>
      </c>
      <c r="D41" s="30">
        <v>12</v>
      </c>
      <c r="E41" s="30">
        <v>0</v>
      </c>
      <c r="F41" s="30">
        <v>12</v>
      </c>
      <c r="G41" s="31"/>
      <c r="H41" s="102">
        <v>0</v>
      </c>
      <c r="I41" s="102">
        <v>0.737</v>
      </c>
      <c r="J41" s="102">
        <v>0</v>
      </c>
      <c r="K41" s="170">
        <v>0.737</v>
      </c>
    </row>
    <row r="42" spans="1:11" s="33" customFormat="1" ht="11.25" customHeight="1">
      <c r="A42" s="35" t="s">
        <v>31</v>
      </c>
      <c r="B42" s="29"/>
      <c r="C42" s="30">
        <v>0</v>
      </c>
      <c r="D42" s="30">
        <v>2</v>
      </c>
      <c r="E42" s="30">
        <v>0</v>
      </c>
      <c r="F42" s="30">
        <v>2</v>
      </c>
      <c r="G42" s="31"/>
      <c r="H42" s="102">
        <v>0</v>
      </c>
      <c r="I42" s="102">
        <v>0.13</v>
      </c>
      <c r="J42" s="102">
        <v>0</v>
      </c>
      <c r="K42" s="170">
        <v>0.13</v>
      </c>
    </row>
    <row r="43" spans="1:11" s="33" customFormat="1" ht="11.25" customHeight="1">
      <c r="A43" s="35" t="s">
        <v>32</v>
      </c>
      <c r="B43" s="29"/>
      <c r="C43" s="30">
        <v>0</v>
      </c>
      <c r="D43" s="30">
        <v>25</v>
      </c>
      <c r="E43" s="30">
        <v>0</v>
      </c>
      <c r="F43" s="30">
        <v>25</v>
      </c>
      <c r="G43" s="31"/>
      <c r="H43" s="102">
        <v>0</v>
      </c>
      <c r="I43" s="102">
        <v>1.161</v>
      </c>
      <c r="J43" s="102">
        <v>0</v>
      </c>
      <c r="K43" s="170">
        <v>1.161</v>
      </c>
    </row>
    <row r="44" spans="1:11" s="33" customFormat="1" ht="11.25" customHeight="1">
      <c r="A44" s="35" t="s">
        <v>33</v>
      </c>
      <c r="B44" s="29"/>
      <c r="C44" s="30">
        <v>0</v>
      </c>
      <c r="D44" s="30">
        <v>4</v>
      </c>
      <c r="E44" s="30">
        <v>0</v>
      </c>
      <c r="F44" s="30">
        <v>4</v>
      </c>
      <c r="G44" s="31"/>
      <c r="H44" s="102">
        <v>0</v>
      </c>
      <c r="I44" s="102">
        <v>0.176</v>
      </c>
      <c r="J44" s="102">
        <v>0</v>
      </c>
      <c r="K44" s="170">
        <v>0.176</v>
      </c>
    </row>
    <row r="45" spans="1:11" s="33" customFormat="1" ht="11.25" customHeight="1">
      <c r="A45" s="35" t="s">
        <v>34</v>
      </c>
      <c r="B45" s="29"/>
      <c r="C45" s="30">
        <v>0</v>
      </c>
      <c r="D45" s="30">
        <v>24</v>
      </c>
      <c r="E45" s="30">
        <v>0</v>
      </c>
      <c r="F45" s="30">
        <v>24</v>
      </c>
      <c r="G45" s="31"/>
      <c r="H45" s="102">
        <v>0</v>
      </c>
      <c r="I45" s="102">
        <v>0.84</v>
      </c>
      <c r="J45" s="102">
        <v>0</v>
      </c>
      <c r="K45" s="170">
        <v>0.84</v>
      </c>
    </row>
    <row r="46" spans="1:11" s="33" customFormat="1" ht="11.25" customHeight="1">
      <c r="A46" s="35" t="s">
        <v>35</v>
      </c>
      <c r="B46" s="29"/>
      <c r="C46" s="30">
        <v>0</v>
      </c>
      <c r="D46" s="30">
        <v>25</v>
      </c>
      <c r="E46" s="30">
        <v>0</v>
      </c>
      <c r="F46" s="30">
        <v>25</v>
      </c>
      <c r="G46" s="31"/>
      <c r="H46" s="102">
        <v>0</v>
      </c>
      <c r="I46" s="102">
        <v>0.95</v>
      </c>
      <c r="J46" s="102">
        <v>0</v>
      </c>
      <c r="K46" s="170">
        <v>0.95</v>
      </c>
    </row>
    <row r="47" spans="1:11" s="33" customFormat="1" ht="11.25" customHeight="1">
      <c r="A47" s="35" t="s">
        <v>36</v>
      </c>
      <c r="B47" s="29"/>
      <c r="C47" s="30">
        <v>0</v>
      </c>
      <c r="D47" s="30">
        <v>0</v>
      </c>
      <c r="E47" s="30">
        <v>0</v>
      </c>
      <c r="F47" s="30">
        <v>0</v>
      </c>
      <c r="G47" s="31"/>
      <c r="H47" s="102">
        <v>0</v>
      </c>
      <c r="I47" s="102">
        <v>0</v>
      </c>
      <c r="J47" s="102">
        <v>0</v>
      </c>
      <c r="K47" s="170">
        <v>0</v>
      </c>
    </row>
    <row r="48" spans="1:11" s="33" customFormat="1" ht="11.25" customHeight="1">
      <c r="A48" s="35" t="s">
        <v>37</v>
      </c>
      <c r="B48" s="29"/>
      <c r="C48" s="30">
        <v>0</v>
      </c>
      <c r="D48" s="30">
        <v>6</v>
      </c>
      <c r="E48" s="30">
        <v>0</v>
      </c>
      <c r="F48" s="30">
        <v>6</v>
      </c>
      <c r="G48" s="31"/>
      <c r="H48" s="102">
        <v>0</v>
      </c>
      <c r="I48" s="102">
        <v>0.228</v>
      </c>
      <c r="J48" s="102">
        <v>0</v>
      </c>
      <c r="K48" s="170">
        <v>0.228</v>
      </c>
    </row>
    <row r="49" spans="1:11" s="33" customFormat="1" ht="11.25" customHeight="1">
      <c r="A49" s="35" t="s">
        <v>38</v>
      </c>
      <c r="B49" s="29"/>
      <c r="C49" s="30">
        <v>0</v>
      </c>
      <c r="D49" s="30">
        <v>6</v>
      </c>
      <c r="E49" s="30">
        <v>0</v>
      </c>
      <c r="F49" s="30">
        <v>6</v>
      </c>
      <c r="G49" s="31"/>
      <c r="H49" s="102">
        <v>0</v>
      </c>
      <c r="I49" s="102">
        <v>0.33</v>
      </c>
      <c r="J49" s="102">
        <v>0</v>
      </c>
      <c r="K49" s="170">
        <v>0.33</v>
      </c>
    </row>
    <row r="50" spans="1:11" s="42" customFormat="1" ht="11.25" customHeight="1">
      <c r="A50" s="43" t="s">
        <v>39</v>
      </c>
      <c r="B50" s="37"/>
      <c r="C50" s="38">
        <v>0</v>
      </c>
      <c r="D50" s="38">
        <v>104</v>
      </c>
      <c r="E50" s="38">
        <v>0</v>
      </c>
      <c r="F50" s="115">
        <v>104</v>
      </c>
      <c r="G50" s="40"/>
      <c r="H50" s="103">
        <v>0</v>
      </c>
      <c r="I50" s="104">
        <v>4.552</v>
      </c>
      <c r="J50" s="104">
        <v>0</v>
      </c>
      <c r="K50" s="171">
        <v>4.552</v>
      </c>
    </row>
    <row r="51" spans="1:11" s="33" customFormat="1" ht="11.25" customHeight="1">
      <c r="A51" s="35"/>
      <c r="B51" s="44"/>
      <c r="C51" s="45"/>
      <c r="D51" s="45"/>
      <c r="E51" s="45"/>
      <c r="F51" s="45"/>
      <c r="G51" s="31"/>
      <c r="H51" s="102"/>
      <c r="I51" s="102"/>
      <c r="J51" s="102"/>
      <c r="K51" s="170"/>
    </row>
    <row r="52" spans="1:11" s="42" customFormat="1" ht="11.25" customHeight="1">
      <c r="A52" s="36" t="s">
        <v>40</v>
      </c>
      <c r="B52" s="37"/>
      <c r="C52" s="38">
        <v>1</v>
      </c>
      <c r="D52" s="38">
        <v>48</v>
      </c>
      <c r="E52" s="38">
        <v>5</v>
      </c>
      <c r="F52" s="115">
        <v>54</v>
      </c>
      <c r="G52" s="40"/>
      <c r="H52" s="103">
        <v>0.093</v>
      </c>
      <c r="I52" s="104">
        <v>4.491</v>
      </c>
      <c r="J52" s="104">
        <v>0.468</v>
      </c>
      <c r="K52" s="171">
        <v>5.052</v>
      </c>
    </row>
    <row r="53" spans="1:11" s="33" customFormat="1" ht="11.25" customHeight="1">
      <c r="A53" s="35"/>
      <c r="B53" s="29"/>
      <c r="C53" s="30"/>
      <c r="D53" s="30"/>
      <c r="E53" s="30"/>
      <c r="F53" s="30"/>
      <c r="G53" s="31"/>
      <c r="H53" s="102"/>
      <c r="I53" s="102"/>
      <c r="J53" s="102"/>
      <c r="K53" s="170"/>
    </row>
    <row r="54" spans="1:11" s="33" customFormat="1" ht="11.25" customHeight="1">
      <c r="A54" s="35" t="s">
        <v>41</v>
      </c>
      <c r="B54" s="29"/>
      <c r="C54" s="30">
        <v>0</v>
      </c>
      <c r="D54" s="30">
        <v>228</v>
      </c>
      <c r="E54" s="30">
        <v>0</v>
      </c>
      <c r="F54" s="30">
        <v>228</v>
      </c>
      <c r="G54" s="31"/>
      <c r="H54" s="102">
        <v>0</v>
      </c>
      <c r="I54" s="102">
        <v>19.42</v>
      </c>
      <c r="J54" s="102">
        <v>0</v>
      </c>
      <c r="K54" s="170">
        <v>19.42</v>
      </c>
    </row>
    <row r="55" spans="1:11" s="33" customFormat="1" ht="11.25" customHeight="1">
      <c r="A55" s="35" t="s">
        <v>42</v>
      </c>
      <c r="B55" s="29"/>
      <c r="C55" s="30">
        <v>0</v>
      </c>
      <c r="D55" s="30">
        <v>142</v>
      </c>
      <c r="E55" s="30">
        <v>0</v>
      </c>
      <c r="F55" s="30">
        <v>142</v>
      </c>
      <c r="G55" s="31"/>
      <c r="H55" s="102">
        <v>0</v>
      </c>
      <c r="I55" s="102">
        <v>10.42</v>
      </c>
      <c r="J55" s="102">
        <v>0</v>
      </c>
      <c r="K55" s="170">
        <v>10.42</v>
      </c>
    </row>
    <row r="56" spans="1:11" s="33" customFormat="1" ht="11.25" customHeight="1">
      <c r="A56" s="35" t="s">
        <v>43</v>
      </c>
      <c r="B56" s="29"/>
      <c r="C56" s="30">
        <v>0</v>
      </c>
      <c r="D56" s="30">
        <v>52.95</v>
      </c>
      <c r="E56" s="30">
        <v>0</v>
      </c>
      <c r="F56" s="30">
        <v>52.95</v>
      </c>
      <c r="G56" s="31"/>
      <c r="H56" s="102">
        <v>0</v>
      </c>
      <c r="I56" s="102">
        <v>1.583</v>
      </c>
      <c r="J56" s="102">
        <v>0</v>
      </c>
      <c r="K56" s="170">
        <v>1.583</v>
      </c>
    </row>
    <row r="57" spans="1:11" s="33" customFormat="1" ht="11.25" customHeight="1">
      <c r="A57" s="35" t="s">
        <v>44</v>
      </c>
      <c r="B57" s="29"/>
      <c r="C57" s="30">
        <v>0</v>
      </c>
      <c r="D57" s="30">
        <v>17</v>
      </c>
      <c r="E57" s="30">
        <v>0</v>
      </c>
      <c r="F57" s="30">
        <v>17</v>
      </c>
      <c r="G57" s="31"/>
      <c r="H57" s="102">
        <v>0</v>
      </c>
      <c r="I57" s="102">
        <v>0.31</v>
      </c>
      <c r="J57" s="102">
        <v>0</v>
      </c>
      <c r="K57" s="170">
        <v>0.31</v>
      </c>
    </row>
    <row r="58" spans="1:11" s="33" customFormat="1" ht="11.25" customHeight="1">
      <c r="A58" s="35" t="s">
        <v>45</v>
      </c>
      <c r="B58" s="29"/>
      <c r="C58" s="30">
        <v>0</v>
      </c>
      <c r="D58" s="30">
        <v>593</v>
      </c>
      <c r="E58" s="30">
        <v>0</v>
      </c>
      <c r="F58" s="30">
        <v>593</v>
      </c>
      <c r="G58" s="31"/>
      <c r="H58" s="102">
        <v>0</v>
      </c>
      <c r="I58" s="102">
        <v>49.679</v>
      </c>
      <c r="J58" s="102">
        <v>0</v>
      </c>
      <c r="K58" s="170">
        <v>49.679</v>
      </c>
    </row>
    <row r="59" spans="1:11" s="42" customFormat="1" ht="11.25" customHeight="1">
      <c r="A59" s="36" t="s">
        <v>46</v>
      </c>
      <c r="B59" s="37"/>
      <c r="C59" s="38">
        <v>0</v>
      </c>
      <c r="D59" s="38">
        <v>1032.95</v>
      </c>
      <c r="E59" s="38">
        <v>0</v>
      </c>
      <c r="F59" s="115">
        <v>1032.95</v>
      </c>
      <c r="G59" s="40"/>
      <c r="H59" s="103">
        <v>0</v>
      </c>
      <c r="I59" s="104">
        <v>81.412</v>
      </c>
      <c r="J59" s="104">
        <v>0</v>
      </c>
      <c r="K59" s="171">
        <v>81.412</v>
      </c>
    </row>
    <row r="60" spans="1:11" s="33" customFormat="1" ht="11.25" customHeight="1">
      <c r="A60" s="35"/>
      <c r="B60" s="29"/>
      <c r="C60" s="30"/>
      <c r="D60" s="30"/>
      <c r="E60" s="30"/>
      <c r="F60" s="30"/>
      <c r="G60" s="31"/>
      <c r="H60" s="102"/>
      <c r="I60" s="102"/>
      <c r="J60" s="102"/>
      <c r="K60" s="170"/>
    </row>
    <row r="61" spans="1:11" s="33" customFormat="1" ht="11.25" customHeight="1">
      <c r="A61" s="35" t="s">
        <v>47</v>
      </c>
      <c r="B61" s="29"/>
      <c r="C61" s="30">
        <v>140</v>
      </c>
      <c r="D61" s="30">
        <v>130</v>
      </c>
      <c r="E61" s="30">
        <v>279</v>
      </c>
      <c r="F61" s="30">
        <v>549</v>
      </c>
      <c r="G61" s="31"/>
      <c r="H61" s="102">
        <v>12.6</v>
      </c>
      <c r="I61" s="102">
        <v>14.3</v>
      </c>
      <c r="J61" s="102">
        <v>33.48</v>
      </c>
      <c r="K61" s="170">
        <v>60.379999999999995</v>
      </c>
    </row>
    <row r="62" spans="1:11" s="33" customFormat="1" ht="11.25" customHeight="1">
      <c r="A62" s="35" t="s">
        <v>48</v>
      </c>
      <c r="B62" s="29"/>
      <c r="C62" s="30">
        <v>85</v>
      </c>
      <c r="D62" s="30">
        <v>380</v>
      </c>
      <c r="E62" s="30">
        <v>69</v>
      </c>
      <c r="F62" s="30">
        <v>534</v>
      </c>
      <c r="G62" s="31"/>
      <c r="H62" s="102">
        <v>2.628</v>
      </c>
      <c r="I62" s="102">
        <v>13.196</v>
      </c>
      <c r="J62" s="102">
        <v>1.987</v>
      </c>
      <c r="K62" s="170">
        <v>17.811</v>
      </c>
    </row>
    <row r="63" spans="1:11" s="33" customFormat="1" ht="11.25" customHeight="1">
      <c r="A63" s="35" t="s">
        <v>49</v>
      </c>
      <c r="B63" s="29"/>
      <c r="C63" s="30">
        <v>19</v>
      </c>
      <c r="D63" s="30">
        <v>155</v>
      </c>
      <c r="E63" s="30">
        <v>0</v>
      </c>
      <c r="F63" s="30">
        <v>174</v>
      </c>
      <c r="G63" s="31"/>
      <c r="H63" s="102">
        <v>0.665</v>
      </c>
      <c r="I63" s="102">
        <v>7.123</v>
      </c>
      <c r="J63" s="102">
        <v>0</v>
      </c>
      <c r="K63" s="170">
        <v>7.788</v>
      </c>
    </row>
    <row r="64" spans="1:11" s="42" customFormat="1" ht="11.25" customHeight="1">
      <c r="A64" s="36" t="s">
        <v>50</v>
      </c>
      <c r="B64" s="37"/>
      <c r="C64" s="38">
        <v>244</v>
      </c>
      <c r="D64" s="38">
        <v>665</v>
      </c>
      <c r="E64" s="38">
        <v>348</v>
      </c>
      <c r="F64" s="115">
        <v>1257</v>
      </c>
      <c r="G64" s="40"/>
      <c r="H64" s="103">
        <v>15.893</v>
      </c>
      <c r="I64" s="104">
        <v>34.619</v>
      </c>
      <c r="J64" s="104">
        <v>35.467</v>
      </c>
      <c r="K64" s="171">
        <v>85.979</v>
      </c>
    </row>
    <row r="65" spans="1:11" s="33" customFormat="1" ht="11.25" customHeight="1">
      <c r="A65" s="35"/>
      <c r="B65" s="29"/>
      <c r="C65" s="30"/>
      <c r="D65" s="30"/>
      <c r="E65" s="30"/>
      <c r="F65" s="30"/>
      <c r="G65" s="31"/>
      <c r="H65" s="102"/>
      <c r="I65" s="102"/>
      <c r="J65" s="102"/>
      <c r="K65" s="170"/>
    </row>
    <row r="66" spans="1:11" s="42" customFormat="1" ht="11.25" customHeight="1">
      <c r="A66" s="36" t="s">
        <v>51</v>
      </c>
      <c r="B66" s="37"/>
      <c r="C66" s="38">
        <v>825</v>
      </c>
      <c r="D66" s="38">
        <v>552</v>
      </c>
      <c r="E66" s="38">
        <v>953</v>
      </c>
      <c r="F66" s="115">
        <v>2330</v>
      </c>
      <c r="G66" s="40"/>
      <c r="H66" s="103">
        <v>98.125</v>
      </c>
      <c r="I66" s="104">
        <v>30.2</v>
      </c>
      <c r="J66" s="104">
        <v>70.998</v>
      </c>
      <c r="K66" s="171">
        <v>199.32299999999998</v>
      </c>
    </row>
    <row r="67" spans="1:11" s="33" customFormat="1" ht="11.25" customHeight="1">
      <c r="A67" s="35"/>
      <c r="B67" s="29"/>
      <c r="C67" s="30"/>
      <c r="D67" s="30"/>
      <c r="E67" s="30"/>
      <c r="F67" s="30"/>
      <c r="G67" s="31"/>
      <c r="H67" s="102"/>
      <c r="I67" s="102"/>
      <c r="J67" s="102"/>
      <c r="K67" s="170"/>
    </row>
    <row r="68" spans="1:11" s="33" customFormat="1" ht="11.25" customHeight="1">
      <c r="A68" s="35" t="s">
        <v>52</v>
      </c>
      <c r="B68" s="29"/>
      <c r="C68" s="30">
        <v>0</v>
      </c>
      <c r="D68" s="30">
        <v>19910</v>
      </c>
      <c r="E68" s="30">
        <v>0</v>
      </c>
      <c r="F68" s="30">
        <v>19910</v>
      </c>
      <c r="G68" s="31"/>
      <c r="H68" s="102">
        <v>0</v>
      </c>
      <c r="I68" s="102">
        <v>1710</v>
      </c>
      <c r="J68" s="102">
        <v>0</v>
      </c>
      <c r="K68" s="170">
        <v>1710</v>
      </c>
    </row>
    <row r="69" spans="1:11" s="33" customFormat="1" ht="11.25" customHeight="1">
      <c r="A69" s="35" t="s">
        <v>53</v>
      </c>
      <c r="B69" s="29"/>
      <c r="C69" s="30">
        <v>0</v>
      </c>
      <c r="D69" s="30">
        <v>2415</v>
      </c>
      <c r="E69" s="30">
        <v>0</v>
      </c>
      <c r="F69" s="30">
        <v>2415</v>
      </c>
      <c r="G69" s="31"/>
      <c r="H69" s="102">
        <v>0</v>
      </c>
      <c r="I69" s="102">
        <v>208</v>
      </c>
      <c r="J69" s="102">
        <v>0</v>
      </c>
      <c r="K69" s="170">
        <v>208</v>
      </c>
    </row>
    <row r="70" spans="1:11" s="42" customFormat="1" ht="11.25" customHeight="1">
      <c r="A70" s="36" t="s">
        <v>54</v>
      </c>
      <c r="B70" s="37"/>
      <c r="C70" s="38">
        <v>0</v>
      </c>
      <c r="D70" s="38">
        <v>22325</v>
      </c>
      <c r="E70" s="38">
        <v>0</v>
      </c>
      <c r="F70" s="115">
        <v>22325</v>
      </c>
      <c r="G70" s="40"/>
      <c r="H70" s="103">
        <v>0</v>
      </c>
      <c r="I70" s="104">
        <v>1918</v>
      </c>
      <c r="J70" s="104">
        <v>0</v>
      </c>
      <c r="K70" s="171">
        <v>1918</v>
      </c>
    </row>
    <row r="71" spans="1:11" s="33" customFormat="1" ht="11.25" customHeight="1">
      <c r="A71" s="35"/>
      <c r="B71" s="29"/>
      <c r="C71" s="30"/>
      <c r="D71" s="30"/>
      <c r="E71" s="30"/>
      <c r="F71" s="30"/>
      <c r="G71" s="31"/>
      <c r="H71" s="102"/>
      <c r="I71" s="102"/>
      <c r="J71" s="102"/>
      <c r="K71" s="170"/>
    </row>
    <row r="72" spans="1:11" s="33" customFormat="1" ht="11.25" customHeight="1">
      <c r="A72" s="35" t="s">
        <v>55</v>
      </c>
      <c r="B72" s="29"/>
      <c r="C72" s="30">
        <v>6900</v>
      </c>
      <c r="D72" s="30">
        <v>1050</v>
      </c>
      <c r="E72" s="30">
        <v>2430</v>
      </c>
      <c r="F72" s="30">
        <v>10380</v>
      </c>
      <c r="G72" s="31"/>
      <c r="H72" s="102">
        <v>605.232</v>
      </c>
      <c r="I72" s="102">
        <v>109.588</v>
      </c>
      <c r="J72" s="102">
        <v>229.138</v>
      </c>
      <c r="K72" s="170">
        <v>943.958</v>
      </c>
    </row>
    <row r="73" spans="1:11" s="33" customFormat="1" ht="11.25" customHeight="1">
      <c r="A73" s="35" t="s">
        <v>56</v>
      </c>
      <c r="B73" s="29"/>
      <c r="C73" s="30">
        <v>373</v>
      </c>
      <c r="D73" s="30">
        <v>1145</v>
      </c>
      <c r="E73" s="30">
        <v>178</v>
      </c>
      <c r="F73" s="30">
        <v>1696</v>
      </c>
      <c r="G73" s="31"/>
      <c r="H73" s="102">
        <v>11.555</v>
      </c>
      <c r="I73" s="102">
        <v>33.8</v>
      </c>
      <c r="J73" s="102">
        <v>5.506</v>
      </c>
      <c r="K73" s="170">
        <v>50.861</v>
      </c>
    </row>
    <row r="74" spans="1:11" s="33" customFormat="1" ht="11.25" customHeight="1">
      <c r="A74" s="35" t="s">
        <v>57</v>
      </c>
      <c r="B74" s="29"/>
      <c r="C74" s="30">
        <v>0</v>
      </c>
      <c r="D74" s="30">
        <v>12</v>
      </c>
      <c r="E74" s="30">
        <v>0</v>
      </c>
      <c r="F74" s="30">
        <v>12</v>
      </c>
      <c r="G74" s="31"/>
      <c r="H74" s="102">
        <v>0</v>
      </c>
      <c r="I74" s="102">
        <v>0.42</v>
      </c>
      <c r="J74" s="102">
        <v>0</v>
      </c>
      <c r="K74" s="170">
        <v>0.42</v>
      </c>
    </row>
    <row r="75" spans="1:11" s="33" customFormat="1" ht="11.25" customHeight="1">
      <c r="A75" s="35" t="s">
        <v>58</v>
      </c>
      <c r="B75" s="29"/>
      <c r="C75" s="30">
        <v>1381</v>
      </c>
      <c r="D75" s="30">
        <v>2327</v>
      </c>
      <c r="E75" s="30">
        <v>214</v>
      </c>
      <c r="F75" s="30">
        <v>3922</v>
      </c>
      <c r="G75" s="31"/>
      <c r="H75" s="102">
        <v>140.922</v>
      </c>
      <c r="I75" s="102">
        <v>194.211</v>
      </c>
      <c r="J75" s="102">
        <v>20.943</v>
      </c>
      <c r="K75" s="170">
        <v>356.076</v>
      </c>
    </row>
    <row r="76" spans="1:11" s="33" customFormat="1" ht="11.25" customHeight="1">
      <c r="A76" s="35" t="s">
        <v>59</v>
      </c>
      <c r="B76" s="29"/>
      <c r="C76" s="30">
        <v>10</v>
      </c>
      <c r="D76" s="30">
        <v>145</v>
      </c>
      <c r="E76" s="30">
        <v>15</v>
      </c>
      <c r="F76" s="30">
        <v>170</v>
      </c>
      <c r="G76" s="31"/>
      <c r="H76" s="102">
        <v>0.3</v>
      </c>
      <c r="I76" s="102">
        <v>3.712</v>
      </c>
      <c r="J76" s="102">
        <v>0.352</v>
      </c>
      <c r="K76" s="170">
        <v>4.364</v>
      </c>
    </row>
    <row r="77" spans="1:11" s="33" customFormat="1" ht="11.25" customHeight="1">
      <c r="A77" s="35" t="s">
        <v>60</v>
      </c>
      <c r="B77" s="29"/>
      <c r="C77" s="30">
        <v>0</v>
      </c>
      <c r="D77" s="30">
        <v>114</v>
      </c>
      <c r="E77" s="30">
        <v>10</v>
      </c>
      <c r="F77" s="30">
        <v>124</v>
      </c>
      <c r="G77" s="31"/>
      <c r="H77" s="102">
        <v>0</v>
      </c>
      <c r="I77" s="102">
        <v>4.96</v>
      </c>
      <c r="J77" s="102">
        <v>0.3</v>
      </c>
      <c r="K77" s="170">
        <v>5.26</v>
      </c>
    </row>
    <row r="78" spans="1:11" s="33" customFormat="1" ht="11.25" customHeight="1">
      <c r="A78" s="35" t="s">
        <v>61</v>
      </c>
      <c r="B78" s="29"/>
      <c r="C78" s="30">
        <v>350</v>
      </c>
      <c r="D78" s="30">
        <v>325</v>
      </c>
      <c r="E78" s="30">
        <v>185</v>
      </c>
      <c r="F78" s="30">
        <v>860</v>
      </c>
      <c r="G78" s="31"/>
      <c r="H78" s="102">
        <v>19.25</v>
      </c>
      <c r="I78" s="102">
        <v>23.1</v>
      </c>
      <c r="J78" s="102">
        <v>12.025</v>
      </c>
      <c r="K78" s="170">
        <v>54.375</v>
      </c>
    </row>
    <row r="79" spans="1:11" s="33" customFormat="1" ht="11.25" customHeight="1">
      <c r="A79" s="35" t="s">
        <v>62</v>
      </c>
      <c r="B79" s="29"/>
      <c r="C79" s="30">
        <v>10</v>
      </c>
      <c r="D79" s="30">
        <v>4935</v>
      </c>
      <c r="E79" s="30">
        <v>30</v>
      </c>
      <c r="F79" s="30">
        <v>4975</v>
      </c>
      <c r="G79" s="31"/>
      <c r="H79" s="102">
        <v>0.996</v>
      </c>
      <c r="I79" s="102">
        <v>560.501</v>
      </c>
      <c r="J79" s="102">
        <v>1.6</v>
      </c>
      <c r="K79" s="170">
        <v>563.097</v>
      </c>
    </row>
    <row r="80" spans="1:11" s="42" customFormat="1" ht="11.25" customHeight="1">
      <c r="A80" s="43" t="s">
        <v>63</v>
      </c>
      <c r="B80" s="37"/>
      <c r="C80" s="38">
        <v>9024</v>
      </c>
      <c r="D80" s="38">
        <v>10053</v>
      </c>
      <c r="E80" s="38">
        <v>3062</v>
      </c>
      <c r="F80" s="115">
        <v>22139</v>
      </c>
      <c r="G80" s="40"/>
      <c r="H80" s="103">
        <v>778.2549999999999</v>
      </c>
      <c r="I80" s="104">
        <v>930.2919999999999</v>
      </c>
      <c r="J80" s="104">
        <v>269.86400000000003</v>
      </c>
      <c r="K80" s="171">
        <v>1978.411</v>
      </c>
    </row>
    <row r="81" spans="1:11" s="33" customFormat="1" ht="11.25" customHeight="1">
      <c r="A81" s="35"/>
      <c r="B81" s="29"/>
      <c r="C81" s="30"/>
      <c r="D81" s="30"/>
      <c r="E81" s="30"/>
      <c r="F81" s="30"/>
      <c r="G81" s="31"/>
      <c r="H81" s="102"/>
      <c r="I81" s="102"/>
      <c r="J81" s="102"/>
      <c r="K81" s="170"/>
    </row>
    <row r="82" spans="1:11" s="33" customFormat="1" ht="11.25" customHeight="1">
      <c r="A82" s="35" t="s">
        <v>64</v>
      </c>
      <c r="B82" s="29"/>
      <c r="C82" s="30">
        <v>315</v>
      </c>
      <c r="D82" s="30">
        <v>170</v>
      </c>
      <c r="E82" s="30">
        <v>137</v>
      </c>
      <c r="F82" s="30">
        <v>622</v>
      </c>
      <c r="G82" s="31"/>
      <c r="H82" s="102">
        <v>29.666</v>
      </c>
      <c r="I82" s="102">
        <v>11.613</v>
      </c>
      <c r="J82" s="102">
        <v>12.943</v>
      </c>
      <c r="K82" s="170">
        <v>54.222</v>
      </c>
    </row>
    <row r="83" spans="1:11" s="33" customFormat="1" ht="11.25" customHeight="1">
      <c r="A83" s="35" t="s">
        <v>65</v>
      </c>
      <c r="B83" s="29"/>
      <c r="C83" s="30">
        <v>92</v>
      </c>
      <c r="D83" s="30">
        <v>155</v>
      </c>
      <c r="E83" s="30">
        <v>20</v>
      </c>
      <c r="F83" s="30">
        <v>267</v>
      </c>
      <c r="G83" s="31"/>
      <c r="H83" s="102">
        <v>5.685</v>
      </c>
      <c r="I83" s="102">
        <v>11</v>
      </c>
      <c r="J83" s="102">
        <v>1.6</v>
      </c>
      <c r="K83" s="170">
        <v>18.285</v>
      </c>
    </row>
    <row r="84" spans="1:11" s="42" customFormat="1" ht="11.25" customHeight="1">
      <c r="A84" s="36" t="s">
        <v>66</v>
      </c>
      <c r="B84" s="37"/>
      <c r="C84" s="38">
        <v>407</v>
      </c>
      <c r="D84" s="38">
        <v>325</v>
      </c>
      <c r="E84" s="38">
        <v>157</v>
      </c>
      <c r="F84" s="115">
        <v>889</v>
      </c>
      <c r="G84" s="40"/>
      <c r="H84" s="103">
        <v>35.351</v>
      </c>
      <c r="I84" s="104">
        <v>22.613</v>
      </c>
      <c r="J84" s="104">
        <v>14.543</v>
      </c>
      <c r="K84" s="171">
        <v>72.507</v>
      </c>
    </row>
    <row r="85" spans="1:11" s="33" customFormat="1" ht="11.25" customHeight="1" thickBot="1">
      <c r="A85" s="35"/>
      <c r="B85" s="29"/>
      <c r="C85" s="30"/>
      <c r="D85" s="30"/>
      <c r="E85" s="30"/>
      <c r="F85" s="30"/>
      <c r="G85" s="31"/>
      <c r="H85" s="102"/>
      <c r="I85" s="102"/>
      <c r="J85" s="102"/>
      <c r="K85" s="170"/>
    </row>
    <row r="86" spans="1:11" s="33" customFormat="1" ht="11.25" customHeight="1">
      <c r="A86" s="47"/>
      <c r="B86" s="48"/>
      <c r="C86" s="49"/>
      <c r="D86" s="49"/>
      <c r="E86" s="49"/>
      <c r="F86" s="117"/>
      <c r="G86" s="31"/>
      <c r="H86" s="105"/>
      <c r="I86" s="106"/>
      <c r="J86" s="106"/>
      <c r="K86" s="172"/>
    </row>
    <row r="87" spans="1:11" s="42" customFormat="1" ht="11.25" customHeight="1">
      <c r="A87" s="51" t="s">
        <v>67</v>
      </c>
      <c r="B87" s="52"/>
      <c r="C87" s="53">
        <v>10688</v>
      </c>
      <c r="D87" s="53">
        <v>40425.95</v>
      </c>
      <c r="E87" s="53">
        <v>4747</v>
      </c>
      <c r="F87" s="118">
        <v>55860.95</v>
      </c>
      <c r="G87" s="40"/>
      <c r="H87" s="107">
        <v>935.6329999999999</v>
      </c>
      <c r="I87" s="108">
        <v>3376.6749999999997</v>
      </c>
      <c r="J87" s="108">
        <v>400.485</v>
      </c>
      <c r="K87" s="173">
        <v>4712.793</v>
      </c>
    </row>
    <row r="88" spans="1:11" s="42" customFormat="1" ht="11.25" customHeight="1">
      <c r="A88" s="51" t="s">
        <v>67</v>
      </c>
      <c r="B88" s="52"/>
      <c r="C88" s="53">
        <v>11383</v>
      </c>
      <c r="D88" s="53">
        <v>45472</v>
      </c>
      <c r="E88" s="53">
        <v>4914</v>
      </c>
      <c r="F88" s="118">
        <v>61769</v>
      </c>
      <c r="G88" s="40"/>
      <c r="H88" s="107">
        <v>1015.3199999999999</v>
      </c>
      <c r="I88" s="108">
        <v>3798.152</v>
      </c>
      <c r="J88" s="108">
        <v>414.9239999999999</v>
      </c>
      <c r="K88" s="173">
        <v>5228.396</v>
      </c>
    </row>
    <row r="89" spans="1:11" s="42" customFormat="1" ht="11.25" customHeight="1">
      <c r="A89" s="51" t="s">
        <v>67</v>
      </c>
      <c r="B89" s="52"/>
      <c r="C89" s="120">
        <v>93.89440393569357</v>
      </c>
      <c r="D89" s="120">
        <v>88.90295126671357</v>
      </c>
      <c r="E89" s="120">
        <v>96.6015466015466</v>
      </c>
      <c r="F89" s="121">
        <v>90.43525069209474</v>
      </c>
      <c r="G89" s="40"/>
      <c r="H89" s="119">
        <v>92.15153843123349</v>
      </c>
      <c r="I89" s="120">
        <v>88.90310340397119</v>
      </c>
      <c r="J89" s="120">
        <v>96.52008560603872</v>
      </c>
      <c r="K89" s="121">
        <v>90.1384095619383</v>
      </c>
    </row>
    <row r="90" spans="1:11" ht="11.25" customHeight="1" thickBot="1">
      <c r="A90" s="55"/>
      <c r="B90" s="56"/>
      <c r="C90" s="57"/>
      <c r="D90" s="57"/>
      <c r="E90" s="57"/>
      <c r="F90" s="122"/>
      <c r="G90" s="59"/>
      <c r="H90" s="60"/>
      <c r="I90" s="61"/>
      <c r="J90" s="61"/>
      <c r="K90" s="58"/>
    </row>
    <row r="624" ht="11.25" customHeight="1">
      <c r="B624" s="123"/>
    </row>
    <row r="625" ht="11.25" customHeight="1">
      <c r="B625" s="123"/>
    </row>
    <row r="626" ht="11.25" customHeight="1">
      <c r="B626" s="123"/>
    </row>
    <row r="627" ht="11.25" customHeight="1">
      <c r="B627" s="123"/>
    </row>
  </sheetData>
  <sheetProtection/>
  <mergeCells count="4">
    <mergeCell ref="A1:K1"/>
    <mergeCell ref="J2:K2"/>
    <mergeCell ref="C4:F4"/>
    <mergeCell ref="H4:K4"/>
  </mergeCells>
  <printOptions horizontalCentered="1" verticalCentered="1"/>
  <pageMargins left="0.7874015748031497" right="0.5905511811023623" top="0.3937007874015748" bottom="0.5905511811023623" header="0" footer="0"/>
  <pageSetup firstPageNumber="29" useFirstPageNumber="1" horizontalDpi="600" verticalDpi="600" orientation="portrait" paperSize="9" scale="72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="95" zoomScaleSheetLayoutView="95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212" t="s">
        <v>69</v>
      </c>
      <c r="K2" s="21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13" t="s">
        <v>2</v>
      </c>
      <c r="D4" s="214"/>
      <c r="E4" s="214"/>
      <c r="F4" s="215"/>
      <c r="G4" s="9"/>
      <c r="H4" s="216" t="s">
        <v>3</v>
      </c>
      <c r="I4" s="217"/>
      <c r="J4" s="217"/>
      <c r="K4" s="21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259</v>
      </c>
      <c r="D7" s="21" t="s">
        <v>6</v>
      </c>
      <c r="E7" s="21">
        <v>8</v>
      </c>
      <c r="F7" s="22" t="str">
        <f>CONCATENATE(D6,"=100")</f>
        <v>2017=100</v>
      </c>
      <c r="G7" s="23"/>
      <c r="H7" s="20" t="s">
        <v>259</v>
      </c>
      <c r="I7" s="21" t="s">
        <v>6</v>
      </c>
      <c r="J7" s="21">
        <v>12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02"/>
      <c r="I9" s="102"/>
      <c r="J9" s="102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02"/>
      <c r="I10" s="102"/>
      <c r="J10" s="102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02"/>
      <c r="I11" s="102"/>
      <c r="J11" s="102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02"/>
      <c r="I12" s="102"/>
      <c r="J12" s="102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03"/>
      <c r="I13" s="104"/>
      <c r="J13" s="10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2"/>
      <c r="I14" s="102"/>
      <c r="J14" s="102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03">
        <v>0.01</v>
      </c>
      <c r="I15" s="104">
        <v>0.01</v>
      </c>
      <c r="J15" s="104">
        <v>0.01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2"/>
      <c r="I16" s="102"/>
      <c r="J16" s="10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03"/>
      <c r="I17" s="104"/>
      <c r="J17" s="10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2"/>
      <c r="I18" s="102"/>
      <c r="J18" s="102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/>
      <c r="E19" s="30"/>
      <c r="F19" s="31"/>
      <c r="G19" s="31"/>
      <c r="H19" s="102">
        <v>0.011</v>
      </c>
      <c r="I19" s="102"/>
      <c r="J19" s="10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02"/>
      <c r="I20" s="102"/>
      <c r="J20" s="10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02"/>
      <c r="I21" s="102"/>
      <c r="J21" s="102"/>
      <c r="K21" s="32"/>
    </row>
    <row r="22" spans="1:11" s="42" customFormat="1" ht="11.25" customHeight="1">
      <c r="A22" s="36" t="s">
        <v>17</v>
      </c>
      <c r="B22" s="37"/>
      <c r="C22" s="38">
        <v>1</v>
      </c>
      <c r="D22" s="38"/>
      <c r="E22" s="38"/>
      <c r="F22" s="39"/>
      <c r="G22" s="40"/>
      <c r="H22" s="103">
        <v>0.011</v>
      </c>
      <c r="I22" s="104"/>
      <c r="J22" s="10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2"/>
      <c r="I23" s="102"/>
      <c r="J23" s="102"/>
      <c r="K23" s="32"/>
    </row>
    <row r="24" spans="1:11" s="42" customFormat="1" ht="11.25" customHeight="1">
      <c r="A24" s="36" t="s">
        <v>18</v>
      </c>
      <c r="B24" s="37"/>
      <c r="C24" s="38">
        <v>1269</v>
      </c>
      <c r="D24" s="38">
        <v>1293</v>
      </c>
      <c r="E24" s="38">
        <v>1300</v>
      </c>
      <c r="F24" s="39">
        <v>100.54137664346482</v>
      </c>
      <c r="G24" s="40"/>
      <c r="H24" s="103">
        <v>16.492</v>
      </c>
      <c r="I24" s="104">
        <v>16.52</v>
      </c>
      <c r="J24" s="104">
        <v>16.779</v>
      </c>
      <c r="K24" s="41">
        <v>101.5677966101695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2"/>
      <c r="I25" s="102"/>
      <c r="J25" s="102"/>
      <c r="K25" s="32"/>
    </row>
    <row r="26" spans="1:11" s="42" customFormat="1" ht="11.25" customHeight="1">
      <c r="A26" s="36" t="s">
        <v>19</v>
      </c>
      <c r="B26" s="37"/>
      <c r="C26" s="38">
        <v>175</v>
      </c>
      <c r="D26" s="38">
        <v>175</v>
      </c>
      <c r="E26" s="38">
        <v>170</v>
      </c>
      <c r="F26" s="39">
        <v>97.14285714285714</v>
      </c>
      <c r="G26" s="40"/>
      <c r="H26" s="103">
        <v>2.2</v>
      </c>
      <c r="I26" s="104">
        <v>2.4</v>
      </c>
      <c r="J26" s="104">
        <v>2.3</v>
      </c>
      <c r="K26" s="41">
        <v>95.83333333333333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2"/>
      <c r="I27" s="102"/>
      <c r="J27" s="102"/>
      <c r="K27" s="32"/>
    </row>
    <row r="28" spans="1:11" s="33" customFormat="1" ht="11.25" customHeight="1">
      <c r="A28" s="35" t="s">
        <v>20</v>
      </c>
      <c r="B28" s="29"/>
      <c r="C28" s="30">
        <v>3</v>
      </c>
      <c r="D28" s="30">
        <v>2</v>
      </c>
      <c r="E28" s="30">
        <v>2</v>
      </c>
      <c r="F28" s="31"/>
      <c r="G28" s="31"/>
      <c r="H28" s="102">
        <v>0.069</v>
      </c>
      <c r="I28" s="102">
        <v>0.02</v>
      </c>
      <c r="J28" s="102">
        <v>0.013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02">
        <v>0.06</v>
      </c>
      <c r="I29" s="102"/>
      <c r="J29" s="102"/>
      <c r="K29" s="32"/>
    </row>
    <row r="30" spans="1:11" s="33" customFormat="1" ht="11.25" customHeight="1">
      <c r="A30" s="35" t="s">
        <v>22</v>
      </c>
      <c r="B30" s="29"/>
      <c r="C30" s="30">
        <v>33</v>
      </c>
      <c r="D30" s="30">
        <v>34</v>
      </c>
      <c r="E30" s="30">
        <v>33</v>
      </c>
      <c r="F30" s="31"/>
      <c r="G30" s="31"/>
      <c r="H30" s="102">
        <v>0.66</v>
      </c>
      <c r="I30" s="102">
        <v>0.68</v>
      </c>
      <c r="J30" s="102">
        <v>0.195</v>
      </c>
      <c r="K30" s="32"/>
    </row>
    <row r="31" spans="1:11" s="42" customFormat="1" ht="11.25" customHeight="1">
      <c r="A31" s="43" t="s">
        <v>23</v>
      </c>
      <c r="B31" s="37"/>
      <c r="C31" s="38">
        <v>36</v>
      </c>
      <c r="D31" s="38">
        <v>36</v>
      </c>
      <c r="E31" s="38">
        <v>35</v>
      </c>
      <c r="F31" s="39">
        <v>97.22222222222223</v>
      </c>
      <c r="G31" s="40"/>
      <c r="H31" s="103">
        <v>0.789</v>
      </c>
      <c r="I31" s="104">
        <v>0.7000000000000001</v>
      </c>
      <c r="J31" s="104">
        <v>0.20800000000000002</v>
      </c>
      <c r="K31" s="41">
        <v>29.71428571428571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2"/>
      <c r="I32" s="102"/>
      <c r="J32" s="102"/>
      <c r="K32" s="32"/>
    </row>
    <row r="33" spans="1:11" s="33" customFormat="1" ht="11.25" customHeight="1">
      <c r="A33" s="35" t="s">
        <v>24</v>
      </c>
      <c r="B33" s="29"/>
      <c r="C33" s="30">
        <v>390</v>
      </c>
      <c r="D33" s="30">
        <v>350</v>
      </c>
      <c r="E33" s="30">
        <v>300</v>
      </c>
      <c r="F33" s="31"/>
      <c r="G33" s="31"/>
      <c r="H33" s="102">
        <v>5</v>
      </c>
      <c r="I33" s="102">
        <v>4.55</v>
      </c>
      <c r="J33" s="102">
        <v>3</v>
      </c>
      <c r="K33" s="32"/>
    </row>
    <row r="34" spans="1:11" s="33" customFormat="1" ht="11.25" customHeight="1">
      <c r="A34" s="35" t="s">
        <v>25</v>
      </c>
      <c r="B34" s="29"/>
      <c r="C34" s="30">
        <v>22</v>
      </c>
      <c r="D34" s="30">
        <v>15</v>
      </c>
      <c r="E34" s="30">
        <v>15</v>
      </c>
      <c r="F34" s="31"/>
      <c r="G34" s="31"/>
      <c r="H34" s="102">
        <v>0.24</v>
      </c>
      <c r="I34" s="102">
        <v>0.15</v>
      </c>
      <c r="J34" s="102">
        <v>0.15</v>
      </c>
      <c r="K34" s="32"/>
    </row>
    <row r="35" spans="1:11" s="33" customFormat="1" ht="11.25" customHeight="1">
      <c r="A35" s="35" t="s">
        <v>26</v>
      </c>
      <c r="B35" s="29"/>
      <c r="C35" s="30">
        <v>7</v>
      </c>
      <c r="D35" s="30">
        <v>7</v>
      </c>
      <c r="E35" s="30">
        <v>7</v>
      </c>
      <c r="F35" s="31"/>
      <c r="G35" s="31"/>
      <c r="H35" s="102">
        <v>0.09</v>
      </c>
      <c r="I35" s="102">
        <v>0.09</v>
      </c>
      <c r="J35" s="102">
        <v>0.09</v>
      </c>
      <c r="K35" s="32"/>
    </row>
    <row r="36" spans="1:11" s="33" customFormat="1" ht="11.25" customHeight="1">
      <c r="A36" s="35" t="s">
        <v>27</v>
      </c>
      <c r="B36" s="29"/>
      <c r="C36" s="30">
        <v>405</v>
      </c>
      <c r="D36" s="30">
        <v>415</v>
      </c>
      <c r="E36" s="30">
        <v>415</v>
      </c>
      <c r="F36" s="31"/>
      <c r="G36" s="31"/>
      <c r="H36" s="102">
        <v>6.075</v>
      </c>
      <c r="I36" s="102">
        <v>6.206</v>
      </c>
      <c r="J36" s="102">
        <v>6.206</v>
      </c>
      <c r="K36" s="32"/>
    </row>
    <row r="37" spans="1:11" s="42" customFormat="1" ht="11.25" customHeight="1">
      <c r="A37" s="36" t="s">
        <v>28</v>
      </c>
      <c r="B37" s="37"/>
      <c r="C37" s="38">
        <v>824</v>
      </c>
      <c r="D37" s="38">
        <v>787</v>
      </c>
      <c r="E37" s="38">
        <v>737</v>
      </c>
      <c r="F37" s="39">
        <f>IF(D37&gt;0,100*E37/D37,0)</f>
        <v>93.64675984752223</v>
      </c>
      <c r="G37" s="40"/>
      <c r="H37" s="103">
        <v>11.405000000000001</v>
      </c>
      <c r="I37" s="104">
        <v>10.996</v>
      </c>
      <c r="J37" s="104">
        <v>9.446</v>
      </c>
      <c r="K37" s="41">
        <f>IF(I37&gt;0,100*J37/I37,0)</f>
        <v>85.90396507821026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2"/>
      <c r="I38" s="102"/>
      <c r="J38" s="102"/>
      <c r="K38" s="32"/>
    </row>
    <row r="39" spans="1:11" s="42" customFormat="1" ht="11.25" customHeight="1">
      <c r="A39" s="36" t="s">
        <v>29</v>
      </c>
      <c r="B39" s="37"/>
      <c r="C39" s="38">
        <v>90</v>
      </c>
      <c r="D39" s="38">
        <v>60</v>
      </c>
      <c r="E39" s="38">
        <v>60</v>
      </c>
      <c r="F39" s="39">
        <v>100</v>
      </c>
      <c r="G39" s="40"/>
      <c r="H39" s="103">
        <v>1.33</v>
      </c>
      <c r="I39" s="104">
        <v>0.87</v>
      </c>
      <c r="J39" s="104">
        <v>0.855</v>
      </c>
      <c r="K39" s="41">
        <v>98.27586206896552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2"/>
      <c r="I40" s="102"/>
      <c r="J40" s="102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02"/>
      <c r="I41" s="102"/>
      <c r="J41" s="102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02"/>
      <c r="I42" s="102"/>
      <c r="J42" s="102"/>
      <c r="K42" s="32"/>
    </row>
    <row r="43" spans="1:11" s="33" customFormat="1" ht="11.25" customHeight="1">
      <c r="A43" s="35" t="s">
        <v>32</v>
      </c>
      <c r="B43" s="29"/>
      <c r="C43" s="30">
        <v>2</v>
      </c>
      <c r="D43" s="30">
        <v>2</v>
      </c>
      <c r="E43" s="30">
        <v>2</v>
      </c>
      <c r="F43" s="31"/>
      <c r="G43" s="31"/>
      <c r="H43" s="102">
        <v>0.03</v>
      </c>
      <c r="I43" s="102">
        <v>0.03</v>
      </c>
      <c r="J43" s="102"/>
      <c r="K43" s="32"/>
    </row>
    <row r="44" spans="1:11" s="33" customFormat="1" ht="11.25" customHeight="1">
      <c r="A44" s="35" t="s">
        <v>33</v>
      </c>
      <c r="B44" s="29"/>
      <c r="C44" s="30"/>
      <c r="D44" s="30">
        <v>1</v>
      </c>
      <c r="E44" s="30"/>
      <c r="F44" s="31"/>
      <c r="G44" s="31"/>
      <c r="H44" s="102"/>
      <c r="I44" s="102">
        <v>0.01</v>
      </c>
      <c r="J44" s="102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02"/>
      <c r="I45" s="102"/>
      <c r="J45" s="102"/>
      <c r="K45" s="32"/>
    </row>
    <row r="46" spans="1:11" s="33" customFormat="1" ht="11.25" customHeight="1">
      <c r="A46" s="35" t="s">
        <v>35</v>
      </c>
      <c r="B46" s="29"/>
      <c r="C46" s="30">
        <v>3</v>
      </c>
      <c r="D46" s="30">
        <v>3</v>
      </c>
      <c r="E46" s="30">
        <v>2</v>
      </c>
      <c r="F46" s="31"/>
      <c r="G46" s="31"/>
      <c r="H46" s="102">
        <v>0.03</v>
      </c>
      <c r="I46" s="102">
        <v>0.03</v>
      </c>
      <c r="J46" s="102"/>
      <c r="K46" s="32"/>
    </row>
    <row r="47" spans="1:11" s="33" customFormat="1" ht="11.25" customHeight="1">
      <c r="A47" s="35" t="s">
        <v>36</v>
      </c>
      <c r="B47" s="29"/>
      <c r="C47" s="30">
        <v>7</v>
      </c>
      <c r="D47" s="30">
        <v>7</v>
      </c>
      <c r="E47" s="30">
        <v>9</v>
      </c>
      <c r="F47" s="31"/>
      <c r="G47" s="31"/>
      <c r="H47" s="102">
        <v>0.032</v>
      </c>
      <c r="I47" s="102">
        <v>0.032</v>
      </c>
      <c r="J47" s="102"/>
      <c r="K47" s="32"/>
    </row>
    <row r="48" spans="1:11" s="33" customFormat="1" ht="11.25" customHeight="1">
      <c r="A48" s="35" t="s">
        <v>37</v>
      </c>
      <c r="B48" s="29"/>
      <c r="C48" s="30">
        <v>2</v>
      </c>
      <c r="D48" s="30">
        <v>2</v>
      </c>
      <c r="E48" s="30"/>
      <c r="F48" s="31"/>
      <c r="G48" s="31"/>
      <c r="H48" s="102">
        <v>0.025</v>
      </c>
      <c r="I48" s="102">
        <v>0.026</v>
      </c>
      <c r="J48" s="102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02"/>
      <c r="I49" s="102"/>
      <c r="J49" s="102"/>
      <c r="K49" s="32"/>
    </row>
    <row r="50" spans="1:11" s="42" customFormat="1" ht="11.25" customHeight="1">
      <c r="A50" s="43" t="s">
        <v>39</v>
      </c>
      <c r="B50" s="37"/>
      <c r="C50" s="38">
        <v>14</v>
      </c>
      <c r="D50" s="38">
        <v>15</v>
      </c>
      <c r="E50" s="38">
        <v>13</v>
      </c>
      <c r="F50" s="39">
        <v>86.66666666666667</v>
      </c>
      <c r="G50" s="40"/>
      <c r="H50" s="103">
        <v>0.11699999999999999</v>
      </c>
      <c r="I50" s="104">
        <v>0.128</v>
      </c>
      <c r="J50" s="104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2"/>
      <c r="I51" s="102"/>
      <c r="J51" s="102"/>
      <c r="K51" s="32"/>
    </row>
    <row r="52" spans="1:11" s="42" customFormat="1" ht="11.25" customHeight="1">
      <c r="A52" s="36" t="s">
        <v>40</v>
      </c>
      <c r="B52" s="37"/>
      <c r="C52" s="38">
        <v>28</v>
      </c>
      <c r="D52" s="38">
        <v>28</v>
      </c>
      <c r="E52" s="38">
        <v>28</v>
      </c>
      <c r="F52" s="39">
        <v>100</v>
      </c>
      <c r="G52" s="40"/>
      <c r="H52" s="103">
        <v>0.364</v>
      </c>
      <c r="I52" s="104">
        <v>0.364</v>
      </c>
      <c r="J52" s="104">
        <v>0.364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2"/>
      <c r="I53" s="102"/>
      <c r="J53" s="102"/>
      <c r="K53" s="32"/>
    </row>
    <row r="54" spans="1:11" s="33" customFormat="1" ht="11.25" customHeight="1">
      <c r="A54" s="35" t="s">
        <v>41</v>
      </c>
      <c r="B54" s="29"/>
      <c r="C54" s="30">
        <v>330</v>
      </c>
      <c r="D54" s="30">
        <v>206</v>
      </c>
      <c r="E54" s="30">
        <v>206</v>
      </c>
      <c r="F54" s="31"/>
      <c r="G54" s="31"/>
      <c r="H54" s="102">
        <v>4.29</v>
      </c>
      <c r="I54" s="102">
        <v>2.678</v>
      </c>
      <c r="J54" s="102">
        <v>2.678</v>
      </c>
      <c r="K54" s="32"/>
    </row>
    <row r="55" spans="1:11" s="33" customFormat="1" ht="11.25" customHeight="1">
      <c r="A55" s="35" t="s">
        <v>42</v>
      </c>
      <c r="B55" s="29"/>
      <c r="C55" s="30">
        <v>4</v>
      </c>
      <c r="D55" s="30">
        <v>1</v>
      </c>
      <c r="E55" s="30">
        <v>1</v>
      </c>
      <c r="F55" s="31"/>
      <c r="G55" s="31"/>
      <c r="H55" s="102">
        <v>0.04</v>
      </c>
      <c r="I55" s="102">
        <v>0.01</v>
      </c>
      <c r="J55" s="102">
        <v>0.01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02"/>
      <c r="I56" s="102"/>
      <c r="J56" s="102"/>
      <c r="K56" s="32"/>
    </row>
    <row r="57" spans="1:11" s="33" customFormat="1" ht="11.25" customHeight="1">
      <c r="A57" s="35" t="s">
        <v>44</v>
      </c>
      <c r="B57" s="29"/>
      <c r="C57" s="30">
        <v>32</v>
      </c>
      <c r="D57" s="30">
        <v>28</v>
      </c>
      <c r="E57" s="30">
        <v>28</v>
      </c>
      <c r="F57" s="31"/>
      <c r="G57" s="31"/>
      <c r="H57" s="102">
        <v>0.16</v>
      </c>
      <c r="I57" s="102">
        <v>0.392</v>
      </c>
      <c r="J57" s="102">
        <v>0.392</v>
      </c>
      <c r="K57" s="32"/>
    </row>
    <row r="58" spans="1:11" s="33" customFormat="1" ht="11.25" customHeight="1">
      <c r="A58" s="35" t="s">
        <v>45</v>
      </c>
      <c r="B58" s="29"/>
      <c r="C58" s="30">
        <v>5</v>
      </c>
      <c r="D58" s="30">
        <v>5</v>
      </c>
      <c r="E58" s="30">
        <v>5</v>
      </c>
      <c r="F58" s="31"/>
      <c r="G58" s="31"/>
      <c r="H58" s="102">
        <v>0.05</v>
      </c>
      <c r="I58" s="102">
        <v>0.05</v>
      </c>
      <c r="J58" s="102">
        <v>0.081</v>
      </c>
      <c r="K58" s="32"/>
    </row>
    <row r="59" spans="1:11" s="42" customFormat="1" ht="11.25" customHeight="1">
      <c r="A59" s="36" t="s">
        <v>46</v>
      </c>
      <c r="B59" s="37"/>
      <c r="C59" s="38">
        <v>371</v>
      </c>
      <c r="D59" s="38">
        <v>240</v>
      </c>
      <c r="E59" s="38">
        <v>240</v>
      </c>
      <c r="F59" s="39">
        <v>100</v>
      </c>
      <c r="G59" s="40"/>
      <c r="H59" s="103">
        <v>4.54</v>
      </c>
      <c r="I59" s="104">
        <v>3.1299999999999994</v>
      </c>
      <c r="J59" s="104">
        <v>3.1609999999999996</v>
      </c>
      <c r="K59" s="41">
        <v>100.99041533546327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2"/>
      <c r="I60" s="102"/>
      <c r="J60" s="102"/>
      <c r="K60" s="32"/>
    </row>
    <row r="61" spans="1:11" s="33" customFormat="1" ht="11.25" customHeight="1">
      <c r="A61" s="35" t="s">
        <v>47</v>
      </c>
      <c r="B61" s="29"/>
      <c r="C61" s="30">
        <v>2200</v>
      </c>
      <c r="D61" s="30">
        <v>2050</v>
      </c>
      <c r="E61" s="30">
        <v>2300</v>
      </c>
      <c r="F61" s="31"/>
      <c r="G61" s="31"/>
      <c r="H61" s="102">
        <v>26.4</v>
      </c>
      <c r="I61" s="102">
        <v>30.135</v>
      </c>
      <c r="J61" s="102">
        <v>36.8</v>
      </c>
      <c r="K61" s="32"/>
    </row>
    <row r="62" spans="1:11" s="33" customFormat="1" ht="11.25" customHeight="1">
      <c r="A62" s="35" t="s">
        <v>48</v>
      </c>
      <c r="B62" s="29"/>
      <c r="C62" s="30">
        <v>1065</v>
      </c>
      <c r="D62" s="30">
        <v>1075</v>
      </c>
      <c r="E62" s="30">
        <v>1100</v>
      </c>
      <c r="F62" s="31"/>
      <c r="G62" s="31"/>
      <c r="H62" s="102">
        <v>16.082</v>
      </c>
      <c r="I62" s="102">
        <v>15.421</v>
      </c>
      <c r="J62" s="102">
        <v>13.62</v>
      </c>
      <c r="K62" s="32"/>
    </row>
    <row r="63" spans="1:11" s="33" customFormat="1" ht="11.25" customHeight="1">
      <c r="A63" s="35" t="s">
        <v>49</v>
      </c>
      <c r="B63" s="29"/>
      <c r="C63" s="30">
        <v>1082</v>
      </c>
      <c r="D63" s="30">
        <v>1110</v>
      </c>
      <c r="E63" s="30">
        <v>1110</v>
      </c>
      <c r="F63" s="31"/>
      <c r="G63" s="31"/>
      <c r="H63" s="102">
        <v>13.518</v>
      </c>
      <c r="I63" s="102">
        <v>17.305</v>
      </c>
      <c r="J63" s="102">
        <v>16.151</v>
      </c>
      <c r="K63" s="32"/>
    </row>
    <row r="64" spans="1:11" s="42" customFormat="1" ht="11.25" customHeight="1">
      <c r="A64" s="36" t="s">
        <v>50</v>
      </c>
      <c r="B64" s="37"/>
      <c r="C64" s="38">
        <v>4347</v>
      </c>
      <c r="D64" s="38">
        <v>4235</v>
      </c>
      <c r="E64" s="38">
        <v>4510</v>
      </c>
      <c r="F64" s="39">
        <v>106.49350649350649</v>
      </c>
      <c r="G64" s="40"/>
      <c r="H64" s="103">
        <v>56</v>
      </c>
      <c r="I64" s="104">
        <v>62.861</v>
      </c>
      <c r="J64" s="104">
        <v>66.571</v>
      </c>
      <c r="K64" s="41">
        <v>105.90191056457898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2"/>
      <c r="I65" s="102"/>
      <c r="J65" s="102"/>
      <c r="K65" s="32"/>
    </row>
    <row r="66" spans="1:11" s="42" customFormat="1" ht="11.25" customHeight="1">
      <c r="A66" s="36" t="s">
        <v>51</v>
      </c>
      <c r="B66" s="37"/>
      <c r="C66" s="38">
        <v>7259</v>
      </c>
      <c r="D66" s="38">
        <v>7490</v>
      </c>
      <c r="E66" s="38">
        <v>6711</v>
      </c>
      <c r="F66" s="39">
        <v>89.59946595460615</v>
      </c>
      <c r="G66" s="40"/>
      <c r="H66" s="103">
        <v>105.256</v>
      </c>
      <c r="I66" s="104">
        <v>116.144</v>
      </c>
      <c r="J66" s="104">
        <v>95.078</v>
      </c>
      <c r="K66" s="41">
        <v>81.86217109794738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2"/>
      <c r="I67" s="102"/>
      <c r="J67" s="10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02"/>
      <c r="I68" s="102"/>
      <c r="J68" s="102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02"/>
      <c r="I69" s="102"/>
      <c r="J69" s="102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03"/>
      <c r="I70" s="104"/>
      <c r="J70" s="10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2"/>
      <c r="I71" s="102"/>
      <c r="J71" s="102"/>
      <c r="K71" s="32"/>
    </row>
    <row r="72" spans="1:11" s="33" customFormat="1" ht="11.25" customHeight="1">
      <c r="A72" s="35" t="s">
        <v>55</v>
      </c>
      <c r="B72" s="29"/>
      <c r="C72" s="30">
        <v>211</v>
      </c>
      <c r="D72" s="30">
        <v>207</v>
      </c>
      <c r="E72" s="30">
        <v>207</v>
      </c>
      <c r="F72" s="31"/>
      <c r="G72" s="31"/>
      <c r="H72" s="102">
        <v>2.396</v>
      </c>
      <c r="I72" s="102">
        <v>2.459</v>
      </c>
      <c r="J72" s="102">
        <v>2.279</v>
      </c>
      <c r="K72" s="32"/>
    </row>
    <row r="73" spans="1:11" s="33" customFormat="1" ht="11.25" customHeight="1">
      <c r="A73" s="35" t="s">
        <v>56</v>
      </c>
      <c r="B73" s="29"/>
      <c r="C73" s="30">
        <v>170</v>
      </c>
      <c r="D73" s="30">
        <v>170</v>
      </c>
      <c r="E73" s="30">
        <v>170</v>
      </c>
      <c r="F73" s="31"/>
      <c r="G73" s="31"/>
      <c r="H73" s="102">
        <v>3.1</v>
      </c>
      <c r="I73" s="102">
        <v>3.1</v>
      </c>
      <c r="J73" s="102">
        <v>3.1</v>
      </c>
      <c r="K73" s="32"/>
    </row>
    <row r="74" spans="1:11" s="33" customFormat="1" ht="11.25" customHeight="1">
      <c r="A74" s="35" t="s">
        <v>57</v>
      </c>
      <c r="B74" s="29"/>
      <c r="C74" s="30">
        <v>75</v>
      </c>
      <c r="D74" s="30">
        <v>25</v>
      </c>
      <c r="E74" s="30">
        <v>23</v>
      </c>
      <c r="F74" s="31"/>
      <c r="G74" s="31"/>
      <c r="H74" s="102">
        <v>1.012</v>
      </c>
      <c r="I74" s="102">
        <v>0.34</v>
      </c>
      <c r="J74" s="102">
        <v>0.125</v>
      </c>
      <c r="K74" s="32"/>
    </row>
    <row r="75" spans="1:11" s="33" customFormat="1" ht="11.25" customHeight="1">
      <c r="A75" s="35" t="s">
        <v>58</v>
      </c>
      <c r="B75" s="29"/>
      <c r="C75" s="30">
        <v>846</v>
      </c>
      <c r="D75" s="30">
        <v>783</v>
      </c>
      <c r="E75" s="30">
        <v>783</v>
      </c>
      <c r="F75" s="31"/>
      <c r="G75" s="31"/>
      <c r="H75" s="102">
        <v>10.135</v>
      </c>
      <c r="I75" s="102">
        <v>9.073</v>
      </c>
      <c r="J75" s="102">
        <v>9.073</v>
      </c>
      <c r="K75" s="32"/>
    </row>
    <row r="76" spans="1:11" s="33" customFormat="1" ht="11.25" customHeight="1">
      <c r="A76" s="35" t="s">
        <v>59</v>
      </c>
      <c r="B76" s="29"/>
      <c r="C76" s="30">
        <v>15</v>
      </c>
      <c r="D76" s="30">
        <v>5</v>
      </c>
      <c r="E76" s="30">
        <v>7</v>
      </c>
      <c r="F76" s="31"/>
      <c r="G76" s="31"/>
      <c r="H76" s="102">
        <v>0.195</v>
      </c>
      <c r="I76" s="102">
        <v>0.193</v>
      </c>
      <c r="J76" s="102">
        <v>0.193</v>
      </c>
      <c r="K76" s="32"/>
    </row>
    <row r="77" spans="1:11" s="33" customFormat="1" ht="11.25" customHeight="1">
      <c r="A77" s="35" t="s">
        <v>60</v>
      </c>
      <c r="B77" s="29"/>
      <c r="C77" s="30">
        <v>15</v>
      </c>
      <c r="D77" s="30">
        <v>40</v>
      </c>
      <c r="E77" s="30">
        <v>38</v>
      </c>
      <c r="F77" s="31"/>
      <c r="G77" s="31"/>
      <c r="H77" s="102">
        <v>0.225</v>
      </c>
      <c r="I77" s="102">
        <v>0.494</v>
      </c>
      <c r="J77" s="102">
        <v>0.494</v>
      </c>
      <c r="K77" s="32"/>
    </row>
    <row r="78" spans="1:11" s="33" customFormat="1" ht="11.25" customHeight="1">
      <c r="A78" s="35" t="s">
        <v>61</v>
      </c>
      <c r="B78" s="29"/>
      <c r="C78" s="30">
        <v>270</v>
      </c>
      <c r="D78" s="30">
        <v>275</v>
      </c>
      <c r="E78" s="30">
        <v>275</v>
      </c>
      <c r="F78" s="31"/>
      <c r="G78" s="31"/>
      <c r="H78" s="102">
        <v>4.55</v>
      </c>
      <c r="I78" s="102">
        <v>4.815</v>
      </c>
      <c r="J78" s="102">
        <v>4.56</v>
      </c>
      <c r="K78" s="32"/>
    </row>
    <row r="79" spans="1:11" s="33" customFormat="1" ht="11.25" customHeight="1">
      <c r="A79" s="35" t="s">
        <v>62</v>
      </c>
      <c r="B79" s="29"/>
      <c r="C79" s="30">
        <v>180.237</v>
      </c>
      <c r="D79" s="30">
        <v>180</v>
      </c>
      <c r="E79" s="30">
        <v>180</v>
      </c>
      <c r="F79" s="31"/>
      <c r="G79" s="31"/>
      <c r="H79" s="102">
        <v>1.51880256788905</v>
      </c>
      <c r="I79" s="102">
        <v>1.514</v>
      </c>
      <c r="J79" s="102">
        <v>1.879</v>
      </c>
      <c r="K79" s="32"/>
    </row>
    <row r="80" spans="1:11" s="42" customFormat="1" ht="11.25" customHeight="1">
      <c r="A80" s="43" t="s">
        <v>63</v>
      </c>
      <c r="B80" s="37"/>
      <c r="C80" s="38">
        <v>1782.237</v>
      </c>
      <c r="D80" s="38">
        <v>1685</v>
      </c>
      <c r="E80" s="38">
        <v>1683</v>
      </c>
      <c r="F80" s="39">
        <v>99.8813056379822</v>
      </c>
      <c r="G80" s="40"/>
      <c r="H80" s="103">
        <v>23.131802567889054</v>
      </c>
      <c r="I80" s="104">
        <v>21.988</v>
      </c>
      <c r="J80" s="104">
        <v>21.703</v>
      </c>
      <c r="K80" s="41">
        <v>98.70383845734035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2"/>
      <c r="I81" s="102"/>
      <c r="J81" s="102"/>
      <c r="K81" s="32"/>
    </row>
    <row r="82" spans="1:11" s="33" customFormat="1" ht="11.25" customHeight="1">
      <c r="A82" s="35" t="s">
        <v>64</v>
      </c>
      <c r="B82" s="29"/>
      <c r="C82" s="30">
        <v>1</v>
      </c>
      <c r="D82" s="30">
        <v>2</v>
      </c>
      <c r="E82" s="30">
        <v>2</v>
      </c>
      <c r="F82" s="31"/>
      <c r="G82" s="31"/>
      <c r="H82" s="102">
        <v>0.025</v>
      </c>
      <c r="I82" s="102">
        <v>0.03</v>
      </c>
      <c r="J82" s="102">
        <v>0.03</v>
      </c>
      <c r="K82" s="32"/>
    </row>
    <row r="83" spans="1:11" s="33" customFormat="1" ht="11.25" customHeight="1">
      <c r="A83" s="35" t="s">
        <v>65</v>
      </c>
      <c r="B83" s="29"/>
      <c r="C83" s="30">
        <v>10</v>
      </c>
      <c r="D83" s="30">
        <v>10</v>
      </c>
      <c r="E83" s="30">
        <v>10</v>
      </c>
      <c r="F83" s="31"/>
      <c r="G83" s="31"/>
      <c r="H83" s="102">
        <v>0.023</v>
      </c>
      <c r="I83" s="102">
        <v>0.023</v>
      </c>
      <c r="J83" s="102">
        <v>0.023</v>
      </c>
      <c r="K83" s="32"/>
    </row>
    <row r="84" spans="1:11" s="42" customFormat="1" ht="11.25" customHeight="1">
      <c r="A84" s="36" t="s">
        <v>66</v>
      </c>
      <c r="B84" s="37"/>
      <c r="C84" s="38">
        <v>11</v>
      </c>
      <c r="D84" s="38">
        <v>12</v>
      </c>
      <c r="E84" s="38">
        <v>12</v>
      </c>
      <c r="F84" s="39">
        <v>100</v>
      </c>
      <c r="G84" s="40"/>
      <c r="H84" s="103">
        <v>0.048</v>
      </c>
      <c r="I84" s="104">
        <v>0.053</v>
      </c>
      <c r="J84" s="104">
        <v>0.053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2"/>
      <c r="I85" s="102"/>
      <c r="J85" s="10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5"/>
      <c r="I86" s="106"/>
      <c r="J86" s="106"/>
      <c r="K86" s="50"/>
    </row>
    <row r="87" spans="1:11" s="42" customFormat="1" ht="11.25" customHeight="1">
      <c r="A87" s="51" t="s">
        <v>67</v>
      </c>
      <c r="B87" s="52"/>
      <c r="C87" s="53">
        <v>16208.237000000001</v>
      </c>
      <c r="D87" s="53">
        <v>16057</v>
      </c>
      <c r="E87" s="53">
        <v>15500</v>
      </c>
      <c r="F87" s="54">
        <f>IF(D87&gt;0,100*E87/D87,0)</f>
        <v>96.53110792800648</v>
      </c>
      <c r="G87" s="40"/>
      <c r="H87" s="107">
        <v>221.69380256788907</v>
      </c>
      <c r="I87" s="108">
        <v>236.164</v>
      </c>
      <c r="J87" s="108">
        <v>216.528</v>
      </c>
      <c r="K87" s="54">
        <f>IF(I87&gt;0,100*J87/I87,0)</f>
        <v>91.6854389322674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2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="99" zoomScaleSheetLayoutView="99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212" t="s">
        <v>69</v>
      </c>
      <c r="K2" s="21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13" t="s">
        <v>2</v>
      </c>
      <c r="D4" s="214"/>
      <c r="E4" s="214"/>
      <c r="F4" s="215"/>
      <c r="G4" s="9"/>
      <c r="H4" s="216" t="s">
        <v>3</v>
      </c>
      <c r="I4" s="217"/>
      <c r="J4" s="217"/>
      <c r="K4" s="21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12</v>
      </c>
      <c r="F7" s="22" t="str">
        <f>CONCATENATE(D6,"=100")</f>
        <v>2018=100</v>
      </c>
      <c r="G7" s="23"/>
      <c r="H7" s="20" t="s">
        <v>6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02"/>
      <c r="I9" s="102"/>
      <c r="J9" s="102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02"/>
      <c r="I10" s="102"/>
      <c r="J10" s="102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02"/>
      <c r="I11" s="102"/>
      <c r="J11" s="102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02"/>
      <c r="I12" s="102"/>
      <c r="J12" s="102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03"/>
      <c r="I13" s="104"/>
      <c r="J13" s="10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2"/>
      <c r="I14" s="102"/>
      <c r="J14" s="10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03"/>
      <c r="I15" s="104"/>
      <c r="J15" s="10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2"/>
      <c r="I16" s="102"/>
      <c r="J16" s="10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03"/>
      <c r="I17" s="104"/>
      <c r="J17" s="10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2"/>
      <c r="I18" s="102"/>
      <c r="J18" s="102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02"/>
      <c r="I19" s="102"/>
      <c r="J19" s="10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02"/>
      <c r="I20" s="102"/>
      <c r="J20" s="10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02"/>
      <c r="I21" s="102"/>
      <c r="J21" s="102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03"/>
      <c r="I22" s="104"/>
      <c r="J22" s="10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2"/>
      <c r="I23" s="102"/>
      <c r="J23" s="102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03"/>
      <c r="I24" s="104"/>
      <c r="J24" s="104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2"/>
      <c r="I25" s="102"/>
      <c r="J25" s="102"/>
      <c r="K25" s="32"/>
    </row>
    <row r="26" spans="1:11" s="42" customFormat="1" ht="11.25" customHeight="1">
      <c r="A26" s="36" t="s">
        <v>19</v>
      </c>
      <c r="B26" s="37"/>
      <c r="C26" s="38">
        <v>41</v>
      </c>
      <c r="D26" s="38">
        <v>42</v>
      </c>
      <c r="E26" s="38">
        <v>42</v>
      </c>
      <c r="F26" s="39">
        <v>100</v>
      </c>
      <c r="G26" s="40"/>
      <c r="H26" s="103">
        <v>1.6</v>
      </c>
      <c r="I26" s="104">
        <v>1.48</v>
      </c>
      <c r="J26" s="104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2"/>
      <c r="I27" s="102"/>
      <c r="J27" s="102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02"/>
      <c r="I28" s="102"/>
      <c r="J28" s="102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02"/>
      <c r="I29" s="102"/>
      <c r="J29" s="102"/>
      <c r="K29" s="32"/>
    </row>
    <row r="30" spans="1:11" s="33" customFormat="1" ht="11.25" customHeight="1">
      <c r="A30" s="35" t="s">
        <v>22</v>
      </c>
      <c r="B30" s="29"/>
      <c r="C30" s="30">
        <v>10</v>
      </c>
      <c r="D30" s="30">
        <v>13</v>
      </c>
      <c r="E30" s="30">
        <v>13</v>
      </c>
      <c r="F30" s="31"/>
      <c r="G30" s="31"/>
      <c r="H30" s="102">
        <v>0.351</v>
      </c>
      <c r="I30" s="102">
        <v>0.715</v>
      </c>
      <c r="J30" s="102"/>
      <c r="K30" s="32"/>
    </row>
    <row r="31" spans="1:11" s="42" customFormat="1" ht="11.25" customHeight="1">
      <c r="A31" s="43" t="s">
        <v>23</v>
      </c>
      <c r="B31" s="37"/>
      <c r="C31" s="38">
        <v>10</v>
      </c>
      <c r="D31" s="38">
        <v>13</v>
      </c>
      <c r="E31" s="38">
        <v>13</v>
      </c>
      <c r="F31" s="39">
        <v>100</v>
      </c>
      <c r="G31" s="40"/>
      <c r="H31" s="103">
        <v>0.351</v>
      </c>
      <c r="I31" s="104">
        <v>0.715</v>
      </c>
      <c r="J31" s="104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2"/>
      <c r="I32" s="102"/>
      <c r="J32" s="102"/>
      <c r="K32" s="32"/>
    </row>
    <row r="33" spans="1:11" s="33" customFormat="1" ht="11.25" customHeight="1">
      <c r="A33" s="35" t="s">
        <v>24</v>
      </c>
      <c r="B33" s="29"/>
      <c r="C33" s="30">
        <v>120</v>
      </c>
      <c r="D33" s="30">
        <v>120</v>
      </c>
      <c r="E33" s="30">
        <v>120</v>
      </c>
      <c r="F33" s="31"/>
      <c r="G33" s="31"/>
      <c r="H33" s="102">
        <v>3.77</v>
      </c>
      <c r="I33" s="102">
        <v>3.8</v>
      </c>
      <c r="J33" s="102"/>
      <c r="K33" s="32"/>
    </row>
    <row r="34" spans="1:11" s="33" customFormat="1" ht="11.25" customHeight="1">
      <c r="A34" s="35" t="s">
        <v>25</v>
      </c>
      <c r="B34" s="29"/>
      <c r="C34" s="30">
        <v>15</v>
      </c>
      <c r="D34" s="30">
        <v>13</v>
      </c>
      <c r="E34" s="30">
        <v>13</v>
      </c>
      <c r="F34" s="31"/>
      <c r="G34" s="31"/>
      <c r="H34" s="102">
        <v>0.56</v>
      </c>
      <c r="I34" s="102">
        <v>0.45</v>
      </c>
      <c r="J34" s="102"/>
      <c r="K34" s="32"/>
    </row>
    <row r="35" spans="1:11" s="33" customFormat="1" ht="11.25" customHeight="1">
      <c r="A35" s="35" t="s">
        <v>26</v>
      </c>
      <c r="B35" s="29"/>
      <c r="C35" s="30">
        <v>15</v>
      </c>
      <c r="D35" s="30">
        <v>18</v>
      </c>
      <c r="E35" s="30">
        <v>20</v>
      </c>
      <c r="F35" s="31"/>
      <c r="G35" s="31"/>
      <c r="H35" s="102">
        <v>0.63</v>
      </c>
      <c r="I35" s="102">
        <v>0.75</v>
      </c>
      <c r="J35" s="102"/>
      <c r="K35" s="32"/>
    </row>
    <row r="36" spans="1:11" s="33" customFormat="1" ht="11.25" customHeight="1">
      <c r="A36" s="35" t="s">
        <v>27</v>
      </c>
      <c r="B36" s="29"/>
      <c r="C36" s="30">
        <v>180</v>
      </c>
      <c r="D36" s="30">
        <v>146</v>
      </c>
      <c r="E36" s="30">
        <v>146</v>
      </c>
      <c r="F36" s="31"/>
      <c r="G36" s="31"/>
      <c r="H36" s="102">
        <v>4.2</v>
      </c>
      <c r="I36" s="102">
        <v>4.089</v>
      </c>
      <c r="J36" s="102"/>
      <c r="K36" s="32"/>
    </row>
    <row r="37" spans="1:11" s="42" customFormat="1" ht="11.25" customHeight="1">
      <c r="A37" s="36" t="s">
        <v>28</v>
      </c>
      <c r="B37" s="37"/>
      <c r="C37" s="38">
        <v>330</v>
      </c>
      <c r="D37" s="38">
        <v>297</v>
      </c>
      <c r="E37" s="38">
        <v>299</v>
      </c>
      <c r="F37" s="39">
        <v>100.67340067340068</v>
      </c>
      <c r="G37" s="40"/>
      <c r="H37" s="103">
        <v>9.16</v>
      </c>
      <c r="I37" s="104">
        <v>9.089</v>
      </c>
      <c r="J37" s="104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2"/>
      <c r="I38" s="102"/>
      <c r="J38" s="102"/>
      <c r="K38" s="32"/>
    </row>
    <row r="39" spans="1:11" s="42" customFormat="1" ht="11.25" customHeight="1">
      <c r="A39" s="36" t="s">
        <v>29</v>
      </c>
      <c r="B39" s="37"/>
      <c r="C39" s="38">
        <v>12</v>
      </c>
      <c r="D39" s="38">
        <v>10</v>
      </c>
      <c r="E39" s="38">
        <v>13</v>
      </c>
      <c r="F39" s="39">
        <v>130</v>
      </c>
      <c r="G39" s="40"/>
      <c r="H39" s="103">
        <v>0.39</v>
      </c>
      <c r="I39" s="104">
        <v>0.29</v>
      </c>
      <c r="J39" s="104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2"/>
      <c r="I40" s="102"/>
      <c r="J40" s="102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02"/>
      <c r="I41" s="102"/>
      <c r="J41" s="102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02"/>
      <c r="I42" s="102"/>
      <c r="J42" s="102"/>
      <c r="K42" s="32"/>
    </row>
    <row r="43" spans="1:11" s="33" customFormat="1" ht="11.25" customHeight="1">
      <c r="A43" s="35" t="s">
        <v>32</v>
      </c>
      <c r="B43" s="29"/>
      <c r="C43" s="30">
        <v>10</v>
      </c>
      <c r="D43" s="30">
        <v>6</v>
      </c>
      <c r="E43" s="30"/>
      <c r="F43" s="31"/>
      <c r="G43" s="31"/>
      <c r="H43" s="102">
        <v>0.24</v>
      </c>
      <c r="I43" s="102">
        <v>0.096</v>
      </c>
      <c r="J43" s="102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02"/>
      <c r="I44" s="102"/>
      <c r="J44" s="102"/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>
        <v>2</v>
      </c>
      <c r="E45" s="30"/>
      <c r="F45" s="31"/>
      <c r="G45" s="31"/>
      <c r="H45" s="102">
        <v>0.052</v>
      </c>
      <c r="I45" s="102">
        <v>0.056</v>
      </c>
      <c r="J45" s="102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02"/>
      <c r="I46" s="102"/>
      <c r="J46" s="102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02"/>
      <c r="I47" s="102"/>
      <c r="J47" s="102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02"/>
      <c r="I48" s="102"/>
      <c r="J48" s="102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02"/>
      <c r="I49" s="102"/>
      <c r="J49" s="102"/>
      <c r="K49" s="32"/>
    </row>
    <row r="50" spans="1:11" s="42" customFormat="1" ht="11.25" customHeight="1">
      <c r="A50" s="43" t="s">
        <v>39</v>
      </c>
      <c r="B50" s="37"/>
      <c r="C50" s="38">
        <v>12</v>
      </c>
      <c r="D50" s="38">
        <v>8</v>
      </c>
      <c r="E50" s="38"/>
      <c r="F50" s="39"/>
      <c r="G50" s="40"/>
      <c r="H50" s="103">
        <v>0.292</v>
      </c>
      <c r="I50" s="104">
        <v>0.152</v>
      </c>
      <c r="J50" s="104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2"/>
      <c r="I51" s="102"/>
      <c r="J51" s="102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03"/>
      <c r="I52" s="104"/>
      <c r="J52" s="104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2"/>
      <c r="I53" s="102"/>
      <c r="J53" s="102"/>
      <c r="K53" s="32"/>
    </row>
    <row r="54" spans="1:11" s="33" customFormat="1" ht="11.25" customHeight="1">
      <c r="A54" s="35" t="s">
        <v>41</v>
      </c>
      <c r="B54" s="29"/>
      <c r="C54" s="30">
        <v>125</v>
      </c>
      <c r="D54" s="30">
        <v>150</v>
      </c>
      <c r="E54" s="30">
        <v>130</v>
      </c>
      <c r="F54" s="31"/>
      <c r="G54" s="31"/>
      <c r="H54" s="102">
        <v>6.5</v>
      </c>
      <c r="I54" s="102">
        <v>7.2</v>
      </c>
      <c r="J54" s="102"/>
      <c r="K54" s="32"/>
    </row>
    <row r="55" spans="1:11" s="33" customFormat="1" ht="11.25" customHeight="1">
      <c r="A55" s="35" t="s">
        <v>42</v>
      </c>
      <c r="B55" s="29"/>
      <c r="C55" s="30">
        <v>285</v>
      </c>
      <c r="D55" s="30">
        <v>272</v>
      </c>
      <c r="E55" s="30">
        <v>272</v>
      </c>
      <c r="F55" s="31"/>
      <c r="G55" s="31"/>
      <c r="H55" s="102">
        <v>14.25</v>
      </c>
      <c r="I55" s="102">
        <v>13.6</v>
      </c>
      <c r="J55" s="102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02"/>
      <c r="I56" s="102"/>
      <c r="J56" s="102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02"/>
      <c r="I57" s="102"/>
      <c r="J57" s="102"/>
      <c r="K57" s="32"/>
    </row>
    <row r="58" spans="1:11" s="33" customFormat="1" ht="11.25" customHeight="1">
      <c r="A58" s="35" t="s">
        <v>45</v>
      </c>
      <c r="B58" s="29"/>
      <c r="C58" s="30">
        <v>38</v>
      </c>
      <c r="D58" s="30">
        <v>40</v>
      </c>
      <c r="E58" s="30">
        <v>40</v>
      </c>
      <c r="F58" s="31"/>
      <c r="G58" s="31"/>
      <c r="H58" s="102">
        <v>1.444</v>
      </c>
      <c r="I58" s="102">
        <v>1.52</v>
      </c>
      <c r="J58" s="102"/>
      <c r="K58" s="32"/>
    </row>
    <row r="59" spans="1:11" s="42" customFormat="1" ht="11.25" customHeight="1">
      <c r="A59" s="36" t="s">
        <v>46</v>
      </c>
      <c r="B59" s="37"/>
      <c r="C59" s="38">
        <v>448</v>
      </c>
      <c r="D59" s="38">
        <v>462</v>
      </c>
      <c r="E59" s="38">
        <v>442</v>
      </c>
      <c r="F59" s="39">
        <v>95.67099567099567</v>
      </c>
      <c r="G59" s="40"/>
      <c r="H59" s="103">
        <v>22.194</v>
      </c>
      <c r="I59" s="104">
        <v>22.32</v>
      </c>
      <c r="J59" s="104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2"/>
      <c r="I60" s="102"/>
      <c r="J60" s="102"/>
      <c r="K60" s="32"/>
    </row>
    <row r="61" spans="1:11" s="33" customFormat="1" ht="11.25" customHeight="1">
      <c r="A61" s="35" t="s">
        <v>47</v>
      </c>
      <c r="B61" s="29"/>
      <c r="C61" s="30">
        <v>180</v>
      </c>
      <c r="D61" s="30">
        <v>150</v>
      </c>
      <c r="E61" s="30">
        <v>140</v>
      </c>
      <c r="F61" s="31"/>
      <c r="G61" s="31"/>
      <c r="H61" s="102">
        <v>6.3</v>
      </c>
      <c r="I61" s="102">
        <v>5.25</v>
      </c>
      <c r="J61" s="102"/>
      <c r="K61" s="32"/>
    </row>
    <row r="62" spans="1:11" s="33" customFormat="1" ht="11.25" customHeight="1">
      <c r="A62" s="35" t="s">
        <v>48</v>
      </c>
      <c r="B62" s="29"/>
      <c r="C62" s="30">
        <v>165</v>
      </c>
      <c r="D62" s="30">
        <v>159</v>
      </c>
      <c r="E62" s="30">
        <v>152</v>
      </c>
      <c r="F62" s="31"/>
      <c r="G62" s="31"/>
      <c r="H62" s="102">
        <v>3.391</v>
      </c>
      <c r="I62" s="102">
        <v>3.549</v>
      </c>
      <c r="J62" s="102"/>
      <c r="K62" s="32"/>
    </row>
    <row r="63" spans="1:11" s="33" customFormat="1" ht="11.25" customHeight="1">
      <c r="A63" s="35" t="s">
        <v>49</v>
      </c>
      <c r="B63" s="29"/>
      <c r="C63" s="30">
        <v>1117</v>
      </c>
      <c r="D63" s="30">
        <v>1142</v>
      </c>
      <c r="E63" s="30">
        <v>1139</v>
      </c>
      <c r="F63" s="31"/>
      <c r="G63" s="31"/>
      <c r="H63" s="102">
        <v>60.32</v>
      </c>
      <c r="I63" s="102">
        <v>72.7</v>
      </c>
      <c r="J63" s="102"/>
      <c r="K63" s="32"/>
    </row>
    <row r="64" spans="1:11" s="42" customFormat="1" ht="11.25" customHeight="1">
      <c r="A64" s="36" t="s">
        <v>50</v>
      </c>
      <c r="B64" s="37"/>
      <c r="C64" s="38">
        <v>1462</v>
      </c>
      <c r="D64" s="38">
        <v>1451</v>
      </c>
      <c r="E64" s="38">
        <v>1431</v>
      </c>
      <c r="F64" s="39">
        <v>98.62164024810475</v>
      </c>
      <c r="G64" s="40"/>
      <c r="H64" s="103">
        <v>70.011</v>
      </c>
      <c r="I64" s="104">
        <v>81.499</v>
      </c>
      <c r="J64" s="104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2"/>
      <c r="I65" s="102"/>
      <c r="J65" s="102"/>
      <c r="K65" s="32"/>
    </row>
    <row r="66" spans="1:11" s="42" customFormat="1" ht="11.25" customHeight="1">
      <c r="A66" s="36" t="s">
        <v>51</v>
      </c>
      <c r="B66" s="37"/>
      <c r="C66" s="38">
        <v>1100</v>
      </c>
      <c r="D66" s="38">
        <v>647</v>
      </c>
      <c r="E66" s="38">
        <v>647</v>
      </c>
      <c r="F66" s="39">
        <v>100</v>
      </c>
      <c r="G66" s="40"/>
      <c r="H66" s="103">
        <v>23.2</v>
      </c>
      <c r="I66" s="104">
        <v>41.514</v>
      </c>
      <c r="J66" s="104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2"/>
      <c r="I67" s="102"/>
      <c r="J67" s="10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02"/>
      <c r="I68" s="102"/>
      <c r="J68" s="102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02"/>
      <c r="I69" s="102"/>
      <c r="J69" s="102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03"/>
      <c r="I70" s="104"/>
      <c r="J70" s="10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2"/>
      <c r="I71" s="102"/>
      <c r="J71" s="102"/>
      <c r="K71" s="32"/>
    </row>
    <row r="72" spans="1:11" s="33" customFormat="1" ht="11.25" customHeight="1">
      <c r="A72" s="35" t="s">
        <v>55</v>
      </c>
      <c r="B72" s="29"/>
      <c r="C72" s="30">
        <v>18</v>
      </c>
      <c r="D72" s="30">
        <v>18</v>
      </c>
      <c r="E72" s="30">
        <v>18</v>
      </c>
      <c r="F72" s="31"/>
      <c r="G72" s="31"/>
      <c r="H72" s="102">
        <v>0.315</v>
      </c>
      <c r="I72" s="102">
        <v>0.314</v>
      </c>
      <c r="J72" s="102"/>
      <c r="K72" s="32"/>
    </row>
    <row r="73" spans="1:11" s="33" customFormat="1" ht="11.25" customHeight="1">
      <c r="A73" s="35" t="s">
        <v>56</v>
      </c>
      <c r="B73" s="29"/>
      <c r="C73" s="30">
        <v>70</v>
      </c>
      <c r="D73" s="30">
        <v>76</v>
      </c>
      <c r="E73" s="30">
        <v>76</v>
      </c>
      <c r="F73" s="31"/>
      <c r="G73" s="31"/>
      <c r="H73" s="102">
        <v>1.55</v>
      </c>
      <c r="I73" s="102">
        <v>1.707</v>
      </c>
      <c r="J73" s="102"/>
      <c r="K73" s="32"/>
    </row>
    <row r="74" spans="1:11" s="33" customFormat="1" ht="11.25" customHeight="1">
      <c r="A74" s="35" t="s">
        <v>57</v>
      </c>
      <c r="B74" s="29"/>
      <c r="C74" s="30">
        <v>625</v>
      </c>
      <c r="D74" s="30">
        <v>470</v>
      </c>
      <c r="E74" s="30">
        <v>136</v>
      </c>
      <c r="F74" s="31"/>
      <c r="G74" s="31"/>
      <c r="H74" s="102">
        <v>31.25</v>
      </c>
      <c r="I74" s="102">
        <v>23.5</v>
      </c>
      <c r="J74" s="102"/>
      <c r="K74" s="32"/>
    </row>
    <row r="75" spans="1:11" s="33" customFormat="1" ht="11.25" customHeight="1">
      <c r="A75" s="35" t="s">
        <v>58</v>
      </c>
      <c r="B75" s="29"/>
      <c r="C75" s="30">
        <v>144</v>
      </c>
      <c r="D75" s="30">
        <v>54</v>
      </c>
      <c r="E75" s="30">
        <v>54</v>
      </c>
      <c r="F75" s="31"/>
      <c r="G75" s="31"/>
      <c r="H75" s="102">
        <v>5.318</v>
      </c>
      <c r="I75" s="102">
        <v>1.994</v>
      </c>
      <c r="J75" s="102"/>
      <c r="K75" s="32"/>
    </row>
    <row r="76" spans="1:11" s="33" customFormat="1" ht="11.25" customHeight="1">
      <c r="A76" s="35" t="s">
        <v>59</v>
      </c>
      <c r="B76" s="29"/>
      <c r="C76" s="30">
        <v>55</v>
      </c>
      <c r="D76" s="30">
        <v>55</v>
      </c>
      <c r="E76" s="30">
        <v>55</v>
      </c>
      <c r="F76" s="31"/>
      <c r="G76" s="31"/>
      <c r="H76" s="102">
        <v>1.65</v>
      </c>
      <c r="I76" s="102">
        <v>1.65</v>
      </c>
      <c r="J76" s="102"/>
      <c r="K76" s="32"/>
    </row>
    <row r="77" spans="1:11" s="33" customFormat="1" ht="11.25" customHeight="1">
      <c r="A77" s="35" t="s">
        <v>60</v>
      </c>
      <c r="B77" s="29"/>
      <c r="C77" s="30">
        <v>70</v>
      </c>
      <c r="D77" s="30">
        <v>61</v>
      </c>
      <c r="E77" s="30">
        <v>61</v>
      </c>
      <c r="F77" s="31"/>
      <c r="G77" s="31"/>
      <c r="H77" s="102">
        <v>2.94</v>
      </c>
      <c r="I77" s="102">
        <v>2.386</v>
      </c>
      <c r="J77" s="102"/>
      <c r="K77" s="32"/>
    </row>
    <row r="78" spans="1:11" s="33" customFormat="1" ht="11.25" customHeight="1">
      <c r="A78" s="35" t="s">
        <v>61</v>
      </c>
      <c r="B78" s="29"/>
      <c r="C78" s="30">
        <v>190</v>
      </c>
      <c r="D78" s="30">
        <v>185</v>
      </c>
      <c r="E78" s="30"/>
      <c r="F78" s="31"/>
      <c r="G78" s="31"/>
      <c r="H78" s="102">
        <v>8.17</v>
      </c>
      <c r="I78" s="102">
        <v>8.325</v>
      </c>
      <c r="J78" s="102"/>
      <c r="K78" s="32"/>
    </row>
    <row r="79" spans="1:11" s="33" customFormat="1" ht="11.25" customHeight="1">
      <c r="A79" s="35" t="s">
        <v>62</v>
      </c>
      <c r="B79" s="29"/>
      <c r="C79" s="30">
        <v>289</v>
      </c>
      <c r="D79" s="30">
        <v>216</v>
      </c>
      <c r="E79" s="30">
        <v>183</v>
      </c>
      <c r="F79" s="31"/>
      <c r="G79" s="31"/>
      <c r="H79" s="102">
        <v>19.088</v>
      </c>
      <c r="I79" s="102">
        <v>11.53</v>
      </c>
      <c r="J79" s="102"/>
      <c r="K79" s="32"/>
    </row>
    <row r="80" spans="1:11" s="42" customFormat="1" ht="11.25" customHeight="1">
      <c r="A80" s="43" t="s">
        <v>63</v>
      </c>
      <c r="B80" s="37"/>
      <c r="C80" s="38">
        <v>1461</v>
      </c>
      <c r="D80" s="38">
        <v>1135</v>
      </c>
      <c r="E80" s="38">
        <v>583</v>
      </c>
      <c r="F80" s="39">
        <v>51.36563876651982</v>
      </c>
      <c r="G80" s="40"/>
      <c r="H80" s="103">
        <v>70.281</v>
      </c>
      <c r="I80" s="104">
        <v>51.406</v>
      </c>
      <c r="J80" s="104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2"/>
      <c r="I81" s="102"/>
      <c r="J81" s="102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02"/>
      <c r="I82" s="102"/>
      <c r="J82" s="102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02"/>
      <c r="I83" s="102"/>
      <c r="J83" s="102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03"/>
      <c r="I84" s="104"/>
      <c r="J84" s="104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2"/>
      <c r="I85" s="102"/>
      <c r="J85" s="10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5"/>
      <c r="I86" s="106"/>
      <c r="J86" s="106"/>
      <c r="K86" s="50"/>
    </row>
    <row r="87" spans="1:11" s="42" customFormat="1" ht="11.25" customHeight="1">
      <c r="A87" s="51" t="s">
        <v>67</v>
      </c>
      <c r="B87" s="52"/>
      <c r="C87" s="53">
        <v>4876</v>
      </c>
      <c r="D87" s="53">
        <v>4065</v>
      </c>
      <c r="E87" s="53">
        <v>3470</v>
      </c>
      <c r="F87" s="54">
        <f>IF(D87&gt;0,100*E87/D87,0)</f>
        <v>85.36285362853629</v>
      </c>
      <c r="G87" s="40"/>
      <c r="H87" s="107">
        <v>197.47899999999998</v>
      </c>
      <c r="I87" s="108">
        <v>208.465</v>
      </c>
      <c r="J87" s="108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2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="94" zoomScaleSheetLayoutView="94" zoomScalePageLayoutView="0" workbookViewId="0" topLeftCell="A1">
      <selection activeCell="M1" sqref="M1:AA1638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212" t="s">
        <v>69</v>
      </c>
      <c r="K2" s="21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13" t="s">
        <v>2</v>
      </c>
      <c r="D4" s="214"/>
      <c r="E4" s="214"/>
      <c r="F4" s="215"/>
      <c r="G4" s="9"/>
      <c r="H4" s="216" t="s">
        <v>3</v>
      </c>
      <c r="I4" s="217"/>
      <c r="J4" s="217"/>
      <c r="K4" s="21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8</v>
      </c>
      <c r="F7" s="22" t="str">
        <f>CONCATENATE(D6,"=100")</f>
        <v>2017=100</v>
      </c>
      <c r="G7" s="23"/>
      <c r="H7" s="20" t="s">
        <v>6</v>
      </c>
      <c r="I7" s="21" t="s">
        <v>6</v>
      </c>
      <c r="J7" s="21">
        <v>12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02"/>
      <c r="I9" s="102"/>
      <c r="J9" s="102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02"/>
      <c r="I10" s="102"/>
      <c r="J10" s="102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02"/>
      <c r="I11" s="102"/>
      <c r="J11" s="102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02"/>
      <c r="I12" s="102"/>
      <c r="J12" s="102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03"/>
      <c r="I13" s="104"/>
      <c r="J13" s="10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2"/>
      <c r="I14" s="102"/>
      <c r="J14" s="10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03"/>
      <c r="I15" s="104"/>
      <c r="J15" s="10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2"/>
      <c r="I16" s="102"/>
      <c r="J16" s="102"/>
      <c r="K16" s="32"/>
    </row>
    <row r="17" spans="1:11" s="42" customFormat="1" ht="11.25" customHeight="1">
      <c r="A17" s="36" t="s">
        <v>13</v>
      </c>
      <c r="B17" s="37"/>
      <c r="C17" s="38">
        <v>1</v>
      </c>
      <c r="D17" s="38"/>
      <c r="E17" s="38"/>
      <c r="F17" s="39"/>
      <c r="G17" s="40"/>
      <c r="H17" s="103">
        <v>0.004</v>
      </c>
      <c r="I17" s="104"/>
      <c r="J17" s="10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2"/>
      <c r="I18" s="102"/>
      <c r="J18" s="102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02"/>
      <c r="I19" s="102"/>
      <c r="J19" s="10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02"/>
      <c r="I20" s="102"/>
      <c r="J20" s="10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02"/>
      <c r="I21" s="102"/>
      <c r="J21" s="102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03"/>
      <c r="I22" s="104"/>
      <c r="J22" s="10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2"/>
      <c r="I23" s="102"/>
      <c r="J23" s="102"/>
      <c r="K23" s="32"/>
    </row>
    <row r="24" spans="1:11" s="42" customFormat="1" ht="11.25" customHeight="1">
      <c r="A24" s="36" t="s">
        <v>18</v>
      </c>
      <c r="B24" s="37"/>
      <c r="C24" s="38">
        <v>52</v>
      </c>
      <c r="D24" s="38">
        <v>41</v>
      </c>
      <c r="E24" s="38">
        <v>56</v>
      </c>
      <c r="F24" s="39">
        <v>136.58536585365854</v>
      </c>
      <c r="G24" s="40"/>
      <c r="H24" s="103">
        <v>1.503</v>
      </c>
      <c r="I24" s="104">
        <v>1.189</v>
      </c>
      <c r="J24" s="104">
        <v>1.624</v>
      </c>
      <c r="K24" s="41">
        <v>136.58536585365854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2"/>
      <c r="I25" s="102"/>
      <c r="J25" s="102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03"/>
      <c r="I26" s="104"/>
      <c r="J26" s="104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2"/>
      <c r="I27" s="102"/>
      <c r="J27" s="102"/>
      <c r="K27" s="32"/>
    </row>
    <row r="28" spans="1:11" s="33" customFormat="1" ht="11.25" customHeight="1">
      <c r="A28" s="35" t="s">
        <v>20</v>
      </c>
      <c r="B28" s="29"/>
      <c r="C28" s="30"/>
      <c r="D28" s="30">
        <v>103</v>
      </c>
      <c r="E28" s="30"/>
      <c r="F28" s="31"/>
      <c r="G28" s="31"/>
      <c r="H28" s="102"/>
      <c r="I28" s="102">
        <v>2.575</v>
      </c>
      <c r="J28" s="102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02"/>
      <c r="I29" s="102"/>
      <c r="J29" s="102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02"/>
      <c r="I30" s="102"/>
      <c r="J30" s="102"/>
      <c r="K30" s="32"/>
    </row>
    <row r="31" spans="1:11" s="42" customFormat="1" ht="11.25" customHeight="1">
      <c r="A31" s="43" t="s">
        <v>23</v>
      </c>
      <c r="B31" s="37"/>
      <c r="C31" s="38"/>
      <c r="D31" s="38">
        <v>103</v>
      </c>
      <c r="E31" s="38"/>
      <c r="F31" s="39"/>
      <c r="G31" s="40"/>
      <c r="H31" s="103"/>
      <c r="I31" s="104">
        <v>2.575</v>
      </c>
      <c r="J31" s="104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2"/>
      <c r="I32" s="102"/>
      <c r="J32" s="102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02"/>
      <c r="I33" s="102"/>
      <c r="J33" s="102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02"/>
      <c r="I34" s="102"/>
      <c r="J34" s="102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02"/>
      <c r="I35" s="102"/>
      <c r="J35" s="102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>
        <v>51</v>
      </c>
      <c r="F36" s="31"/>
      <c r="G36" s="31"/>
      <c r="H36" s="102"/>
      <c r="I36" s="102"/>
      <c r="J36" s="102">
        <v>1.02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>
        <v>51</v>
      </c>
      <c r="F37" s="39"/>
      <c r="G37" s="40"/>
      <c r="H37" s="103"/>
      <c r="I37" s="104"/>
      <c r="J37" s="104">
        <v>1.02</v>
      </c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2"/>
      <c r="I38" s="102"/>
      <c r="J38" s="102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03"/>
      <c r="I39" s="104"/>
      <c r="J39" s="104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2"/>
      <c r="I40" s="102"/>
      <c r="J40" s="102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02"/>
      <c r="I41" s="102"/>
      <c r="J41" s="102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02"/>
      <c r="I42" s="102"/>
      <c r="J42" s="102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02"/>
      <c r="I43" s="102"/>
      <c r="J43" s="102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02"/>
      <c r="I44" s="102"/>
      <c r="J44" s="102"/>
      <c r="K44" s="32"/>
    </row>
    <row r="45" spans="1:11" s="33" customFormat="1" ht="11.25" customHeight="1">
      <c r="A45" s="35" t="s">
        <v>34</v>
      </c>
      <c r="B45" s="29"/>
      <c r="C45" s="30"/>
      <c r="D45" s="30">
        <v>9</v>
      </c>
      <c r="E45" s="30"/>
      <c r="F45" s="31"/>
      <c r="G45" s="31"/>
      <c r="H45" s="102"/>
      <c r="I45" s="102">
        <v>0.225</v>
      </c>
      <c r="J45" s="102"/>
      <c r="K45" s="32"/>
    </row>
    <row r="46" spans="1:11" s="33" customFormat="1" ht="11.25" customHeight="1">
      <c r="A46" s="35" t="s">
        <v>35</v>
      </c>
      <c r="B46" s="29"/>
      <c r="C46" s="30">
        <v>120</v>
      </c>
      <c r="D46" s="30">
        <v>75</v>
      </c>
      <c r="E46" s="30">
        <v>122</v>
      </c>
      <c r="F46" s="31"/>
      <c r="G46" s="31"/>
      <c r="H46" s="102">
        <v>3</v>
      </c>
      <c r="I46" s="102">
        <v>1.875</v>
      </c>
      <c r="J46" s="102">
        <v>3.172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02"/>
      <c r="I47" s="102"/>
      <c r="J47" s="102"/>
      <c r="K47" s="32"/>
    </row>
    <row r="48" spans="1:11" s="33" customFormat="1" ht="11.25" customHeight="1">
      <c r="A48" s="35" t="s">
        <v>37</v>
      </c>
      <c r="B48" s="29"/>
      <c r="C48" s="30">
        <v>123</v>
      </c>
      <c r="D48" s="30">
        <v>128</v>
      </c>
      <c r="E48" s="30">
        <v>169</v>
      </c>
      <c r="F48" s="31"/>
      <c r="G48" s="31"/>
      <c r="H48" s="102">
        <v>2.706</v>
      </c>
      <c r="I48" s="102">
        <v>2.816</v>
      </c>
      <c r="J48" s="102">
        <v>3.784</v>
      </c>
      <c r="K48" s="32"/>
    </row>
    <row r="49" spans="1:11" s="33" customFormat="1" ht="11.25" customHeight="1">
      <c r="A49" s="35" t="s">
        <v>38</v>
      </c>
      <c r="B49" s="29"/>
      <c r="C49" s="30">
        <v>16</v>
      </c>
      <c r="D49" s="30">
        <v>16</v>
      </c>
      <c r="E49" s="30"/>
      <c r="F49" s="31"/>
      <c r="G49" s="31"/>
      <c r="H49" s="102">
        <v>0.406</v>
      </c>
      <c r="I49" s="102">
        <v>0.406</v>
      </c>
      <c r="J49" s="102"/>
      <c r="K49" s="32"/>
    </row>
    <row r="50" spans="1:11" s="42" customFormat="1" ht="11.25" customHeight="1">
      <c r="A50" s="43" t="s">
        <v>39</v>
      </c>
      <c r="B50" s="37"/>
      <c r="C50" s="38">
        <v>259</v>
      </c>
      <c r="D50" s="38">
        <v>228</v>
      </c>
      <c r="E50" s="38">
        <v>291</v>
      </c>
      <c r="F50" s="39">
        <v>127.63157894736842</v>
      </c>
      <c r="G50" s="40"/>
      <c r="H50" s="103">
        <v>6.111999999999999</v>
      </c>
      <c r="I50" s="104">
        <v>5.322</v>
      </c>
      <c r="J50" s="104">
        <v>6.9559999999999995</v>
      </c>
      <c r="K50" s="41">
        <v>130.70274332957533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2"/>
      <c r="I51" s="102"/>
      <c r="J51" s="102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03"/>
      <c r="I52" s="104"/>
      <c r="J52" s="104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2"/>
      <c r="I53" s="102"/>
      <c r="J53" s="102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02"/>
      <c r="I54" s="102"/>
      <c r="J54" s="102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02"/>
      <c r="I55" s="102"/>
      <c r="J55" s="102"/>
      <c r="K55" s="32"/>
    </row>
    <row r="56" spans="1:11" s="33" customFormat="1" ht="11.25" customHeight="1">
      <c r="A56" s="35" t="s">
        <v>43</v>
      </c>
      <c r="B56" s="29"/>
      <c r="C56" s="30">
        <v>2</v>
      </c>
      <c r="D56" s="30"/>
      <c r="E56" s="30">
        <v>1</v>
      </c>
      <c r="F56" s="31"/>
      <c r="G56" s="31"/>
      <c r="H56" s="102">
        <v>0.004</v>
      </c>
      <c r="I56" s="102"/>
      <c r="J56" s="102">
        <v>0.007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02"/>
      <c r="I57" s="102"/>
      <c r="J57" s="102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02"/>
      <c r="I58" s="102"/>
      <c r="J58" s="102"/>
      <c r="K58" s="32"/>
    </row>
    <row r="59" spans="1:11" s="42" customFormat="1" ht="11.25" customHeight="1">
      <c r="A59" s="36" t="s">
        <v>46</v>
      </c>
      <c r="B59" s="37"/>
      <c r="C59" s="38">
        <v>2</v>
      </c>
      <c r="D59" s="38"/>
      <c r="E59" s="38">
        <v>1</v>
      </c>
      <c r="F59" s="39"/>
      <c r="G59" s="40"/>
      <c r="H59" s="103">
        <v>0.004</v>
      </c>
      <c r="I59" s="104"/>
      <c r="J59" s="104">
        <v>0.007</v>
      </c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2"/>
      <c r="I60" s="102"/>
      <c r="J60" s="102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02"/>
      <c r="I61" s="102"/>
      <c r="J61" s="102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02"/>
      <c r="I62" s="102"/>
      <c r="J62" s="102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02"/>
      <c r="I63" s="102"/>
      <c r="J63" s="102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03"/>
      <c r="I64" s="104"/>
      <c r="J64" s="104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2"/>
      <c r="I65" s="102"/>
      <c r="J65" s="102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>
        <v>3</v>
      </c>
      <c r="F66" s="39"/>
      <c r="G66" s="40"/>
      <c r="H66" s="103"/>
      <c r="I66" s="104"/>
      <c r="J66" s="104">
        <v>0.097</v>
      </c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2"/>
      <c r="I67" s="102"/>
      <c r="J67" s="10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02"/>
      <c r="I68" s="102"/>
      <c r="J68" s="102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02"/>
      <c r="I69" s="102"/>
      <c r="J69" s="102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03"/>
      <c r="I70" s="104"/>
      <c r="J70" s="10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2"/>
      <c r="I71" s="102"/>
      <c r="J71" s="102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02"/>
      <c r="I72" s="102"/>
      <c r="J72" s="102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02"/>
      <c r="I73" s="102"/>
      <c r="J73" s="102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02"/>
      <c r="I74" s="102"/>
      <c r="J74" s="102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02"/>
      <c r="I75" s="102"/>
      <c r="J75" s="102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02"/>
      <c r="I76" s="102"/>
      <c r="J76" s="102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02"/>
      <c r="I77" s="102"/>
      <c r="J77" s="102"/>
      <c r="K77" s="32"/>
    </row>
    <row r="78" spans="1:11" s="33" customFormat="1" ht="11.25" customHeight="1">
      <c r="A78" s="35" t="s">
        <v>61</v>
      </c>
      <c r="B78" s="29"/>
      <c r="C78" s="30">
        <v>4</v>
      </c>
      <c r="D78" s="30"/>
      <c r="E78" s="30"/>
      <c r="F78" s="31"/>
      <c r="G78" s="31"/>
      <c r="H78" s="102">
        <v>0.056</v>
      </c>
      <c r="I78" s="102"/>
      <c r="J78" s="102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02"/>
      <c r="I79" s="102"/>
      <c r="J79" s="102"/>
      <c r="K79" s="32"/>
    </row>
    <row r="80" spans="1:11" s="42" customFormat="1" ht="11.25" customHeight="1">
      <c r="A80" s="43" t="s">
        <v>63</v>
      </c>
      <c r="B80" s="37"/>
      <c r="C80" s="38">
        <v>4</v>
      </c>
      <c r="D80" s="38"/>
      <c r="E80" s="38"/>
      <c r="F80" s="39"/>
      <c r="G80" s="40"/>
      <c r="H80" s="103">
        <v>0.056</v>
      </c>
      <c r="I80" s="104"/>
      <c r="J80" s="104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2"/>
      <c r="I81" s="102"/>
      <c r="J81" s="102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02"/>
      <c r="I82" s="102"/>
      <c r="J82" s="102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02"/>
      <c r="I83" s="102"/>
      <c r="J83" s="102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03"/>
      <c r="I84" s="104"/>
      <c r="J84" s="104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2"/>
      <c r="I85" s="102"/>
      <c r="J85" s="10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5"/>
      <c r="I86" s="106"/>
      <c r="J86" s="106"/>
      <c r="K86" s="50"/>
    </row>
    <row r="87" spans="1:11" s="42" customFormat="1" ht="11.25" customHeight="1">
      <c r="A87" s="51" t="s">
        <v>67</v>
      </c>
      <c r="B87" s="52"/>
      <c r="C87" s="53">
        <v>318</v>
      </c>
      <c r="D87" s="53">
        <v>372</v>
      </c>
      <c r="E87" s="53">
        <v>402</v>
      </c>
      <c r="F87" s="54">
        <f>IF(D87&gt;0,100*E87/D87,0)</f>
        <v>108.06451612903226</v>
      </c>
      <c r="G87" s="40"/>
      <c r="H87" s="107">
        <v>7.6789999999999985</v>
      </c>
      <c r="I87" s="108">
        <v>9.086</v>
      </c>
      <c r="J87" s="108">
        <v>9.703999999999999</v>
      </c>
      <c r="K87" s="54">
        <f>IF(I87&gt;0,100*J87/I87,0)</f>
        <v>106.8016729033678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2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="95" zoomScaleSheetLayoutView="95" zoomScalePageLayoutView="0" workbookViewId="0" topLeftCell="A1">
      <selection activeCell="M1" sqref="M1:AA1638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212" t="s">
        <v>69</v>
      </c>
      <c r="K2" s="21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13" t="s">
        <v>2</v>
      </c>
      <c r="D4" s="214"/>
      <c r="E4" s="214"/>
      <c r="F4" s="215"/>
      <c r="G4" s="9"/>
      <c r="H4" s="216" t="s">
        <v>3</v>
      </c>
      <c r="I4" s="217"/>
      <c r="J4" s="217"/>
      <c r="K4" s="21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10</v>
      </c>
      <c r="F7" s="22" t="str">
        <f>CONCATENATE(D6,"=100")</f>
        <v>2018=100</v>
      </c>
      <c r="G7" s="23"/>
      <c r="H7" s="20" t="s">
        <v>6</v>
      </c>
      <c r="I7" s="21" t="s">
        <v>6</v>
      </c>
      <c r="J7" s="21">
        <v>12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02"/>
      <c r="I9" s="102"/>
      <c r="J9" s="102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02"/>
      <c r="I10" s="102"/>
      <c r="J10" s="102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02"/>
      <c r="I11" s="102"/>
      <c r="J11" s="102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02"/>
      <c r="I12" s="102"/>
      <c r="J12" s="102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03"/>
      <c r="I13" s="104"/>
      <c r="J13" s="10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2"/>
      <c r="I14" s="102"/>
      <c r="J14" s="10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03"/>
      <c r="I15" s="104"/>
      <c r="J15" s="10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2"/>
      <c r="I16" s="102"/>
      <c r="J16" s="10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03"/>
      <c r="I17" s="104"/>
      <c r="J17" s="10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2"/>
      <c r="I18" s="102"/>
      <c r="J18" s="102"/>
      <c r="K18" s="32"/>
    </row>
    <row r="19" spans="1:11" s="33" customFormat="1" ht="11.25" customHeight="1">
      <c r="A19" s="28" t="s">
        <v>14</v>
      </c>
      <c r="B19" s="29"/>
      <c r="C19" s="30">
        <v>4</v>
      </c>
      <c r="D19" s="30"/>
      <c r="E19" s="30"/>
      <c r="F19" s="31"/>
      <c r="G19" s="31"/>
      <c r="H19" s="102">
        <v>0.09</v>
      </c>
      <c r="I19" s="102">
        <v>0.086</v>
      </c>
      <c r="J19" s="102"/>
      <c r="K19" s="32"/>
    </row>
    <row r="20" spans="1:11" s="33" customFormat="1" ht="11.25" customHeight="1">
      <c r="A20" s="35" t="s">
        <v>15</v>
      </c>
      <c r="B20" s="29"/>
      <c r="C20" s="30">
        <v>12</v>
      </c>
      <c r="D20" s="30"/>
      <c r="E20" s="30"/>
      <c r="F20" s="31"/>
      <c r="G20" s="31"/>
      <c r="H20" s="102">
        <v>0.011</v>
      </c>
      <c r="I20" s="102"/>
      <c r="J20" s="102"/>
      <c r="K20" s="32"/>
    </row>
    <row r="21" spans="1:11" s="33" customFormat="1" ht="11.25" customHeight="1">
      <c r="A21" s="35" t="s">
        <v>16</v>
      </c>
      <c r="B21" s="29"/>
      <c r="C21" s="30">
        <v>10</v>
      </c>
      <c r="D21" s="30"/>
      <c r="E21" s="30"/>
      <c r="F21" s="31"/>
      <c r="G21" s="31"/>
      <c r="H21" s="102">
        <v>0.251</v>
      </c>
      <c r="I21" s="102">
        <v>0.257</v>
      </c>
      <c r="J21" s="102"/>
      <c r="K21" s="32"/>
    </row>
    <row r="22" spans="1:11" s="42" customFormat="1" ht="11.25" customHeight="1">
      <c r="A22" s="36" t="s">
        <v>17</v>
      </c>
      <c r="B22" s="37"/>
      <c r="C22" s="38">
        <v>26</v>
      </c>
      <c r="D22" s="38"/>
      <c r="E22" s="38"/>
      <c r="F22" s="39"/>
      <c r="G22" s="40"/>
      <c r="H22" s="103">
        <v>0.352</v>
      </c>
      <c r="I22" s="104">
        <v>0.34299999999999997</v>
      </c>
      <c r="J22" s="10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2"/>
      <c r="I23" s="102"/>
      <c r="J23" s="102"/>
      <c r="K23" s="32"/>
    </row>
    <row r="24" spans="1:11" s="42" customFormat="1" ht="11.25" customHeight="1">
      <c r="A24" s="36" t="s">
        <v>18</v>
      </c>
      <c r="B24" s="37"/>
      <c r="C24" s="38">
        <v>112</v>
      </c>
      <c r="D24" s="38">
        <v>234</v>
      </c>
      <c r="E24" s="38">
        <v>234</v>
      </c>
      <c r="F24" s="39">
        <v>100</v>
      </c>
      <c r="G24" s="40"/>
      <c r="H24" s="103">
        <v>3.032</v>
      </c>
      <c r="I24" s="104">
        <v>5.732</v>
      </c>
      <c r="J24" s="104">
        <v>5.732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2"/>
      <c r="I25" s="102"/>
      <c r="J25" s="102"/>
      <c r="K25" s="32"/>
    </row>
    <row r="26" spans="1:11" s="42" customFormat="1" ht="11.25" customHeight="1">
      <c r="A26" s="36" t="s">
        <v>19</v>
      </c>
      <c r="B26" s="37"/>
      <c r="C26" s="38">
        <v>12</v>
      </c>
      <c r="D26" s="38">
        <v>12</v>
      </c>
      <c r="E26" s="38">
        <v>12</v>
      </c>
      <c r="F26" s="39">
        <v>100</v>
      </c>
      <c r="G26" s="40"/>
      <c r="H26" s="103">
        <v>0.3</v>
      </c>
      <c r="I26" s="104">
        <v>0.32</v>
      </c>
      <c r="J26" s="104">
        <v>0.3</v>
      </c>
      <c r="K26" s="41">
        <v>93.75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2"/>
      <c r="I27" s="102"/>
      <c r="J27" s="102"/>
      <c r="K27" s="32"/>
    </row>
    <row r="28" spans="1:11" s="33" customFormat="1" ht="11.25" customHeight="1">
      <c r="A28" s="35" t="s">
        <v>20</v>
      </c>
      <c r="B28" s="29"/>
      <c r="C28" s="30">
        <v>2</v>
      </c>
      <c r="D28" s="30">
        <v>1</v>
      </c>
      <c r="E28" s="30">
        <v>4</v>
      </c>
      <c r="F28" s="31"/>
      <c r="G28" s="31"/>
      <c r="H28" s="102">
        <v>0.052</v>
      </c>
      <c r="I28" s="102">
        <v>0.03</v>
      </c>
      <c r="J28" s="102">
        <v>0.08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02"/>
      <c r="I29" s="102"/>
      <c r="J29" s="102"/>
      <c r="K29" s="32"/>
    </row>
    <row r="30" spans="1:11" s="33" customFormat="1" ht="11.25" customHeight="1">
      <c r="A30" s="35" t="s">
        <v>22</v>
      </c>
      <c r="B30" s="29"/>
      <c r="C30" s="30">
        <v>43</v>
      </c>
      <c r="D30" s="30">
        <v>16</v>
      </c>
      <c r="E30" s="30">
        <v>15</v>
      </c>
      <c r="F30" s="31"/>
      <c r="G30" s="31"/>
      <c r="H30" s="102">
        <v>1.29</v>
      </c>
      <c r="I30" s="102">
        <v>0.28</v>
      </c>
      <c r="J30" s="102">
        <v>0.261</v>
      </c>
      <c r="K30" s="32"/>
    </row>
    <row r="31" spans="1:11" s="42" customFormat="1" ht="11.25" customHeight="1">
      <c r="A31" s="43" t="s">
        <v>23</v>
      </c>
      <c r="B31" s="37"/>
      <c r="C31" s="38">
        <v>45</v>
      </c>
      <c r="D31" s="38">
        <v>17</v>
      </c>
      <c r="E31" s="38">
        <v>19</v>
      </c>
      <c r="F31" s="39">
        <v>111.76470588235294</v>
      </c>
      <c r="G31" s="40"/>
      <c r="H31" s="103">
        <v>1.342</v>
      </c>
      <c r="I31" s="104">
        <v>0.31000000000000005</v>
      </c>
      <c r="J31" s="104">
        <v>0.341</v>
      </c>
      <c r="K31" s="41">
        <v>109.99999999999999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2"/>
      <c r="I32" s="102"/>
      <c r="J32" s="102"/>
      <c r="K32" s="32"/>
    </row>
    <row r="33" spans="1:11" s="33" customFormat="1" ht="11.25" customHeight="1">
      <c r="A33" s="35" t="s">
        <v>24</v>
      </c>
      <c r="B33" s="29"/>
      <c r="C33" s="30">
        <v>130</v>
      </c>
      <c r="D33" s="30">
        <v>130</v>
      </c>
      <c r="E33" s="30">
        <v>110</v>
      </c>
      <c r="F33" s="31"/>
      <c r="G33" s="31"/>
      <c r="H33" s="102">
        <v>2.8</v>
      </c>
      <c r="I33" s="102">
        <v>2.35</v>
      </c>
      <c r="J33" s="102">
        <v>2.2</v>
      </c>
      <c r="K33" s="32"/>
    </row>
    <row r="34" spans="1:11" s="33" customFormat="1" ht="11.25" customHeight="1">
      <c r="A34" s="35" t="s">
        <v>25</v>
      </c>
      <c r="B34" s="29"/>
      <c r="C34" s="30">
        <v>58</v>
      </c>
      <c r="D34" s="30">
        <v>58</v>
      </c>
      <c r="E34" s="30">
        <v>45</v>
      </c>
      <c r="F34" s="31"/>
      <c r="G34" s="31"/>
      <c r="H34" s="102">
        <v>1.4</v>
      </c>
      <c r="I34" s="102">
        <v>1.1</v>
      </c>
      <c r="J34" s="102">
        <v>1.15</v>
      </c>
      <c r="K34" s="32"/>
    </row>
    <row r="35" spans="1:11" s="33" customFormat="1" ht="11.25" customHeight="1">
      <c r="A35" s="35" t="s">
        <v>26</v>
      </c>
      <c r="B35" s="29"/>
      <c r="C35" s="30">
        <v>25</v>
      </c>
      <c r="D35" s="30">
        <v>20</v>
      </c>
      <c r="E35" s="30">
        <v>35</v>
      </c>
      <c r="F35" s="31"/>
      <c r="G35" s="31"/>
      <c r="H35" s="102">
        <v>0.525</v>
      </c>
      <c r="I35" s="102">
        <v>0.66</v>
      </c>
      <c r="J35" s="102">
        <v>0.65</v>
      </c>
      <c r="K35" s="32"/>
    </row>
    <row r="36" spans="1:11" s="33" customFormat="1" ht="11.25" customHeight="1">
      <c r="A36" s="35" t="s">
        <v>27</v>
      </c>
      <c r="B36" s="29"/>
      <c r="C36" s="30">
        <v>150</v>
      </c>
      <c r="D36" s="30">
        <v>125</v>
      </c>
      <c r="E36" s="30">
        <v>122</v>
      </c>
      <c r="F36" s="31"/>
      <c r="G36" s="31"/>
      <c r="H36" s="102">
        <v>3.75</v>
      </c>
      <c r="I36" s="102">
        <v>3.05</v>
      </c>
      <c r="J36" s="102">
        <v>3.05</v>
      </c>
      <c r="K36" s="32"/>
    </row>
    <row r="37" spans="1:11" s="42" customFormat="1" ht="11.25" customHeight="1">
      <c r="A37" s="36" t="s">
        <v>28</v>
      </c>
      <c r="B37" s="37"/>
      <c r="C37" s="38">
        <v>363</v>
      </c>
      <c r="D37" s="38">
        <v>333</v>
      </c>
      <c r="E37" s="38">
        <v>312</v>
      </c>
      <c r="F37" s="39">
        <v>93.69369369369369</v>
      </c>
      <c r="G37" s="40"/>
      <c r="H37" s="103">
        <v>8.475</v>
      </c>
      <c r="I37" s="104">
        <v>7.16</v>
      </c>
      <c r="J37" s="104">
        <v>7.05</v>
      </c>
      <c r="K37" s="41">
        <v>98.46368715083798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2"/>
      <c r="I38" s="102"/>
      <c r="J38" s="102"/>
      <c r="K38" s="32"/>
    </row>
    <row r="39" spans="1:11" s="42" customFormat="1" ht="11.25" customHeight="1">
      <c r="A39" s="36" t="s">
        <v>29</v>
      </c>
      <c r="B39" s="37"/>
      <c r="C39" s="38">
        <v>16</v>
      </c>
      <c r="D39" s="38">
        <v>16</v>
      </c>
      <c r="E39" s="38">
        <v>12</v>
      </c>
      <c r="F39" s="39">
        <v>75</v>
      </c>
      <c r="G39" s="40"/>
      <c r="H39" s="103">
        <v>0.28</v>
      </c>
      <c r="I39" s="104">
        <v>0.25</v>
      </c>
      <c r="J39" s="104">
        <v>0.255</v>
      </c>
      <c r="K39" s="41">
        <v>102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2"/>
      <c r="I40" s="102"/>
      <c r="J40" s="102"/>
      <c r="K40" s="32"/>
    </row>
    <row r="41" spans="1:11" s="33" customFormat="1" ht="11.25" customHeight="1">
      <c r="A41" s="28" t="s">
        <v>30</v>
      </c>
      <c r="B41" s="29"/>
      <c r="C41" s="30"/>
      <c r="D41" s="30">
        <v>1</v>
      </c>
      <c r="E41" s="30"/>
      <c r="F41" s="31"/>
      <c r="G41" s="31"/>
      <c r="H41" s="102"/>
      <c r="I41" s="102">
        <v>0.018</v>
      </c>
      <c r="J41" s="102"/>
      <c r="K41" s="32"/>
    </row>
    <row r="42" spans="1:11" s="33" customFormat="1" ht="11.25" customHeight="1">
      <c r="A42" s="35" t="s">
        <v>31</v>
      </c>
      <c r="B42" s="29"/>
      <c r="C42" s="30"/>
      <c r="D42" s="30">
        <v>2</v>
      </c>
      <c r="E42" s="30"/>
      <c r="F42" s="31"/>
      <c r="G42" s="31"/>
      <c r="H42" s="102"/>
      <c r="I42" s="102">
        <v>0.05</v>
      </c>
      <c r="J42" s="102"/>
      <c r="K42" s="32"/>
    </row>
    <row r="43" spans="1:11" s="33" customFormat="1" ht="11.25" customHeight="1">
      <c r="A43" s="35" t="s">
        <v>32</v>
      </c>
      <c r="B43" s="29"/>
      <c r="C43" s="30">
        <v>9</v>
      </c>
      <c r="D43" s="30">
        <v>5</v>
      </c>
      <c r="E43" s="30">
        <v>5</v>
      </c>
      <c r="F43" s="31"/>
      <c r="G43" s="31"/>
      <c r="H43" s="102">
        <v>0.342</v>
      </c>
      <c r="I43" s="102">
        <v>0.06</v>
      </c>
      <c r="J43" s="102">
        <v>0.1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02"/>
      <c r="I44" s="102"/>
      <c r="J44" s="102"/>
      <c r="K44" s="32"/>
    </row>
    <row r="45" spans="1:11" s="33" customFormat="1" ht="11.25" customHeight="1">
      <c r="A45" s="35" t="s">
        <v>34</v>
      </c>
      <c r="B45" s="29"/>
      <c r="C45" s="30">
        <v>3</v>
      </c>
      <c r="D45" s="30"/>
      <c r="E45" s="30">
        <v>3</v>
      </c>
      <c r="F45" s="31"/>
      <c r="G45" s="31"/>
      <c r="H45" s="102">
        <v>0.063</v>
      </c>
      <c r="I45" s="102">
        <v>0.063</v>
      </c>
      <c r="J45" s="102">
        <v>0.069</v>
      </c>
      <c r="K45" s="32"/>
    </row>
    <row r="46" spans="1:11" s="33" customFormat="1" ht="11.25" customHeight="1">
      <c r="A46" s="35" t="s">
        <v>35</v>
      </c>
      <c r="B46" s="29"/>
      <c r="C46" s="30">
        <v>7</v>
      </c>
      <c r="D46" s="30">
        <v>3</v>
      </c>
      <c r="E46" s="30">
        <v>4</v>
      </c>
      <c r="F46" s="31"/>
      <c r="G46" s="31"/>
      <c r="H46" s="102">
        <v>0.105</v>
      </c>
      <c r="I46" s="102">
        <v>0.045</v>
      </c>
      <c r="J46" s="102">
        <v>0.06</v>
      </c>
      <c r="K46" s="32"/>
    </row>
    <row r="47" spans="1:11" s="33" customFormat="1" ht="11.25" customHeight="1">
      <c r="A47" s="35" t="s">
        <v>36</v>
      </c>
      <c r="B47" s="29"/>
      <c r="C47" s="30">
        <v>112</v>
      </c>
      <c r="D47" s="30">
        <v>110</v>
      </c>
      <c r="E47" s="30">
        <v>115</v>
      </c>
      <c r="F47" s="31"/>
      <c r="G47" s="31"/>
      <c r="H47" s="102">
        <v>3.682</v>
      </c>
      <c r="I47" s="102">
        <v>3.48</v>
      </c>
      <c r="J47" s="102">
        <v>4.6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02"/>
      <c r="I48" s="102"/>
      <c r="J48" s="102"/>
      <c r="K48" s="32"/>
    </row>
    <row r="49" spans="1:11" s="33" customFormat="1" ht="11.25" customHeight="1">
      <c r="A49" s="35" t="s">
        <v>38</v>
      </c>
      <c r="B49" s="29"/>
      <c r="C49" s="30">
        <v>5</v>
      </c>
      <c r="D49" s="30"/>
      <c r="E49" s="30"/>
      <c r="F49" s="31"/>
      <c r="G49" s="31"/>
      <c r="H49" s="102">
        <v>0.125</v>
      </c>
      <c r="I49" s="102"/>
      <c r="J49" s="102"/>
      <c r="K49" s="32"/>
    </row>
    <row r="50" spans="1:11" s="42" customFormat="1" ht="11.25" customHeight="1">
      <c r="A50" s="43" t="s">
        <v>39</v>
      </c>
      <c r="B50" s="37"/>
      <c r="C50" s="38">
        <v>136</v>
      </c>
      <c r="D50" s="38">
        <v>121</v>
      </c>
      <c r="E50" s="38">
        <v>127</v>
      </c>
      <c r="F50" s="39">
        <v>104.95867768595042</v>
      </c>
      <c r="G50" s="40"/>
      <c r="H50" s="103">
        <v>4.317</v>
      </c>
      <c r="I50" s="104">
        <v>3.716</v>
      </c>
      <c r="J50" s="104">
        <v>4.829</v>
      </c>
      <c r="K50" s="41">
        <v>129.95156081808395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2"/>
      <c r="I51" s="102"/>
      <c r="J51" s="102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03"/>
      <c r="I52" s="104"/>
      <c r="J52" s="104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2"/>
      <c r="I53" s="102"/>
      <c r="J53" s="102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02"/>
      <c r="I54" s="102"/>
      <c r="J54" s="102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02"/>
      <c r="I55" s="102"/>
      <c r="J55" s="102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02"/>
      <c r="I56" s="102"/>
      <c r="J56" s="102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02"/>
      <c r="I57" s="102"/>
      <c r="J57" s="102"/>
      <c r="K57" s="32"/>
    </row>
    <row r="58" spans="1:11" s="33" customFormat="1" ht="11.25" customHeight="1">
      <c r="A58" s="35" t="s">
        <v>45</v>
      </c>
      <c r="B58" s="29"/>
      <c r="C58" s="30">
        <v>14</v>
      </c>
      <c r="D58" s="30">
        <v>6</v>
      </c>
      <c r="E58" s="30">
        <v>3</v>
      </c>
      <c r="F58" s="31"/>
      <c r="G58" s="31"/>
      <c r="H58" s="102">
        <v>0.301</v>
      </c>
      <c r="I58" s="102">
        <v>0.301</v>
      </c>
      <c r="J58" s="102">
        <v>0.072</v>
      </c>
      <c r="K58" s="32"/>
    </row>
    <row r="59" spans="1:11" s="42" customFormat="1" ht="11.25" customHeight="1">
      <c r="A59" s="36" t="s">
        <v>46</v>
      </c>
      <c r="B59" s="37"/>
      <c r="C59" s="38">
        <v>14</v>
      </c>
      <c r="D59" s="38">
        <v>6</v>
      </c>
      <c r="E59" s="38">
        <v>3</v>
      </c>
      <c r="F59" s="39">
        <v>50</v>
      </c>
      <c r="G59" s="40"/>
      <c r="H59" s="103">
        <v>0.301</v>
      </c>
      <c r="I59" s="104">
        <v>0.301</v>
      </c>
      <c r="J59" s="104">
        <v>0.072</v>
      </c>
      <c r="K59" s="41">
        <v>23.920265780730894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2"/>
      <c r="I60" s="102"/>
      <c r="J60" s="102"/>
      <c r="K60" s="32"/>
    </row>
    <row r="61" spans="1:11" s="33" customFormat="1" ht="11.25" customHeight="1">
      <c r="A61" s="35" t="s">
        <v>47</v>
      </c>
      <c r="B61" s="29"/>
      <c r="C61" s="30">
        <v>150</v>
      </c>
      <c r="D61" s="30">
        <v>210</v>
      </c>
      <c r="E61" s="30">
        <v>260</v>
      </c>
      <c r="F61" s="31"/>
      <c r="G61" s="31"/>
      <c r="H61" s="102">
        <v>4.1</v>
      </c>
      <c r="I61" s="102">
        <v>7.308</v>
      </c>
      <c r="J61" s="102">
        <v>7.8</v>
      </c>
      <c r="K61" s="32"/>
    </row>
    <row r="62" spans="1:11" s="33" customFormat="1" ht="11.25" customHeight="1">
      <c r="A62" s="35" t="s">
        <v>48</v>
      </c>
      <c r="B62" s="29"/>
      <c r="C62" s="30">
        <v>75</v>
      </c>
      <c r="D62" s="30">
        <v>64</v>
      </c>
      <c r="E62" s="30">
        <v>234</v>
      </c>
      <c r="F62" s="31"/>
      <c r="G62" s="31"/>
      <c r="H62" s="102">
        <v>1.6</v>
      </c>
      <c r="I62" s="102">
        <v>1.164</v>
      </c>
      <c r="J62" s="102">
        <v>5.09</v>
      </c>
      <c r="K62" s="32"/>
    </row>
    <row r="63" spans="1:11" s="33" customFormat="1" ht="11.25" customHeight="1">
      <c r="A63" s="35" t="s">
        <v>49</v>
      </c>
      <c r="B63" s="29"/>
      <c r="C63" s="30">
        <v>100</v>
      </c>
      <c r="D63" s="30">
        <v>100</v>
      </c>
      <c r="E63" s="30">
        <v>100</v>
      </c>
      <c r="F63" s="31"/>
      <c r="G63" s="31"/>
      <c r="H63" s="102">
        <v>3</v>
      </c>
      <c r="I63" s="102">
        <v>3</v>
      </c>
      <c r="J63" s="102">
        <v>3.2</v>
      </c>
      <c r="K63" s="32"/>
    </row>
    <row r="64" spans="1:11" s="42" customFormat="1" ht="11.25" customHeight="1">
      <c r="A64" s="36" t="s">
        <v>50</v>
      </c>
      <c r="B64" s="37"/>
      <c r="C64" s="38">
        <v>325</v>
      </c>
      <c r="D64" s="38">
        <v>374</v>
      </c>
      <c r="E64" s="38">
        <v>594</v>
      </c>
      <c r="F64" s="39">
        <v>158.8235294117647</v>
      </c>
      <c r="G64" s="40"/>
      <c r="H64" s="103">
        <v>8.7</v>
      </c>
      <c r="I64" s="104">
        <v>11.472</v>
      </c>
      <c r="J64" s="104">
        <v>16.09</v>
      </c>
      <c r="K64" s="41">
        <v>140.25453277545327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2"/>
      <c r="I65" s="102"/>
      <c r="J65" s="102"/>
      <c r="K65" s="32"/>
    </row>
    <row r="66" spans="1:11" s="42" customFormat="1" ht="11.25" customHeight="1">
      <c r="A66" s="36" t="s">
        <v>51</v>
      </c>
      <c r="B66" s="37"/>
      <c r="C66" s="38">
        <v>428</v>
      </c>
      <c r="D66" s="38">
        <v>470</v>
      </c>
      <c r="E66" s="38">
        <v>420</v>
      </c>
      <c r="F66" s="39">
        <v>89.36170212765957</v>
      </c>
      <c r="G66" s="40"/>
      <c r="H66" s="103">
        <v>9.63</v>
      </c>
      <c r="I66" s="104">
        <v>9.185</v>
      </c>
      <c r="J66" s="104">
        <v>12.85</v>
      </c>
      <c r="K66" s="41">
        <v>139.90201415351115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2"/>
      <c r="I67" s="102"/>
      <c r="J67" s="10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02"/>
      <c r="I68" s="102"/>
      <c r="J68" s="102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02"/>
      <c r="I69" s="102"/>
      <c r="J69" s="102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03"/>
      <c r="I70" s="104"/>
      <c r="J70" s="10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2"/>
      <c r="I71" s="102"/>
      <c r="J71" s="102"/>
      <c r="K71" s="32"/>
    </row>
    <row r="72" spans="1:11" s="33" customFormat="1" ht="11.25" customHeight="1">
      <c r="A72" s="35" t="s">
        <v>55</v>
      </c>
      <c r="B72" s="29"/>
      <c r="C72" s="30">
        <v>186</v>
      </c>
      <c r="D72" s="30">
        <v>184</v>
      </c>
      <c r="E72" s="30">
        <v>204</v>
      </c>
      <c r="F72" s="31"/>
      <c r="G72" s="31"/>
      <c r="H72" s="102">
        <v>6.71</v>
      </c>
      <c r="I72" s="102">
        <v>7.05</v>
      </c>
      <c r="J72" s="102">
        <v>7.06</v>
      </c>
      <c r="K72" s="32"/>
    </row>
    <row r="73" spans="1:11" s="33" customFormat="1" ht="11.25" customHeight="1">
      <c r="A73" s="35" t="s">
        <v>56</v>
      </c>
      <c r="B73" s="29"/>
      <c r="C73" s="30">
        <v>6</v>
      </c>
      <c r="D73" s="30">
        <v>6</v>
      </c>
      <c r="E73" s="30">
        <v>5</v>
      </c>
      <c r="F73" s="31"/>
      <c r="G73" s="31"/>
      <c r="H73" s="102">
        <v>0.09</v>
      </c>
      <c r="I73" s="102">
        <v>0.09</v>
      </c>
      <c r="J73" s="102">
        <v>0.09</v>
      </c>
      <c r="K73" s="32"/>
    </row>
    <row r="74" spans="1:11" s="33" customFormat="1" ht="11.25" customHeight="1">
      <c r="A74" s="35" t="s">
        <v>57</v>
      </c>
      <c r="B74" s="29"/>
      <c r="C74" s="30">
        <v>25</v>
      </c>
      <c r="D74" s="30">
        <v>25</v>
      </c>
      <c r="E74" s="30"/>
      <c r="F74" s="31"/>
      <c r="G74" s="31"/>
      <c r="H74" s="102">
        <v>0.5</v>
      </c>
      <c r="I74" s="102">
        <v>0.5</v>
      </c>
      <c r="J74" s="102"/>
      <c r="K74" s="32"/>
    </row>
    <row r="75" spans="1:11" s="33" customFormat="1" ht="11.25" customHeight="1">
      <c r="A75" s="35" t="s">
        <v>58</v>
      </c>
      <c r="B75" s="29"/>
      <c r="C75" s="30">
        <v>356</v>
      </c>
      <c r="D75" s="30">
        <v>399</v>
      </c>
      <c r="E75" s="30">
        <v>320</v>
      </c>
      <c r="F75" s="31"/>
      <c r="G75" s="31"/>
      <c r="H75" s="102">
        <v>12.1395</v>
      </c>
      <c r="I75" s="102">
        <v>9.957</v>
      </c>
      <c r="J75" s="102">
        <v>10.131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02"/>
      <c r="I76" s="102"/>
      <c r="J76" s="102"/>
      <c r="K76" s="32"/>
    </row>
    <row r="77" spans="1:11" s="33" customFormat="1" ht="11.25" customHeight="1">
      <c r="A77" s="35" t="s">
        <v>60</v>
      </c>
      <c r="B77" s="29"/>
      <c r="C77" s="30">
        <v>3</v>
      </c>
      <c r="D77" s="30"/>
      <c r="E77" s="30">
        <v>4</v>
      </c>
      <c r="F77" s="31"/>
      <c r="G77" s="31"/>
      <c r="H77" s="102">
        <v>0.06</v>
      </c>
      <c r="I77" s="102">
        <v>0.12</v>
      </c>
      <c r="J77" s="102">
        <v>0.08</v>
      </c>
      <c r="K77" s="32"/>
    </row>
    <row r="78" spans="1:11" s="33" customFormat="1" ht="11.25" customHeight="1">
      <c r="A78" s="35" t="s">
        <v>61</v>
      </c>
      <c r="B78" s="29"/>
      <c r="C78" s="30"/>
      <c r="D78" s="30">
        <v>10</v>
      </c>
      <c r="E78" s="30"/>
      <c r="F78" s="31"/>
      <c r="G78" s="31"/>
      <c r="H78" s="102"/>
      <c r="I78" s="102">
        <v>0.25</v>
      </c>
      <c r="J78" s="102"/>
      <c r="K78" s="32"/>
    </row>
    <row r="79" spans="1:11" s="33" customFormat="1" ht="11.25" customHeight="1">
      <c r="A79" s="35" t="s">
        <v>62</v>
      </c>
      <c r="B79" s="29"/>
      <c r="C79" s="30">
        <v>10</v>
      </c>
      <c r="D79" s="30">
        <v>2</v>
      </c>
      <c r="E79" s="30">
        <v>5</v>
      </c>
      <c r="F79" s="31"/>
      <c r="G79" s="31"/>
      <c r="H79" s="102">
        <v>0.25</v>
      </c>
      <c r="I79" s="102">
        <v>0.04</v>
      </c>
      <c r="J79" s="102">
        <v>0.135</v>
      </c>
      <c r="K79" s="32"/>
    </row>
    <row r="80" spans="1:11" s="42" customFormat="1" ht="11.25" customHeight="1">
      <c r="A80" s="43" t="s">
        <v>63</v>
      </c>
      <c r="B80" s="37"/>
      <c r="C80" s="38">
        <v>586</v>
      </c>
      <c r="D80" s="38">
        <v>626</v>
      </c>
      <c r="E80" s="38">
        <v>538</v>
      </c>
      <c r="F80" s="39">
        <v>85.94249201277955</v>
      </c>
      <c r="G80" s="40"/>
      <c r="H80" s="103">
        <v>19.749499999999998</v>
      </c>
      <c r="I80" s="104">
        <v>18.007</v>
      </c>
      <c r="J80" s="104">
        <v>17.496</v>
      </c>
      <c r="K80" s="41">
        <v>97.16221469428554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2"/>
      <c r="I81" s="102"/>
      <c r="J81" s="102"/>
      <c r="K81" s="32"/>
    </row>
    <row r="82" spans="1:11" s="33" customFormat="1" ht="11.25" customHeight="1">
      <c r="A82" s="35" t="s">
        <v>64</v>
      </c>
      <c r="B82" s="29"/>
      <c r="C82" s="30">
        <v>65</v>
      </c>
      <c r="D82" s="30">
        <v>54</v>
      </c>
      <c r="E82" s="30">
        <v>56</v>
      </c>
      <c r="F82" s="31"/>
      <c r="G82" s="31"/>
      <c r="H82" s="102">
        <v>1.115</v>
      </c>
      <c r="I82" s="102">
        <v>1.191</v>
      </c>
      <c r="J82" s="102">
        <v>1.191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02"/>
      <c r="I83" s="102"/>
      <c r="J83" s="102"/>
      <c r="K83" s="32"/>
    </row>
    <row r="84" spans="1:11" s="42" customFormat="1" ht="11.25" customHeight="1">
      <c r="A84" s="36" t="s">
        <v>66</v>
      </c>
      <c r="B84" s="37"/>
      <c r="C84" s="38">
        <v>65</v>
      </c>
      <c r="D84" s="38">
        <v>54</v>
      </c>
      <c r="E84" s="38">
        <v>56</v>
      </c>
      <c r="F84" s="39">
        <v>103.70370370370371</v>
      </c>
      <c r="G84" s="40"/>
      <c r="H84" s="103">
        <v>1.115</v>
      </c>
      <c r="I84" s="104">
        <v>1.191</v>
      </c>
      <c r="J84" s="104">
        <v>1.191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2"/>
      <c r="I85" s="102"/>
      <c r="J85" s="10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5"/>
      <c r="I86" s="106"/>
      <c r="J86" s="106"/>
      <c r="K86" s="50"/>
    </row>
    <row r="87" spans="1:11" s="42" customFormat="1" ht="11.25" customHeight="1">
      <c r="A87" s="51" t="s">
        <v>67</v>
      </c>
      <c r="B87" s="52"/>
      <c r="C87" s="53">
        <v>2128</v>
      </c>
      <c r="D87" s="53">
        <v>2263</v>
      </c>
      <c r="E87" s="53">
        <v>2327</v>
      </c>
      <c r="F87" s="54">
        <f>IF(D87&gt;0,100*E87/D87,0)</f>
        <v>102.82810428634556</v>
      </c>
      <c r="G87" s="40"/>
      <c r="H87" s="107">
        <v>57.5935</v>
      </c>
      <c r="I87" s="108">
        <v>57.98700000000001</v>
      </c>
      <c r="J87" s="108">
        <v>66.206</v>
      </c>
      <c r="K87" s="54">
        <f>IF(I87&gt;0,100*J87/I87,0)</f>
        <v>114.17386655629709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2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="92" zoomScaleSheetLayoutView="92" zoomScalePageLayoutView="0" workbookViewId="0" topLeftCell="A1">
      <selection activeCell="H8" sqref="H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212" t="s">
        <v>69</v>
      </c>
      <c r="K2" s="21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13" t="s">
        <v>2</v>
      </c>
      <c r="D4" s="214"/>
      <c r="E4" s="214"/>
      <c r="F4" s="215"/>
      <c r="G4" s="9"/>
      <c r="H4" s="216" t="s">
        <v>3</v>
      </c>
      <c r="I4" s="217"/>
      <c r="J4" s="217"/>
      <c r="K4" s="21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259</v>
      </c>
      <c r="D7" s="21" t="s">
        <v>6</v>
      </c>
      <c r="E7" s="21">
        <v>11</v>
      </c>
      <c r="F7" s="22" t="str">
        <f>CONCATENATE(D6,"=100")</f>
        <v>2017=100</v>
      </c>
      <c r="G7" s="23"/>
      <c r="H7" s="20" t="s">
        <v>259</v>
      </c>
      <c r="I7" s="21" t="s">
        <v>6</v>
      </c>
      <c r="J7" s="21">
        <v>12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</v>
      </c>
      <c r="D9" s="30">
        <v>1</v>
      </c>
      <c r="E9" s="30">
        <v>5</v>
      </c>
      <c r="F9" s="31"/>
      <c r="G9" s="31"/>
      <c r="H9" s="102">
        <v>0.024</v>
      </c>
      <c r="I9" s="102">
        <v>0.037</v>
      </c>
      <c r="J9" s="102">
        <v>0.125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02"/>
      <c r="I10" s="102"/>
      <c r="J10" s="102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02"/>
      <c r="I11" s="102"/>
      <c r="J11" s="102"/>
      <c r="K11" s="32"/>
    </row>
    <row r="12" spans="1:11" s="33" customFormat="1" ht="11.25" customHeight="1">
      <c r="A12" s="35" t="s">
        <v>10</v>
      </c>
      <c r="B12" s="29"/>
      <c r="C12" s="30">
        <v>2</v>
      </c>
      <c r="D12" s="30">
        <v>3</v>
      </c>
      <c r="E12" s="30">
        <v>3</v>
      </c>
      <c r="F12" s="31"/>
      <c r="G12" s="31"/>
      <c r="H12" s="102">
        <v>0.044</v>
      </c>
      <c r="I12" s="102">
        <v>0.066</v>
      </c>
      <c r="J12" s="102">
        <v>0.065</v>
      </c>
      <c r="K12" s="32"/>
    </row>
    <row r="13" spans="1:11" s="42" customFormat="1" ht="11.25" customHeight="1">
      <c r="A13" s="36" t="s">
        <v>11</v>
      </c>
      <c r="B13" s="37"/>
      <c r="C13" s="38">
        <v>3</v>
      </c>
      <c r="D13" s="38">
        <v>4</v>
      </c>
      <c r="E13" s="38">
        <v>8</v>
      </c>
      <c r="F13" s="39">
        <v>200</v>
      </c>
      <c r="G13" s="40"/>
      <c r="H13" s="103">
        <v>0.068</v>
      </c>
      <c r="I13" s="104">
        <v>0.10300000000000001</v>
      </c>
      <c r="J13" s="104">
        <v>0.19</v>
      </c>
      <c r="K13" s="41">
        <v>184.4660194174757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2"/>
      <c r="I14" s="102"/>
      <c r="J14" s="102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03">
        <v>0.01</v>
      </c>
      <c r="I15" s="104">
        <v>0.011</v>
      </c>
      <c r="J15" s="104">
        <v>0.011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2"/>
      <c r="I16" s="102"/>
      <c r="J16" s="102"/>
      <c r="K16" s="32"/>
    </row>
    <row r="17" spans="1:11" s="42" customFormat="1" ht="11.25" customHeight="1">
      <c r="A17" s="36" t="s">
        <v>13</v>
      </c>
      <c r="B17" s="37"/>
      <c r="C17" s="38">
        <v>3</v>
      </c>
      <c r="D17" s="38"/>
      <c r="E17" s="38"/>
      <c r="F17" s="39"/>
      <c r="G17" s="40"/>
      <c r="H17" s="103">
        <v>0.042</v>
      </c>
      <c r="I17" s="104"/>
      <c r="J17" s="10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2"/>
      <c r="I18" s="102"/>
      <c r="J18" s="102"/>
      <c r="K18" s="32"/>
    </row>
    <row r="19" spans="1:11" s="33" customFormat="1" ht="11.25" customHeight="1">
      <c r="A19" s="28" t="s">
        <v>14</v>
      </c>
      <c r="B19" s="29"/>
      <c r="C19" s="30">
        <v>31</v>
      </c>
      <c r="D19" s="30">
        <v>29</v>
      </c>
      <c r="E19" s="30">
        <v>3</v>
      </c>
      <c r="F19" s="31"/>
      <c r="G19" s="31"/>
      <c r="H19" s="102">
        <v>0.381</v>
      </c>
      <c r="I19" s="102">
        <v>0.231</v>
      </c>
      <c r="J19" s="102">
        <v>0.024</v>
      </c>
      <c r="K19" s="32"/>
    </row>
    <row r="20" spans="1:11" s="33" customFormat="1" ht="11.25" customHeight="1">
      <c r="A20" s="35" t="s">
        <v>15</v>
      </c>
      <c r="B20" s="29"/>
      <c r="C20" s="30">
        <v>2</v>
      </c>
      <c r="D20" s="30">
        <v>2</v>
      </c>
      <c r="E20" s="30">
        <v>2</v>
      </c>
      <c r="F20" s="31"/>
      <c r="G20" s="31"/>
      <c r="H20" s="102">
        <v>0.031</v>
      </c>
      <c r="I20" s="102">
        <v>0.034</v>
      </c>
      <c r="J20" s="102">
        <v>0.027</v>
      </c>
      <c r="K20" s="32"/>
    </row>
    <row r="21" spans="1:11" s="33" customFormat="1" ht="11.25" customHeight="1">
      <c r="A21" s="35" t="s">
        <v>16</v>
      </c>
      <c r="B21" s="29"/>
      <c r="C21" s="30">
        <v>3</v>
      </c>
      <c r="D21" s="30">
        <v>3</v>
      </c>
      <c r="E21" s="30">
        <v>3</v>
      </c>
      <c r="F21" s="31"/>
      <c r="G21" s="31"/>
      <c r="H21" s="102">
        <v>0.067</v>
      </c>
      <c r="I21" s="102">
        <v>0.033</v>
      </c>
      <c r="J21" s="102">
        <v>0.03</v>
      </c>
      <c r="K21" s="32"/>
    </row>
    <row r="22" spans="1:11" s="42" customFormat="1" ht="11.25" customHeight="1">
      <c r="A22" s="36" t="s">
        <v>17</v>
      </c>
      <c r="B22" s="37"/>
      <c r="C22" s="38">
        <v>36</v>
      </c>
      <c r="D22" s="38">
        <v>34</v>
      </c>
      <c r="E22" s="38">
        <v>8</v>
      </c>
      <c r="F22" s="39">
        <v>23.529411764705884</v>
      </c>
      <c r="G22" s="40"/>
      <c r="H22" s="103">
        <v>0.47900000000000004</v>
      </c>
      <c r="I22" s="104">
        <v>0.29800000000000004</v>
      </c>
      <c r="J22" s="104">
        <v>0.081</v>
      </c>
      <c r="K22" s="41">
        <v>27.18120805369127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2"/>
      <c r="I23" s="102"/>
      <c r="J23" s="102"/>
      <c r="K23" s="32"/>
    </row>
    <row r="24" spans="1:11" s="42" customFormat="1" ht="11.25" customHeight="1">
      <c r="A24" s="36" t="s">
        <v>18</v>
      </c>
      <c r="B24" s="37"/>
      <c r="C24" s="38">
        <v>868</v>
      </c>
      <c r="D24" s="38">
        <v>985</v>
      </c>
      <c r="E24" s="38">
        <v>793</v>
      </c>
      <c r="F24" s="39">
        <v>80.50761421319797</v>
      </c>
      <c r="G24" s="40"/>
      <c r="H24" s="103">
        <v>19.791</v>
      </c>
      <c r="I24" s="104">
        <v>20.618</v>
      </c>
      <c r="J24" s="104">
        <v>16.038</v>
      </c>
      <c r="K24" s="41">
        <v>77.78640023280629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2"/>
      <c r="I25" s="102"/>
      <c r="J25" s="102"/>
      <c r="K25" s="32"/>
    </row>
    <row r="26" spans="1:11" s="42" customFormat="1" ht="11.25" customHeight="1">
      <c r="A26" s="36" t="s">
        <v>19</v>
      </c>
      <c r="B26" s="37"/>
      <c r="C26" s="38">
        <v>8</v>
      </c>
      <c r="D26" s="38">
        <v>7</v>
      </c>
      <c r="E26" s="38">
        <v>7</v>
      </c>
      <c r="F26" s="39">
        <v>100</v>
      </c>
      <c r="G26" s="40"/>
      <c r="H26" s="103">
        <v>0.176</v>
      </c>
      <c r="I26" s="104">
        <v>0.14</v>
      </c>
      <c r="J26" s="104">
        <v>0.11</v>
      </c>
      <c r="K26" s="41">
        <v>78.57142857142857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2"/>
      <c r="I27" s="102"/>
      <c r="J27" s="102"/>
      <c r="K27" s="32"/>
    </row>
    <row r="28" spans="1:11" s="33" customFormat="1" ht="11.25" customHeight="1">
      <c r="A28" s="35" t="s">
        <v>20</v>
      </c>
      <c r="B28" s="29"/>
      <c r="C28" s="30">
        <v>122</v>
      </c>
      <c r="D28" s="30">
        <v>122</v>
      </c>
      <c r="E28" s="30">
        <v>132</v>
      </c>
      <c r="F28" s="31"/>
      <c r="G28" s="31"/>
      <c r="H28" s="102">
        <v>2.853</v>
      </c>
      <c r="I28" s="102">
        <v>4.012</v>
      </c>
      <c r="J28" s="102">
        <v>4.356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02"/>
      <c r="I29" s="102"/>
      <c r="J29" s="102"/>
      <c r="K29" s="32"/>
    </row>
    <row r="30" spans="1:11" s="33" customFormat="1" ht="11.25" customHeight="1">
      <c r="A30" s="35" t="s">
        <v>22</v>
      </c>
      <c r="B30" s="29"/>
      <c r="C30" s="30">
        <v>81</v>
      </c>
      <c r="D30" s="30">
        <v>44</v>
      </c>
      <c r="E30" s="30">
        <v>31</v>
      </c>
      <c r="F30" s="31"/>
      <c r="G30" s="31"/>
      <c r="H30" s="102">
        <v>1.82</v>
      </c>
      <c r="I30" s="102">
        <v>0.651</v>
      </c>
      <c r="J30" s="102">
        <v>0.806</v>
      </c>
      <c r="K30" s="32"/>
    </row>
    <row r="31" spans="1:11" s="42" customFormat="1" ht="11.25" customHeight="1">
      <c r="A31" s="43" t="s">
        <v>23</v>
      </c>
      <c r="B31" s="37"/>
      <c r="C31" s="38">
        <v>203</v>
      </c>
      <c r="D31" s="38">
        <v>166</v>
      </c>
      <c r="E31" s="38">
        <v>163</v>
      </c>
      <c r="F31" s="39">
        <v>98.19277108433735</v>
      </c>
      <c r="G31" s="40"/>
      <c r="H31" s="103">
        <v>4.673</v>
      </c>
      <c r="I31" s="104">
        <v>4.662999999999999</v>
      </c>
      <c r="J31" s="104">
        <v>5.162</v>
      </c>
      <c r="K31" s="41">
        <v>110.70126527986277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2"/>
      <c r="I32" s="102"/>
      <c r="J32" s="102"/>
      <c r="K32" s="32"/>
    </row>
    <row r="33" spans="1:11" s="33" customFormat="1" ht="11.25" customHeight="1">
      <c r="A33" s="35" t="s">
        <v>24</v>
      </c>
      <c r="B33" s="29"/>
      <c r="C33" s="30">
        <v>114</v>
      </c>
      <c r="D33" s="30">
        <v>100</v>
      </c>
      <c r="E33" s="30">
        <v>110</v>
      </c>
      <c r="F33" s="31"/>
      <c r="G33" s="31"/>
      <c r="H33" s="102">
        <v>1.161</v>
      </c>
      <c r="I33" s="102">
        <v>0.82</v>
      </c>
      <c r="J33" s="102">
        <v>1.2</v>
      </c>
      <c r="K33" s="32"/>
    </row>
    <row r="34" spans="1:11" s="33" customFormat="1" ht="11.25" customHeight="1">
      <c r="A34" s="35" t="s">
        <v>25</v>
      </c>
      <c r="B34" s="29"/>
      <c r="C34" s="30">
        <v>13</v>
      </c>
      <c r="D34" s="30">
        <v>13</v>
      </c>
      <c r="E34" s="30">
        <v>7</v>
      </c>
      <c r="F34" s="31"/>
      <c r="G34" s="31"/>
      <c r="H34" s="102">
        <v>0.204</v>
      </c>
      <c r="I34" s="102">
        <v>0.2</v>
      </c>
      <c r="J34" s="102">
        <v>0.114</v>
      </c>
      <c r="K34" s="32"/>
    </row>
    <row r="35" spans="1:11" s="33" customFormat="1" ht="11.25" customHeight="1">
      <c r="A35" s="35" t="s">
        <v>26</v>
      </c>
      <c r="B35" s="29"/>
      <c r="C35" s="30">
        <v>23</v>
      </c>
      <c r="D35" s="30">
        <v>20</v>
      </c>
      <c r="E35" s="30">
        <v>25</v>
      </c>
      <c r="F35" s="31"/>
      <c r="G35" s="31"/>
      <c r="H35" s="102">
        <v>0.344</v>
      </c>
      <c r="I35" s="102">
        <v>0.3</v>
      </c>
      <c r="J35" s="102">
        <v>0.35</v>
      </c>
      <c r="K35" s="32"/>
    </row>
    <row r="36" spans="1:11" s="33" customFormat="1" ht="11.25" customHeight="1">
      <c r="A36" s="35" t="s">
        <v>27</v>
      </c>
      <c r="B36" s="29"/>
      <c r="C36" s="30">
        <v>58</v>
      </c>
      <c r="D36" s="30">
        <v>97</v>
      </c>
      <c r="E36" s="30">
        <v>70</v>
      </c>
      <c r="F36" s="31"/>
      <c r="G36" s="31"/>
      <c r="H36" s="102">
        <v>0.696</v>
      </c>
      <c r="I36" s="102">
        <v>0.65</v>
      </c>
      <c r="J36" s="102">
        <v>0.91</v>
      </c>
      <c r="K36" s="32"/>
    </row>
    <row r="37" spans="1:11" s="42" customFormat="1" ht="11.25" customHeight="1">
      <c r="A37" s="36" t="s">
        <v>28</v>
      </c>
      <c r="B37" s="37"/>
      <c r="C37" s="38">
        <v>208</v>
      </c>
      <c r="D37" s="38">
        <v>230</v>
      </c>
      <c r="E37" s="38">
        <v>212</v>
      </c>
      <c r="F37" s="39">
        <v>92.17391304347827</v>
      </c>
      <c r="G37" s="40"/>
      <c r="H37" s="103">
        <v>2.4050000000000002</v>
      </c>
      <c r="I37" s="104">
        <v>1.9700000000000002</v>
      </c>
      <c r="J37" s="104">
        <v>2.5740000000000003</v>
      </c>
      <c r="K37" s="41">
        <v>130.65989847715736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2"/>
      <c r="I38" s="102"/>
      <c r="J38" s="102"/>
      <c r="K38" s="32"/>
    </row>
    <row r="39" spans="1:11" s="42" customFormat="1" ht="11.25" customHeight="1">
      <c r="A39" s="36" t="s">
        <v>29</v>
      </c>
      <c r="B39" s="37"/>
      <c r="C39" s="38">
        <v>14</v>
      </c>
      <c r="D39" s="38">
        <v>14</v>
      </c>
      <c r="E39" s="38">
        <v>10</v>
      </c>
      <c r="F39" s="39">
        <v>71.42857142857143</v>
      </c>
      <c r="G39" s="40"/>
      <c r="H39" s="103">
        <v>0.26</v>
      </c>
      <c r="I39" s="104">
        <v>0.17</v>
      </c>
      <c r="J39" s="104">
        <v>0.17</v>
      </c>
      <c r="K39" s="41">
        <v>99.99999999999999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2"/>
      <c r="I40" s="102"/>
      <c r="J40" s="102"/>
      <c r="K40" s="32"/>
    </row>
    <row r="41" spans="1:11" s="33" customFormat="1" ht="11.25" customHeight="1">
      <c r="A41" s="28" t="s">
        <v>30</v>
      </c>
      <c r="B41" s="29"/>
      <c r="C41" s="30">
        <v>98</v>
      </c>
      <c r="D41" s="30">
        <v>82</v>
      </c>
      <c r="E41" s="30">
        <v>201</v>
      </c>
      <c r="F41" s="31"/>
      <c r="G41" s="31"/>
      <c r="H41" s="102">
        <v>1.96</v>
      </c>
      <c r="I41" s="102">
        <v>1.148</v>
      </c>
      <c r="J41" s="102">
        <v>2.659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02"/>
      <c r="I42" s="102"/>
      <c r="J42" s="102"/>
      <c r="K42" s="32"/>
    </row>
    <row r="43" spans="1:11" s="33" customFormat="1" ht="11.25" customHeight="1">
      <c r="A43" s="35" t="s">
        <v>32</v>
      </c>
      <c r="B43" s="29"/>
      <c r="C43" s="30">
        <v>75</v>
      </c>
      <c r="D43" s="30">
        <v>1</v>
      </c>
      <c r="E43" s="30"/>
      <c r="F43" s="31"/>
      <c r="G43" s="31"/>
      <c r="H43" s="102">
        <v>0.9</v>
      </c>
      <c r="I43" s="102">
        <v>0.012</v>
      </c>
      <c r="J43" s="102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02"/>
      <c r="I44" s="102"/>
      <c r="J44" s="102"/>
      <c r="K44" s="32"/>
    </row>
    <row r="45" spans="1:11" s="33" customFormat="1" ht="11.25" customHeight="1">
      <c r="A45" s="35" t="s">
        <v>34</v>
      </c>
      <c r="B45" s="29"/>
      <c r="C45" s="30">
        <v>5</v>
      </c>
      <c r="D45" s="30">
        <v>3</v>
      </c>
      <c r="E45" s="30"/>
      <c r="F45" s="31"/>
      <c r="G45" s="31"/>
      <c r="H45" s="102">
        <v>0.125</v>
      </c>
      <c r="I45" s="102">
        <v>0.075</v>
      </c>
      <c r="J45" s="102"/>
      <c r="K45" s="32"/>
    </row>
    <row r="46" spans="1:11" s="33" customFormat="1" ht="11.25" customHeight="1">
      <c r="A46" s="35" t="s">
        <v>35</v>
      </c>
      <c r="B46" s="29"/>
      <c r="C46" s="30">
        <v>39</v>
      </c>
      <c r="D46" s="30">
        <v>12</v>
      </c>
      <c r="E46" s="30">
        <v>4</v>
      </c>
      <c r="F46" s="31"/>
      <c r="G46" s="31"/>
      <c r="H46" s="102">
        <v>0.585</v>
      </c>
      <c r="I46" s="102">
        <v>0.18</v>
      </c>
      <c r="J46" s="102">
        <v>0.06</v>
      </c>
      <c r="K46" s="32"/>
    </row>
    <row r="47" spans="1:11" s="33" customFormat="1" ht="11.25" customHeight="1">
      <c r="A47" s="35" t="s">
        <v>36</v>
      </c>
      <c r="B47" s="29"/>
      <c r="C47" s="30"/>
      <c r="D47" s="30">
        <v>13</v>
      </c>
      <c r="E47" s="30">
        <v>23</v>
      </c>
      <c r="F47" s="31"/>
      <c r="G47" s="31"/>
      <c r="H47" s="102"/>
      <c r="I47" s="102">
        <v>0.195</v>
      </c>
      <c r="J47" s="102">
        <v>0.376</v>
      </c>
      <c r="K47" s="32"/>
    </row>
    <row r="48" spans="1:11" s="33" customFormat="1" ht="11.25" customHeight="1">
      <c r="A48" s="35" t="s">
        <v>37</v>
      </c>
      <c r="B48" s="29"/>
      <c r="C48" s="30">
        <v>163</v>
      </c>
      <c r="D48" s="30">
        <v>303</v>
      </c>
      <c r="E48" s="30">
        <v>348</v>
      </c>
      <c r="F48" s="31"/>
      <c r="G48" s="31"/>
      <c r="H48" s="102">
        <v>3.586</v>
      </c>
      <c r="I48" s="102">
        <v>6.666</v>
      </c>
      <c r="J48" s="102">
        <v>7.656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>
        <v>16</v>
      </c>
      <c r="F49" s="31"/>
      <c r="G49" s="31"/>
      <c r="H49" s="102"/>
      <c r="I49" s="102"/>
      <c r="J49" s="102"/>
      <c r="K49" s="32"/>
    </row>
    <row r="50" spans="1:11" s="42" customFormat="1" ht="11.25" customHeight="1">
      <c r="A50" s="43" t="s">
        <v>39</v>
      </c>
      <c r="B50" s="37"/>
      <c r="C50" s="38">
        <v>380</v>
      </c>
      <c r="D50" s="38">
        <v>414</v>
      </c>
      <c r="E50" s="38">
        <v>592</v>
      </c>
      <c r="F50" s="39">
        <v>142.9951690821256</v>
      </c>
      <c r="G50" s="40"/>
      <c r="H50" s="103">
        <v>7.156</v>
      </c>
      <c r="I50" s="104">
        <v>8.276</v>
      </c>
      <c r="J50" s="104">
        <v>10.751</v>
      </c>
      <c r="K50" s="41">
        <v>129.90575157080715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2"/>
      <c r="I51" s="102"/>
      <c r="J51" s="102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03">
        <v>0.038</v>
      </c>
      <c r="I52" s="104">
        <v>0.038</v>
      </c>
      <c r="J52" s="104">
        <v>0.038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2"/>
      <c r="I53" s="102"/>
      <c r="J53" s="102"/>
      <c r="K53" s="32"/>
    </row>
    <row r="54" spans="1:11" s="33" customFormat="1" ht="11.25" customHeight="1">
      <c r="A54" s="35" t="s">
        <v>41</v>
      </c>
      <c r="B54" s="29"/>
      <c r="C54" s="30">
        <v>246</v>
      </c>
      <c r="D54" s="30">
        <v>180</v>
      </c>
      <c r="E54" s="30">
        <v>250</v>
      </c>
      <c r="F54" s="31"/>
      <c r="G54" s="31"/>
      <c r="H54" s="102">
        <v>6.15</v>
      </c>
      <c r="I54" s="102">
        <v>4.68</v>
      </c>
      <c r="J54" s="102">
        <v>6.25</v>
      </c>
      <c r="K54" s="32"/>
    </row>
    <row r="55" spans="1:11" s="33" customFormat="1" ht="11.25" customHeight="1">
      <c r="A55" s="35" t="s">
        <v>42</v>
      </c>
      <c r="B55" s="29"/>
      <c r="C55" s="30">
        <v>4</v>
      </c>
      <c r="D55" s="30">
        <v>2</v>
      </c>
      <c r="E55" s="30">
        <v>3</v>
      </c>
      <c r="F55" s="31"/>
      <c r="G55" s="31"/>
      <c r="H55" s="102">
        <v>0.065</v>
      </c>
      <c r="I55" s="102">
        <v>0.033</v>
      </c>
      <c r="J55" s="102">
        <v>0.048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>
        <v>17</v>
      </c>
      <c r="F56" s="31"/>
      <c r="G56" s="31"/>
      <c r="H56" s="102"/>
      <c r="I56" s="102"/>
      <c r="J56" s="102">
        <v>0.3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02"/>
      <c r="I57" s="102"/>
      <c r="J57" s="102"/>
      <c r="K57" s="32"/>
    </row>
    <row r="58" spans="1:11" s="33" customFormat="1" ht="11.25" customHeight="1">
      <c r="A58" s="35" t="s">
        <v>45</v>
      </c>
      <c r="B58" s="29"/>
      <c r="C58" s="30">
        <v>2</v>
      </c>
      <c r="D58" s="30">
        <v>2</v>
      </c>
      <c r="E58" s="30">
        <v>2</v>
      </c>
      <c r="F58" s="31"/>
      <c r="G58" s="31"/>
      <c r="H58" s="102">
        <v>0.035</v>
      </c>
      <c r="I58" s="102">
        <v>0.032</v>
      </c>
      <c r="J58" s="102">
        <v>0.039</v>
      </c>
      <c r="K58" s="32"/>
    </row>
    <row r="59" spans="1:11" s="42" customFormat="1" ht="11.25" customHeight="1">
      <c r="A59" s="36" t="s">
        <v>46</v>
      </c>
      <c r="B59" s="37"/>
      <c r="C59" s="38">
        <v>252</v>
      </c>
      <c r="D59" s="38">
        <v>184</v>
      </c>
      <c r="E59" s="38">
        <v>272</v>
      </c>
      <c r="F59" s="39">
        <v>147.82608695652175</v>
      </c>
      <c r="G59" s="40"/>
      <c r="H59" s="103">
        <v>6.250000000000001</v>
      </c>
      <c r="I59" s="104">
        <v>4.745</v>
      </c>
      <c r="J59" s="104">
        <v>6.637</v>
      </c>
      <c r="K59" s="41">
        <v>139.8735511064278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2"/>
      <c r="I60" s="102"/>
      <c r="J60" s="102"/>
      <c r="K60" s="32"/>
    </row>
    <row r="61" spans="1:11" s="33" customFormat="1" ht="11.25" customHeight="1">
      <c r="A61" s="35" t="s">
        <v>47</v>
      </c>
      <c r="B61" s="29"/>
      <c r="C61" s="30">
        <v>302</v>
      </c>
      <c r="D61" s="30">
        <v>220</v>
      </c>
      <c r="E61" s="30">
        <v>300</v>
      </c>
      <c r="F61" s="31"/>
      <c r="G61" s="31"/>
      <c r="H61" s="102">
        <v>6.04</v>
      </c>
      <c r="I61" s="102">
        <v>7</v>
      </c>
      <c r="J61" s="102">
        <v>7.25</v>
      </c>
      <c r="K61" s="32"/>
    </row>
    <row r="62" spans="1:11" s="33" customFormat="1" ht="11.25" customHeight="1">
      <c r="A62" s="35" t="s">
        <v>48</v>
      </c>
      <c r="B62" s="29"/>
      <c r="C62" s="30">
        <v>21</v>
      </c>
      <c r="D62" s="30">
        <v>13</v>
      </c>
      <c r="E62" s="30">
        <v>13</v>
      </c>
      <c r="F62" s="31"/>
      <c r="G62" s="31"/>
      <c r="H62" s="102">
        <v>0.473</v>
      </c>
      <c r="I62" s="102">
        <v>0.278</v>
      </c>
      <c r="J62" s="102">
        <v>0.263</v>
      </c>
      <c r="K62" s="32"/>
    </row>
    <row r="63" spans="1:11" s="33" customFormat="1" ht="11.25" customHeight="1">
      <c r="A63" s="35" t="s">
        <v>49</v>
      </c>
      <c r="B63" s="29"/>
      <c r="C63" s="30">
        <v>193</v>
      </c>
      <c r="D63" s="30">
        <v>193</v>
      </c>
      <c r="E63" s="30">
        <v>193</v>
      </c>
      <c r="F63" s="31"/>
      <c r="G63" s="31"/>
      <c r="H63" s="102">
        <v>2.731</v>
      </c>
      <c r="I63" s="102">
        <v>3.31</v>
      </c>
      <c r="J63" s="102">
        <v>4.825</v>
      </c>
      <c r="K63" s="32"/>
    </row>
    <row r="64" spans="1:11" s="42" customFormat="1" ht="11.25" customHeight="1">
      <c r="A64" s="36" t="s">
        <v>50</v>
      </c>
      <c r="B64" s="37"/>
      <c r="C64" s="38">
        <v>516</v>
      </c>
      <c r="D64" s="38">
        <v>426</v>
      </c>
      <c r="E64" s="38">
        <v>506</v>
      </c>
      <c r="F64" s="39">
        <v>118.77934272300469</v>
      </c>
      <c r="G64" s="40"/>
      <c r="H64" s="103">
        <v>9.244</v>
      </c>
      <c r="I64" s="104">
        <v>10.588000000000001</v>
      </c>
      <c r="J64" s="104">
        <v>12.338000000000001</v>
      </c>
      <c r="K64" s="41">
        <v>116.52814506989044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2"/>
      <c r="I65" s="102"/>
      <c r="J65" s="102"/>
      <c r="K65" s="32"/>
    </row>
    <row r="66" spans="1:11" s="42" customFormat="1" ht="11.25" customHeight="1">
      <c r="A66" s="36" t="s">
        <v>51</v>
      </c>
      <c r="B66" s="37"/>
      <c r="C66" s="38">
        <v>930</v>
      </c>
      <c r="D66" s="38">
        <v>870</v>
      </c>
      <c r="E66" s="38">
        <v>1030</v>
      </c>
      <c r="F66" s="39">
        <v>118.39080459770115</v>
      </c>
      <c r="G66" s="40"/>
      <c r="H66" s="103">
        <v>10.695</v>
      </c>
      <c r="I66" s="104">
        <v>13.127</v>
      </c>
      <c r="J66" s="104">
        <v>13.127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2"/>
      <c r="I67" s="102"/>
      <c r="J67" s="102"/>
      <c r="K67" s="32"/>
    </row>
    <row r="68" spans="1:11" s="33" customFormat="1" ht="11.25" customHeight="1">
      <c r="A68" s="35" t="s">
        <v>52</v>
      </c>
      <c r="B68" s="29"/>
      <c r="C68" s="30">
        <v>385</v>
      </c>
      <c r="D68" s="30">
        <v>350</v>
      </c>
      <c r="E68" s="30">
        <v>200</v>
      </c>
      <c r="F68" s="31"/>
      <c r="G68" s="31"/>
      <c r="H68" s="102">
        <v>5.837</v>
      </c>
      <c r="I68" s="102">
        <v>4</v>
      </c>
      <c r="J68" s="102">
        <v>3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02"/>
      <c r="I69" s="102"/>
      <c r="J69" s="102"/>
      <c r="K69" s="32"/>
    </row>
    <row r="70" spans="1:11" s="42" customFormat="1" ht="11.25" customHeight="1">
      <c r="A70" s="36" t="s">
        <v>54</v>
      </c>
      <c r="B70" s="37"/>
      <c r="C70" s="38">
        <v>385</v>
      </c>
      <c r="D70" s="38">
        <v>350</v>
      </c>
      <c r="E70" s="38">
        <v>200</v>
      </c>
      <c r="F70" s="39">
        <v>57.142857142857146</v>
      </c>
      <c r="G70" s="40"/>
      <c r="H70" s="103">
        <v>5.837</v>
      </c>
      <c r="I70" s="104">
        <v>4</v>
      </c>
      <c r="J70" s="104">
        <v>3</v>
      </c>
      <c r="K70" s="41">
        <v>75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2"/>
      <c r="I71" s="102"/>
      <c r="J71" s="102"/>
      <c r="K71" s="32"/>
    </row>
    <row r="72" spans="1:11" s="33" customFormat="1" ht="11.25" customHeight="1">
      <c r="A72" s="35" t="s">
        <v>55</v>
      </c>
      <c r="B72" s="29"/>
      <c r="C72" s="30">
        <v>405</v>
      </c>
      <c r="D72" s="30">
        <v>365</v>
      </c>
      <c r="E72" s="30">
        <v>340</v>
      </c>
      <c r="F72" s="31"/>
      <c r="G72" s="31"/>
      <c r="H72" s="102">
        <v>4.365</v>
      </c>
      <c r="I72" s="102">
        <v>3.65</v>
      </c>
      <c r="J72" s="102">
        <v>3.85</v>
      </c>
      <c r="K72" s="32"/>
    </row>
    <row r="73" spans="1:11" s="33" customFormat="1" ht="11.25" customHeight="1">
      <c r="A73" s="35" t="s">
        <v>56</v>
      </c>
      <c r="B73" s="29"/>
      <c r="C73" s="30">
        <v>50</v>
      </c>
      <c r="D73" s="30">
        <v>50</v>
      </c>
      <c r="E73" s="30">
        <v>48</v>
      </c>
      <c r="F73" s="31"/>
      <c r="G73" s="31"/>
      <c r="H73" s="102">
        <v>0.9</v>
      </c>
      <c r="I73" s="102">
        <v>0.8</v>
      </c>
      <c r="J73" s="102">
        <v>0.8</v>
      </c>
      <c r="K73" s="32"/>
    </row>
    <row r="74" spans="1:11" s="33" customFormat="1" ht="11.25" customHeight="1">
      <c r="A74" s="35" t="s">
        <v>57</v>
      </c>
      <c r="B74" s="29"/>
      <c r="C74" s="30">
        <v>94</v>
      </c>
      <c r="D74" s="30">
        <v>100</v>
      </c>
      <c r="E74" s="30">
        <v>64</v>
      </c>
      <c r="F74" s="31"/>
      <c r="G74" s="31"/>
      <c r="H74" s="102">
        <v>1.88</v>
      </c>
      <c r="I74" s="102">
        <v>2</v>
      </c>
      <c r="J74" s="102">
        <v>1.28</v>
      </c>
      <c r="K74" s="32"/>
    </row>
    <row r="75" spans="1:11" s="33" customFormat="1" ht="11.25" customHeight="1">
      <c r="A75" s="35" t="s">
        <v>58</v>
      </c>
      <c r="B75" s="29"/>
      <c r="C75" s="30">
        <v>146</v>
      </c>
      <c r="D75" s="30">
        <v>146</v>
      </c>
      <c r="E75" s="30">
        <v>79</v>
      </c>
      <c r="F75" s="31"/>
      <c r="G75" s="31"/>
      <c r="H75" s="102">
        <v>1.888</v>
      </c>
      <c r="I75" s="102">
        <v>1.888</v>
      </c>
      <c r="J75" s="102">
        <v>1.11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02"/>
      <c r="I76" s="102"/>
      <c r="J76" s="102"/>
      <c r="K76" s="32"/>
    </row>
    <row r="77" spans="1:11" s="33" customFormat="1" ht="11.25" customHeight="1">
      <c r="A77" s="35" t="s">
        <v>60</v>
      </c>
      <c r="B77" s="29"/>
      <c r="C77" s="30">
        <v>20</v>
      </c>
      <c r="D77" s="30">
        <v>2</v>
      </c>
      <c r="E77" s="30">
        <v>5</v>
      </c>
      <c r="F77" s="31"/>
      <c r="G77" s="31"/>
      <c r="H77" s="102">
        <v>0.24</v>
      </c>
      <c r="I77" s="102">
        <v>0.03</v>
      </c>
      <c r="J77" s="102">
        <v>0.06</v>
      </c>
      <c r="K77" s="32"/>
    </row>
    <row r="78" spans="1:11" s="33" customFormat="1" ht="11.25" customHeight="1">
      <c r="A78" s="35" t="s">
        <v>61</v>
      </c>
      <c r="B78" s="29"/>
      <c r="C78" s="30">
        <v>18</v>
      </c>
      <c r="D78" s="30">
        <v>18</v>
      </c>
      <c r="E78" s="30">
        <v>18</v>
      </c>
      <c r="F78" s="31"/>
      <c r="G78" s="31"/>
      <c r="H78" s="102">
        <v>0.342</v>
      </c>
      <c r="I78" s="102">
        <v>0.342</v>
      </c>
      <c r="J78" s="102">
        <v>0.342</v>
      </c>
      <c r="K78" s="32"/>
    </row>
    <row r="79" spans="1:11" s="33" customFormat="1" ht="11.25" customHeight="1">
      <c r="A79" s="35" t="s">
        <v>62</v>
      </c>
      <c r="B79" s="29"/>
      <c r="C79" s="30">
        <v>507</v>
      </c>
      <c r="D79" s="30">
        <v>504.45</v>
      </c>
      <c r="E79" s="30">
        <v>32</v>
      </c>
      <c r="F79" s="31"/>
      <c r="G79" s="31"/>
      <c r="H79" s="102">
        <v>9.119</v>
      </c>
      <c r="I79" s="102">
        <v>9.641</v>
      </c>
      <c r="J79" s="102">
        <v>0.576</v>
      </c>
      <c r="K79" s="32"/>
    </row>
    <row r="80" spans="1:11" s="42" customFormat="1" ht="11.25" customHeight="1">
      <c r="A80" s="43" t="s">
        <v>63</v>
      </c>
      <c r="B80" s="37"/>
      <c r="C80" s="38">
        <v>1240</v>
      </c>
      <c r="D80" s="38">
        <v>1185.45</v>
      </c>
      <c r="E80" s="38">
        <v>586</v>
      </c>
      <c r="F80" s="39">
        <v>49.43270488000337</v>
      </c>
      <c r="G80" s="40"/>
      <c r="H80" s="103">
        <v>18.734</v>
      </c>
      <c r="I80" s="104">
        <v>18.351</v>
      </c>
      <c r="J80" s="104">
        <v>8.018</v>
      </c>
      <c r="K80" s="41">
        <v>43.69244182878318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2"/>
      <c r="I81" s="102"/>
      <c r="J81" s="102"/>
      <c r="K81" s="32"/>
    </row>
    <row r="82" spans="1:11" s="33" customFormat="1" ht="11.25" customHeight="1">
      <c r="A82" s="35" t="s">
        <v>64</v>
      </c>
      <c r="B82" s="29"/>
      <c r="C82" s="30">
        <v>24</v>
      </c>
      <c r="D82" s="30">
        <v>24</v>
      </c>
      <c r="E82" s="30">
        <v>23</v>
      </c>
      <c r="F82" s="31"/>
      <c r="G82" s="31"/>
      <c r="H82" s="102">
        <v>0.446</v>
      </c>
      <c r="I82" s="102">
        <v>0.446</v>
      </c>
      <c r="J82" s="102">
        <v>0.443</v>
      </c>
      <c r="K82" s="32"/>
    </row>
    <row r="83" spans="1:11" s="33" customFormat="1" ht="11.25" customHeight="1">
      <c r="A83" s="35" t="s">
        <v>65</v>
      </c>
      <c r="B83" s="29"/>
      <c r="C83" s="30">
        <v>35</v>
      </c>
      <c r="D83" s="30">
        <v>35</v>
      </c>
      <c r="E83" s="30">
        <v>32</v>
      </c>
      <c r="F83" s="31"/>
      <c r="G83" s="31"/>
      <c r="H83" s="102">
        <v>0.686</v>
      </c>
      <c r="I83" s="102">
        <v>0.67</v>
      </c>
      <c r="J83" s="102">
        <v>0.634</v>
      </c>
      <c r="K83" s="32"/>
    </row>
    <row r="84" spans="1:11" s="42" customFormat="1" ht="11.25" customHeight="1">
      <c r="A84" s="36" t="s">
        <v>66</v>
      </c>
      <c r="B84" s="37"/>
      <c r="C84" s="38">
        <v>59</v>
      </c>
      <c r="D84" s="38">
        <v>59</v>
      </c>
      <c r="E84" s="38">
        <v>55</v>
      </c>
      <c r="F84" s="39">
        <v>93.22033898305085</v>
      </c>
      <c r="G84" s="40"/>
      <c r="H84" s="103">
        <v>1.1320000000000001</v>
      </c>
      <c r="I84" s="104">
        <v>1.116</v>
      </c>
      <c r="J84" s="104">
        <v>1.077</v>
      </c>
      <c r="K84" s="41">
        <v>96.505376344086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2"/>
      <c r="I85" s="102"/>
      <c r="J85" s="10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5"/>
      <c r="I86" s="106"/>
      <c r="J86" s="106"/>
      <c r="K86" s="50"/>
    </row>
    <row r="87" spans="1:11" s="42" customFormat="1" ht="11.25" customHeight="1">
      <c r="A87" s="51" t="s">
        <v>67</v>
      </c>
      <c r="B87" s="52"/>
      <c r="C87" s="53">
        <v>5108</v>
      </c>
      <c r="D87" s="53">
        <v>4931.45</v>
      </c>
      <c r="E87" s="53">
        <v>4445</v>
      </c>
      <c r="F87" s="54">
        <f>IF(D87&gt;0,100*E87/D87,0)</f>
        <v>90.13576128724817</v>
      </c>
      <c r="G87" s="40"/>
      <c r="H87" s="107">
        <v>86.99000000000001</v>
      </c>
      <c r="I87" s="108">
        <v>88.21399999999998</v>
      </c>
      <c r="J87" s="108">
        <v>79.322</v>
      </c>
      <c r="K87" s="54">
        <f>IF(I87&gt;0,100*J87/I87,0)</f>
        <v>89.919967352121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P156"/>
  <sheetViews>
    <sheetView showZeros="0" view="pageBreakPreview" zoomScale="88" zoomScaleSheetLayoutView="88" zoomScalePageLayoutView="0" workbookViewId="0" topLeftCell="A1">
      <selection activeCell="AA60" sqref="AA60"/>
    </sheetView>
  </sheetViews>
  <sheetFormatPr defaultColWidth="8.7109375" defaultRowHeight="15"/>
  <cols>
    <col min="1" max="1" width="22.00390625" style="65" customWidth="1"/>
    <col min="2" max="2" width="0.9921875" style="65" customWidth="1"/>
    <col min="3" max="3" width="1.1484375" style="65" customWidth="1"/>
    <col min="4" max="4" width="6.421875" style="65" customWidth="1"/>
    <col min="5" max="7" width="9.421875" style="65" customWidth="1"/>
    <col min="8" max="8" width="10.421875" style="65" customWidth="1"/>
    <col min="9" max="9" width="0.9921875" style="65" customWidth="1"/>
    <col min="10" max="10" width="6.421875" style="65" customWidth="1"/>
    <col min="11" max="13" width="9.421875" style="65" customWidth="1"/>
    <col min="14" max="14" width="10.421875" style="65" customWidth="1"/>
    <col min="15" max="15" width="22.00390625" style="65" customWidth="1"/>
    <col min="16" max="16" width="0.9921875" style="65" customWidth="1"/>
    <col min="17" max="17" width="1.1484375" style="65" customWidth="1"/>
    <col min="18" max="18" width="6.421875" style="65" customWidth="1"/>
    <col min="19" max="21" width="9.421875" style="65" customWidth="1"/>
    <col min="22" max="22" width="10.421875" style="65" customWidth="1"/>
    <col min="23" max="23" width="0.9921875" style="65" customWidth="1"/>
    <col min="24" max="24" width="6.421875" style="65" customWidth="1"/>
    <col min="25" max="27" width="9.421875" style="65" customWidth="1"/>
    <col min="28" max="28" width="10.421875" style="65" customWidth="1"/>
    <col min="29" max="29" width="18.57421875" style="65" customWidth="1"/>
    <col min="30" max="31" width="0.9921875" style="65" customWidth="1"/>
    <col min="32" max="36" width="8.7109375" style="65" customWidth="1"/>
    <col min="37" max="37" width="1.421875" style="65" customWidth="1"/>
    <col min="38" max="16384" width="8.7109375" style="65" customWidth="1"/>
  </cols>
  <sheetData>
    <row r="1" spans="1:22" ht="9">
      <c r="A1" s="64"/>
      <c r="B1" s="64"/>
      <c r="C1" s="64"/>
      <c r="D1" s="64"/>
      <c r="E1" s="64"/>
      <c r="F1" s="64"/>
      <c r="G1" s="64"/>
      <c r="H1" s="64"/>
      <c r="O1" s="64"/>
      <c r="P1" s="64"/>
      <c r="Q1" s="64"/>
      <c r="R1" s="64"/>
      <c r="S1" s="64"/>
      <c r="T1" s="64"/>
      <c r="U1" s="64"/>
      <c r="V1" s="64"/>
    </row>
    <row r="2" spans="1:41" s="68" customFormat="1" ht="9.75">
      <c r="A2" s="66" t="s">
        <v>111</v>
      </c>
      <c r="B2" s="67"/>
      <c r="C2" s="67"/>
      <c r="D2" s="67"/>
      <c r="E2" s="67"/>
      <c r="F2" s="67"/>
      <c r="G2" s="67"/>
      <c r="H2" s="67"/>
      <c r="J2" s="68" t="s">
        <v>112</v>
      </c>
      <c r="M2" s="68" t="s">
        <v>118</v>
      </c>
      <c r="O2" s="66" t="s">
        <v>111</v>
      </c>
      <c r="P2" s="67"/>
      <c r="Q2" s="67"/>
      <c r="R2" s="67"/>
      <c r="S2" s="67"/>
      <c r="T2" s="67"/>
      <c r="U2" s="67"/>
      <c r="V2" s="67"/>
      <c r="X2" s="68" t="s">
        <v>112</v>
      </c>
      <c r="AA2" s="68" t="s">
        <v>118</v>
      </c>
      <c r="AC2" s="66" t="s">
        <v>111</v>
      </c>
      <c r="AD2" s="67"/>
      <c r="AE2" s="67"/>
      <c r="AF2" s="67"/>
      <c r="AG2" s="67"/>
      <c r="AH2" s="67"/>
      <c r="AI2" s="67"/>
      <c r="AJ2" s="67"/>
      <c r="AL2" s="68" t="s">
        <v>112</v>
      </c>
      <c r="AO2" s="68" t="s">
        <v>118</v>
      </c>
    </row>
    <row r="3" spans="1:36" s="68" customFormat="1" ht="12" customHeight="1" thickBot="1">
      <c r="A3" s="67"/>
      <c r="B3" s="67"/>
      <c r="C3" s="67"/>
      <c r="D3" s="67"/>
      <c r="E3" s="67"/>
      <c r="F3" s="67"/>
      <c r="G3" s="67"/>
      <c r="H3" s="67"/>
      <c r="O3" s="67"/>
      <c r="P3" s="67"/>
      <c r="Q3" s="67"/>
      <c r="R3" s="67"/>
      <c r="S3" s="67"/>
      <c r="T3" s="67"/>
      <c r="U3" s="67"/>
      <c r="V3" s="67"/>
      <c r="AC3" s="67"/>
      <c r="AD3" s="67"/>
      <c r="AE3" s="67"/>
      <c r="AF3" s="67"/>
      <c r="AG3" s="67"/>
      <c r="AH3" s="67"/>
      <c r="AI3" s="67"/>
      <c r="AJ3" s="67"/>
    </row>
    <row r="4" spans="1:42" s="68" customFormat="1" ht="10.5" thickBot="1">
      <c r="A4" s="69"/>
      <c r="B4" s="70"/>
      <c r="C4" s="71"/>
      <c r="D4" s="202" t="s">
        <v>113</v>
      </c>
      <c r="E4" s="203"/>
      <c r="F4" s="203"/>
      <c r="G4" s="203"/>
      <c r="H4" s="204"/>
      <c r="J4" s="202" t="s">
        <v>114</v>
      </c>
      <c r="K4" s="203"/>
      <c r="L4" s="203"/>
      <c r="M4" s="203"/>
      <c r="N4" s="204"/>
      <c r="O4" s="69"/>
      <c r="P4" s="70"/>
      <c r="Q4" s="71"/>
      <c r="R4" s="202" t="s">
        <v>113</v>
      </c>
      <c r="S4" s="203"/>
      <c r="T4" s="203"/>
      <c r="U4" s="203"/>
      <c r="V4" s="204"/>
      <c r="X4" s="202" t="s">
        <v>114</v>
      </c>
      <c r="Y4" s="203"/>
      <c r="Z4" s="203"/>
      <c r="AA4" s="203"/>
      <c r="AB4" s="204"/>
      <c r="AC4" s="69"/>
      <c r="AD4" s="70"/>
      <c r="AE4" s="71"/>
      <c r="AF4" s="202" t="s">
        <v>113</v>
      </c>
      <c r="AG4" s="203"/>
      <c r="AH4" s="203"/>
      <c r="AI4" s="203"/>
      <c r="AJ4" s="204"/>
      <c r="AL4" s="202" t="s">
        <v>114</v>
      </c>
      <c r="AM4" s="203"/>
      <c r="AN4" s="203"/>
      <c r="AO4" s="203"/>
      <c r="AP4" s="204"/>
    </row>
    <row r="5" spans="1:42" s="68" customFormat="1" ht="9.75">
      <c r="A5" s="72" t="s">
        <v>115</v>
      </c>
      <c r="B5" s="73"/>
      <c r="C5" s="71"/>
      <c r="D5" s="69"/>
      <c r="E5" s="74" t="s">
        <v>332</v>
      </c>
      <c r="F5" s="74" t="s">
        <v>116</v>
      </c>
      <c r="G5" s="74" t="s">
        <v>117</v>
      </c>
      <c r="H5" s="75">
        <f>G6</f>
        <v>2018</v>
      </c>
      <c r="J5" s="69"/>
      <c r="K5" s="74" t="s">
        <v>332</v>
      </c>
      <c r="L5" s="74" t="s">
        <v>116</v>
      </c>
      <c r="M5" s="74" t="s">
        <v>117</v>
      </c>
      <c r="N5" s="75">
        <f>M6</f>
        <v>2018</v>
      </c>
      <c r="O5" s="72" t="s">
        <v>115</v>
      </c>
      <c r="P5" s="73"/>
      <c r="Q5" s="71"/>
      <c r="R5" s="69"/>
      <c r="S5" s="74" t="s">
        <v>332</v>
      </c>
      <c r="T5" s="74" t="s">
        <v>116</v>
      </c>
      <c r="U5" s="74" t="s">
        <v>117</v>
      </c>
      <c r="V5" s="75">
        <f>U6</f>
        <v>2018</v>
      </c>
      <c r="X5" s="69"/>
      <c r="Y5" s="74" t="s">
        <v>332</v>
      </c>
      <c r="Z5" s="74" t="s">
        <v>116</v>
      </c>
      <c r="AA5" s="74" t="s">
        <v>117</v>
      </c>
      <c r="AB5" s="75">
        <f>AA6</f>
        <v>2018</v>
      </c>
      <c r="AC5" s="72" t="s">
        <v>115</v>
      </c>
      <c r="AD5" s="73"/>
      <c r="AE5" s="71"/>
      <c r="AF5" s="69"/>
      <c r="AG5" s="74" t="s">
        <v>116</v>
      </c>
      <c r="AH5" s="74" t="s">
        <v>116</v>
      </c>
      <c r="AI5" s="74" t="s">
        <v>117</v>
      </c>
      <c r="AJ5" s="75">
        <f>AI6</f>
        <v>2019</v>
      </c>
      <c r="AL5" s="69"/>
      <c r="AM5" s="74" t="s">
        <v>116</v>
      </c>
      <c r="AN5" s="74" t="s">
        <v>116</v>
      </c>
      <c r="AO5" s="74" t="s">
        <v>117</v>
      </c>
      <c r="AP5" s="75">
        <f>AO6</f>
        <v>2019</v>
      </c>
    </row>
    <row r="6" spans="1:42" s="68" customFormat="1" ht="23.25" customHeight="1" thickBot="1">
      <c r="A6" s="76"/>
      <c r="B6" s="77"/>
      <c r="C6" s="78"/>
      <c r="D6" s="79" t="s">
        <v>331</v>
      </c>
      <c r="E6" s="80">
        <f>G6-2</f>
        <v>2016</v>
      </c>
      <c r="F6" s="80">
        <f>G6-1</f>
        <v>2017</v>
      </c>
      <c r="G6" s="80">
        <v>2018</v>
      </c>
      <c r="H6" s="81" t="str">
        <f>CONCATENATE(F6,"=100")</f>
        <v>2017=100</v>
      </c>
      <c r="I6" s="82"/>
      <c r="J6" s="79" t="s">
        <v>331</v>
      </c>
      <c r="K6" s="80">
        <f>M6-2</f>
        <v>2016</v>
      </c>
      <c r="L6" s="80">
        <f>M6-1</f>
        <v>2017</v>
      </c>
      <c r="M6" s="80">
        <v>2018</v>
      </c>
      <c r="N6" s="81" t="str">
        <f>CONCATENATE(L6,"=100")</f>
        <v>2017=100</v>
      </c>
      <c r="O6" s="76"/>
      <c r="P6" s="77"/>
      <c r="Q6" s="78"/>
      <c r="R6" s="79" t="s">
        <v>331</v>
      </c>
      <c r="S6" s="80">
        <f>U6-2</f>
        <v>2016</v>
      </c>
      <c r="T6" s="80">
        <f>U6-1</f>
        <v>2017</v>
      </c>
      <c r="U6" s="80">
        <v>2018</v>
      </c>
      <c r="V6" s="81" t="str">
        <f>CONCATENATE(T6,"=100")</f>
        <v>2017=100</v>
      </c>
      <c r="W6" s="82"/>
      <c r="X6" s="79" t="s">
        <v>331</v>
      </c>
      <c r="Y6" s="80">
        <f>AA6-2</f>
        <v>2016</v>
      </c>
      <c r="Z6" s="80">
        <f>AA6-1</f>
        <v>2017</v>
      </c>
      <c r="AA6" s="80">
        <v>2018</v>
      </c>
      <c r="AB6" s="81" t="str">
        <f>CONCATENATE(Z6,"=100")</f>
        <v>2017=100</v>
      </c>
      <c r="AC6" s="94"/>
      <c r="AD6" s="95"/>
      <c r="AE6" s="71"/>
      <c r="AF6" s="79" t="s">
        <v>331</v>
      </c>
      <c r="AG6" s="80">
        <f>AI6-2</f>
        <v>2017</v>
      </c>
      <c r="AH6" s="80">
        <f>AI6-1</f>
        <v>2018</v>
      </c>
      <c r="AI6" s="80">
        <v>2019</v>
      </c>
      <c r="AJ6" s="81" t="str">
        <f>CONCATENATE(AH6,"=100")</f>
        <v>2018=100</v>
      </c>
      <c r="AL6" s="79" t="s">
        <v>331</v>
      </c>
      <c r="AM6" s="80">
        <f>AO6-2</f>
        <v>2017</v>
      </c>
      <c r="AN6" s="80">
        <f>AO6-1</f>
        <v>2018</v>
      </c>
      <c r="AO6" s="80">
        <v>2019</v>
      </c>
      <c r="AP6" s="81" t="str">
        <f>CONCATENATE(AN6,"=100")</f>
        <v>2018=100</v>
      </c>
    </row>
    <row r="7" spans="1:42" s="89" customFormat="1" ht="11.25" customHeight="1">
      <c r="A7" s="83"/>
      <c r="B7" s="83"/>
      <c r="C7" s="83"/>
      <c r="D7" s="84"/>
      <c r="E7" s="85"/>
      <c r="F7" s="85"/>
      <c r="G7" s="85"/>
      <c r="H7" s="85">
        <f>IF(AND(F7&gt;0,G7&gt;0),G7*100/F7,"")</f>
      </c>
      <c r="I7" s="86"/>
      <c r="J7" s="86"/>
      <c r="K7" s="87"/>
      <c r="L7" s="87"/>
      <c r="M7" s="87"/>
      <c r="N7" s="87">
        <f>IF(AND(L7&gt;0,M7&gt;0),M7*100/L7,"")</f>
      </c>
      <c r="O7" s="83"/>
      <c r="P7" s="83"/>
      <c r="Q7" s="83"/>
      <c r="R7" s="84"/>
      <c r="S7" s="85"/>
      <c r="T7" s="85"/>
      <c r="U7" s="85"/>
      <c r="V7" s="85">
        <f>IF(AND(T7&gt;0,U7&gt;0),U7*100/T7,"")</f>
      </c>
      <c r="W7" s="86"/>
      <c r="X7" s="86"/>
      <c r="Y7" s="87"/>
      <c r="Z7" s="87"/>
      <c r="AA7" s="87"/>
      <c r="AB7" s="88">
        <f>IF(AND(Z7&gt;0,AA7&gt;0),AA7*100/Z7,"")</f>
      </c>
      <c r="AC7" s="83"/>
      <c r="AD7" s="83"/>
      <c r="AE7" s="83"/>
      <c r="AF7" s="84"/>
      <c r="AG7" s="85"/>
      <c r="AH7" s="85"/>
      <c r="AI7" s="85"/>
      <c r="AJ7" s="85">
        <f>IF(AND(AH7&gt;0,AI7&gt;0),AI7*100/AH7,"")</f>
      </c>
      <c r="AK7" s="86"/>
      <c r="AL7" s="86"/>
      <c r="AM7" s="87"/>
      <c r="AN7" s="87"/>
      <c r="AO7" s="87"/>
      <c r="AP7" s="88">
        <f>IF(AND(AN7&gt;0,AO7&gt;0),AO7*100/AN7,"")</f>
      </c>
    </row>
    <row r="8" spans="1:42" s="89" customFormat="1" ht="11.25" customHeight="1">
      <c r="A8" s="83"/>
      <c r="B8" s="83"/>
      <c r="C8" s="83"/>
      <c r="D8" s="84"/>
      <c r="E8" s="85"/>
      <c r="F8" s="85"/>
      <c r="G8" s="85"/>
      <c r="H8" s="85"/>
      <c r="I8" s="85"/>
      <c r="J8" s="85"/>
      <c r="K8" s="85"/>
      <c r="L8" s="85"/>
      <c r="M8" s="85"/>
      <c r="N8" s="87"/>
      <c r="O8" s="83"/>
      <c r="P8" s="83"/>
      <c r="Q8" s="83"/>
      <c r="R8" s="84"/>
      <c r="S8" s="85"/>
      <c r="T8" s="85"/>
      <c r="U8" s="85"/>
      <c r="V8" s="85"/>
      <c r="W8" s="86"/>
      <c r="X8" s="86"/>
      <c r="Y8" s="87"/>
      <c r="Z8" s="87"/>
      <c r="AA8" s="87"/>
      <c r="AB8" s="88"/>
      <c r="AC8" s="83"/>
      <c r="AD8" s="83"/>
      <c r="AE8" s="83"/>
      <c r="AF8" s="84"/>
      <c r="AG8" s="85"/>
      <c r="AH8" s="85"/>
      <c r="AI8" s="85"/>
      <c r="AJ8" s="85"/>
      <c r="AK8" s="86"/>
      <c r="AL8" s="86"/>
      <c r="AM8" s="87"/>
      <c r="AN8" s="87"/>
      <c r="AO8" s="87"/>
      <c r="AP8" s="88"/>
    </row>
    <row r="9" spans="1:42" s="89" customFormat="1" ht="11.25" customHeight="1">
      <c r="A9" s="83" t="s">
        <v>119</v>
      </c>
      <c r="B9" s="83"/>
      <c r="C9" s="83"/>
      <c r="D9" s="100"/>
      <c r="E9" s="85"/>
      <c r="F9" s="85"/>
      <c r="G9" s="85"/>
      <c r="H9" s="85">
        <f aca="true" t="shared" si="0" ref="H9:H22">IF(AND(F9&gt;0,G9&gt;0),G9*100/F9,"")</f>
      </c>
      <c r="I9" s="86"/>
      <c r="J9" s="101"/>
      <c r="K9" s="87"/>
      <c r="L9" s="87"/>
      <c r="M9" s="87"/>
      <c r="N9" s="87">
        <f aca="true" t="shared" si="1" ref="N9:N22">IF(AND(L9&gt;0,M9&gt;0),M9*100/L9,"")</f>
      </c>
      <c r="O9" s="83" t="s">
        <v>133</v>
      </c>
      <c r="P9" s="83"/>
      <c r="Q9" s="83"/>
      <c r="R9" s="100"/>
      <c r="S9" s="85"/>
      <c r="T9" s="85"/>
      <c r="U9" s="85"/>
      <c r="V9" s="85">
        <f aca="true" t="shared" si="2" ref="V9:V18">IF(AND(T9&gt;0,U9&gt;0),U9*100/T9,"")</f>
      </c>
      <c r="W9" s="86"/>
      <c r="X9" s="101"/>
      <c r="Y9" s="87"/>
      <c r="Z9" s="87"/>
      <c r="AA9" s="87"/>
      <c r="AB9" s="88">
        <f aca="true" t="shared" si="3" ref="AB9:AB18">IF(AND(Z9&gt;0,AA9&gt;0),AA9*100/Z9,"")</f>
      </c>
      <c r="AC9" s="83" t="s">
        <v>119</v>
      </c>
      <c r="AD9" s="83"/>
      <c r="AE9" s="83"/>
      <c r="AF9" s="100"/>
      <c r="AG9" s="85"/>
      <c r="AH9" s="85"/>
      <c r="AI9" s="85"/>
      <c r="AJ9" s="85">
        <f aca="true" t="shared" si="4" ref="AJ9:AJ19">IF(AND(AH9&gt;0,AI9&gt;0),AI9*100/AH9,"")</f>
      </c>
      <c r="AK9" s="86"/>
      <c r="AL9" s="101"/>
      <c r="AM9" s="87"/>
      <c r="AN9" s="87"/>
      <c r="AO9" s="87"/>
      <c r="AP9" s="88">
        <f aca="true" t="shared" si="5" ref="AP9:AP18">IF(AND(AN9&gt;0,AO9&gt;0),AO9*100/AN9,"")</f>
      </c>
    </row>
    <row r="10" spans="1:42" s="89" customFormat="1" ht="11.25" customHeight="1">
      <c r="A10" s="83" t="s">
        <v>120</v>
      </c>
      <c r="B10" s="85"/>
      <c r="C10" s="85"/>
      <c r="D10" s="100">
        <v>9</v>
      </c>
      <c r="E10" s="91">
        <v>1808.688</v>
      </c>
      <c r="F10" s="91">
        <v>1647.2667349775786</v>
      </c>
      <c r="G10" s="91">
        <v>1689.437</v>
      </c>
      <c r="H10" s="91">
        <f t="shared" si="0"/>
        <v>102.56001436361156</v>
      </c>
      <c r="I10" s="87"/>
      <c r="J10" s="101">
        <v>9</v>
      </c>
      <c r="K10" s="88">
        <v>6815.222</v>
      </c>
      <c r="L10" s="88">
        <v>3828.8247999999994</v>
      </c>
      <c r="M10" s="88">
        <v>6718.903</v>
      </c>
      <c r="N10" s="87">
        <f t="shared" si="1"/>
        <v>175.48212182495269</v>
      </c>
      <c r="O10" s="83" t="s">
        <v>299</v>
      </c>
      <c r="P10" s="85"/>
      <c r="Q10" s="85"/>
      <c r="R10" s="100">
        <v>6</v>
      </c>
      <c r="S10" s="91">
        <v>6.101</v>
      </c>
      <c r="T10" s="91">
        <v>6.242190000000001</v>
      </c>
      <c r="U10" s="91">
        <v>6.7338000000000005</v>
      </c>
      <c r="V10" s="91">
        <f t="shared" si="2"/>
        <v>107.87560135144875</v>
      </c>
      <c r="W10" s="87"/>
      <c r="X10" s="101">
        <v>6</v>
      </c>
      <c r="Y10" s="88">
        <v>57.400000000000006</v>
      </c>
      <c r="Z10" s="88">
        <v>61.89123588652482</v>
      </c>
      <c r="AA10" s="88">
        <v>57.63799999999999</v>
      </c>
      <c r="AB10" s="88">
        <f t="shared" si="3"/>
        <v>93.12788664565858</v>
      </c>
      <c r="AC10" s="83" t="s">
        <v>120</v>
      </c>
      <c r="AD10" s="85"/>
      <c r="AE10" s="85"/>
      <c r="AF10" s="100">
        <v>12</v>
      </c>
      <c r="AG10" s="91">
        <v>1647.2667349775786</v>
      </c>
      <c r="AH10" s="91">
        <v>1689.437</v>
      </c>
      <c r="AI10" s="91">
        <v>1673.738</v>
      </c>
      <c r="AJ10" s="91">
        <f t="shared" si="4"/>
        <v>99.07075552388164</v>
      </c>
      <c r="AK10" s="87"/>
      <c r="AL10" s="101">
        <v>9</v>
      </c>
      <c r="AM10" s="88">
        <v>3828.8247999999994</v>
      </c>
      <c r="AN10" s="88">
        <v>6718.903</v>
      </c>
      <c r="AO10" s="88">
        <v>0</v>
      </c>
      <c r="AP10" s="88">
        <f t="shared" si="5"/>
      </c>
    </row>
    <row r="11" spans="1:42" s="89" customFormat="1" ht="11.25" customHeight="1">
      <c r="A11" s="83" t="s">
        <v>121</v>
      </c>
      <c r="B11" s="85"/>
      <c r="C11" s="85"/>
      <c r="D11" s="100">
        <v>9</v>
      </c>
      <c r="E11" s="91">
        <v>448.16</v>
      </c>
      <c r="F11" s="91">
        <v>424.3392650224215</v>
      </c>
      <c r="G11" s="91">
        <v>373.76234</v>
      </c>
      <c r="H11" s="91">
        <f t="shared" si="0"/>
        <v>88.08101696180552</v>
      </c>
      <c r="I11" s="87"/>
      <c r="J11" s="101">
        <v>9</v>
      </c>
      <c r="K11" s="88">
        <v>1057.913</v>
      </c>
      <c r="L11" s="88">
        <v>1159.9394</v>
      </c>
      <c r="M11" s="88">
        <v>1322.2620000000002</v>
      </c>
      <c r="N11" s="87">
        <f t="shared" si="1"/>
        <v>113.9940586551332</v>
      </c>
      <c r="O11" s="83" t="s">
        <v>300</v>
      </c>
      <c r="P11" s="85"/>
      <c r="Q11" s="85"/>
      <c r="R11" s="100">
        <v>8</v>
      </c>
      <c r="S11" s="87">
        <v>31.8</v>
      </c>
      <c r="T11" s="87">
        <v>37.2</v>
      </c>
      <c r="U11" s="87">
        <v>40.2</v>
      </c>
      <c r="V11" s="91">
        <f t="shared" si="2"/>
        <v>108.06451612903226</v>
      </c>
      <c r="W11" s="87"/>
      <c r="X11" s="101">
        <v>12</v>
      </c>
      <c r="Y11" s="88">
        <v>7.6789999999999985</v>
      </c>
      <c r="Z11" s="88">
        <v>9.086</v>
      </c>
      <c r="AA11" s="88">
        <v>9.703999999999999</v>
      </c>
      <c r="AB11" s="88">
        <f t="shared" si="3"/>
        <v>106.8016729033678</v>
      </c>
      <c r="AC11" s="83" t="s">
        <v>121</v>
      </c>
      <c r="AD11" s="85"/>
      <c r="AE11" s="85"/>
      <c r="AF11" s="100">
        <v>12</v>
      </c>
      <c r="AG11" s="91">
        <v>424.3392650224215</v>
      </c>
      <c r="AH11" s="91">
        <v>373.76234</v>
      </c>
      <c r="AI11" s="91">
        <v>354.6062</v>
      </c>
      <c r="AJ11" s="91">
        <f t="shared" si="4"/>
        <v>94.87478058918403</v>
      </c>
      <c r="AK11" s="87"/>
      <c r="AL11" s="101">
        <v>9</v>
      </c>
      <c r="AM11" s="88">
        <v>1159.9394</v>
      </c>
      <c r="AN11" s="88">
        <v>1322.2620000000002</v>
      </c>
      <c r="AO11" s="88">
        <v>0</v>
      </c>
      <c r="AP11" s="88">
        <f t="shared" si="5"/>
      </c>
    </row>
    <row r="12" spans="1:42" ht="11.25">
      <c r="A12" s="83" t="s">
        <v>122</v>
      </c>
      <c r="B12" s="85"/>
      <c r="C12" s="85"/>
      <c r="D12" s="100">
        <v>9</v>
      </c>
      <c r="E12" s="91">
        <v>2256.848</v>
      </c>
      <c r="F12" s="91">
        <v>2071.606</v>
      </c>
      <c r="G12" s="91">
        <v>2063.19934</v>
      </c>
      <c r="H12" s="91">
        <f t="shared" si="0"/>
        <v>99.59419600059084</v>
      </c>
      <c r="I12" s="87"/>
      <c r="J12" s="101">
        <v>9</v>
      </c>
      <c r="K12" s="88">
        <v>7873.134999999999</v>
      </c>
      <c r="L12" s="88">
        <v>4988.7642000000005</v>
      </c>
      <c r="M12" s="88">
        <v>8041.164999999999</v>
      </c>
      <c r="N12" s="87">
        <f t="shared" si="1"/>
        <v>161.1855096298197</v>
      </c>
      <c r="O12" s="83" t="s">
        <v>136</v>
      </c>
      <c r="P12" s="85"/>
      <c r="Q12" s="85"/>
      <c r="R12" s="100">
        <v>10</v>
      </c>
      <c r="S12" s="91">
        <v>2.226</v>
      </c>
      <c r="T12" s="91">
        <v>2.128</v>
      </c>
      <c r="U12" s="91">
        <v>2.263</v>
      </c>
      <c r="V12" s="91">
        <f t="shared" si="2"/>
        <v>106.343984962406</v>
      </c>
      <c r="W12" s="87"/>
      <c r="X12" s="101">
        <v>3</v>
      </c>
      <c r="Y12" s="88">
        <v>59.873000000000005</v>
      </c>
      <c r="Z12" s="88">
        <v>57.5935</v>
      </c>
      <c r="AA12" s="88">
        <v>57.98700000000001</v>
      </c>
      <c r="AB12" s="88">
        <f t="shared" si="3"/>
        <v>100.6832368235999</v>
      </c>
      <c r="AC12" s="83" t="s">
        <v>122</v>
      </c>
      <c r="AD12" s="85"/>
      <c r="AE12" s="85"/>
      <c r="AF12" s="100">
        <v>12</v>
      </c>
      <c r="AG12" s="91">
        <v>2071.606</v>
      </c>
      <c r="AH12" s="91">
        <v>2063.19934</v>
      </c>
      <c r="AI12" s="91">
        <v>2028.1642</v>
      </c>
      <c r="AJ12" s="91">
        <f t="shared" si="4"/>
        <v>98.30190232612229</v>
      </c>
      <c r="AK12" s="87"/>
      <c r="AL12" s="101">
        <v>9</v>
      </c>
      <c r="AM12" s="88">
        <v>4988.7642000000005</v>
      </c>
      <c r="AN12" s="88">
        <v>8041.164999999999</v>
      </c>
      <c r="AO12" s="88">
        <v>0</v>
      </c>
      <c r="AP12" s="88">
        <f t="shared" si="5"/>
      </c>
    </row>
    <row r="13" spans="1:42" s="68" customFormat="1" ht="11.25" customHeight="1">
      <c r="A13" s="83" t="s">
        <v>123</v>
      </c>
      <c r="B13" s="85"/>
      <c r="C13" s="85"/>
      <c r="D13" s="100">
        <v>9</v>
      </c>
      <c r="E13" s="91">
        <v>321.81</v>
      </c>
      <c r="F13" s="91">
        <v>281.0767</v>
      </c>
      <c r="G13" s="91">
        <v>318.249</v>
      </c>
      <c r="H13" s="91">
        <f t="shared" si="0"/>
        <v>113.22496670837533</v>
      </c>
      <c r="I13" s="87"/>
      <c r="J13" s="101">
        <v>9</v>
      </c>
      <c r="K13" s="88">
        <v>878.1319999999998</v>
      </c>
      <c r="L13" s="88">
        <v>568.9785</v>
      </c>
      <c r="M13" s="88">
        <v>936.664</v>
      </c>
      <c r="N13" s="87">
        <f t="shared" si="1"/>
        <v>164.6220375638095</v>
      </c>
      <c r="O13" s="83" t="s">
        <v>179</v>
      </c>
      <c r="P13" s="85"/>
      <c r="Q13" s="85"/>
      <c r="R13" s="100">
        <v>11</v>
      </c>
      <c r="S13" s="91">
        <v>5.108</v>
      </c>
      <c r="T13" s="91">
        <v>4.93145</v>
      </c>
      <c r="U13" s="91">
        <v>4.445</v>
      </c>
      <c r="V13" s="91">
        <f t="shared" si="2"/>
        <v>90.13576128724817</v>
      </c>
      <c r="W13" s="87"/>
      <c r="X13" s="101">
        <v>12</v>
      </c>
      <c r="Y13" s="88">
        <v>86.99000000000001</v>
      </c>
      <c r="Z13" s="88">
        <v>88.21399999999998</v>
      </c>
      <c r="AA13" s="88">
        <v>79.322</v>
      </c>
      <c r="AB13" s="88">
        <f t="shared" si="3"/>
        <v>89.919967352121</v>
      </c>
      <c r="AC13" s="83" t="s">
        <v>123</v>
      </c>
      <c r="AD13" s="85"/>
      <c r="AE13" s="85"/>
      <c r="AF13" s="100">
        <v>12</v>
      </c>
      <c r="AG13" s="91">
        <v>281.0767</v>
      </c>
      <c r="AH13" s="91">
        <v>318.249</v>
      </c>
      <c r="AI13" s="91">
        <v>275.771</v>
      </c>
      <c r="AJ13" s="91">
        <f t="shared" si="4"/>
        <v>86.65258963893052</v>
      </c>
      <c r="AK13" s="87"/>
      <c r="AL13" s="101">
        <v>9</v>
      </c>
      <c r="AM13" s="88">
        <v>568.9785</v>
      </c>
      <c r="AN13" s="88">
        <v>936.664</v>
      </c>
      <c r="AO13" s="88">
        <v>0</v>
      </c>
      <c r="AP13" s="88">
        <f t="shared" si="5"/>
      </c>
    </row>
    <row r="14" spans="1:42" s="68" customFormat="1" ht="12" customHeight="1">
      <c r="A14" s="83" t="s">
        <v>124</v>
      </c>
      <c r="B14" s="85"/>
      <c r="C14" s="85"/>
      <c r="D14" s="100">
        <v>9</v>
      </c>
      <c r="E14" s="91">
        <v>2241.385</v>
      </c>
      <c r="F14" s="91">
        <v>2316.4923</v>
      </c>
      <c r="G14" s="91">
        <v>2243.92</v>
      </c>
      <c r="H14" s="91">
        <f t="shared" si="0"/>
        <v>96.86714693590824</v>
      </c>
      <c r="I14" s="87"/>
      <c r="J14" s="101">
        <v>9</v>
      </c>
      <c r="K14" s="88">
        <v>8298.027</v>
      </c>
      <c r="L14" s="88">
        <v>5370.631249999999</v>
      </c>
      <c r="M14" s="88">
        <v>8057.229999999999</v>
      </c>
      <c r="N14" s="87">
        <f t="shared" si="1"/>
        <v>150.0238915118218</v>
      </c>
      <c r="O14" s="83" t="s">
        <v>301</v>
      </c>
      <c r="P14" s="85"/>
      <c r="Q14" s="85"/>
      <c r="R14" s="100">
        <v>5</v>
      </c>
      <c r="S14" s="87">
        <v>48.254000000000005</v>
      </c>
      <c r="T14" s="87">
        <v>43.394</v>
      </c>
      <c r="U14" s="87">
        <v>41.985</v>
      </c>
      <c r="V14" s="91">
        <f t="shared" si="2"/>
        <v>96.75300732820206</v>
      </c>
      <c r="W14" s="87"/>
      <c r="X14" s="101">
        <v>6</v>
      </c>
      <c r="Y14" s="88">
        <v>132.19100000000003</v>
      </c>
      <c r="Z14" s="88">
        <v>131.71</v>
      </c>
      <c r="AA14" s="88">
        <v>144.117</v>
      </c>
      <c r="AB14" s="88">
        <f t="shared" si="3"/>
        <v>109.41993774200894</v>
      </c>
      <c r="AC14" s="83" t="s">
        <v>124</v>
      </c>
      <c r="AD14" s="85"/>
      <c r="AE14" s="85"/>
      <c r="AF14" s="100">
        <v>12</v>
      </c>
      <c r="AG14" s="91">
        <v>2316.4923</v>
      </c>
      <c r="AH14" s="91">
        <v>2243.92</v>
      </c>
      <c r="AI14" s="91">
        <v>2317.367</v>
      </c>
      <c r="AJ14" s="91">
        <f t="shared" si="4"/>
        <v>103.27315590573639</v>
      </c>
      <c r="AK14" s="87"/>
      <c r="AL14" s="101">
        <v>9</v>
      </c>
      <c r="AM14" s="88">
        <v>5370.631249999999</v>
      </c>
      <c r="AN14" s="88">
        <v>8057.229999999999</v>
      </c>
      <c r="AO14" s="88">
        <v>0</v>
      </c>
      <c r="AP14" s="88">
        <f t="shared" si="5"/>
      </c>
    </row>
    <row r="15" spans="1:42" s="68" customFormat="1" ht="11.25">
      <c r="A15" s="83" t="s">
        <v>125</v>
      </c>
      <c r="B15" s="85"/>
      <c r="C15" s="85"/>
      <c r="D15" s="100">
        <v>9</v>
      </c>
      <c r="E15" s="91">
        <v>2563.195</v>
      </c>
      <c r="F15" s="91">
        <v>2597.569</v>
      </c>
      <c r="G15" s="91">
        <v>2562.169</v>
      </c>
      <c r="H15" s="91">
        <f t="shared" si="0"/>
        <v>98.63718730859507</v>
      </c>
      <c r="I15" s="87"/>
      <c r="J15" s="101">
        <v>9</v>
      </c>
      <c r="K15" s="88">
        <v>9176.159000000001</v>
      </c>
      <c r="L15" s="88">
        <v>5939.60975</v>
      </c>
      <c r="M15" s="88">
        <v>8993.894</v>
      </c>
      <c r="N15" s="87">
        <f t="shared" si="1"/>
        <v>151.4223051438691</v>
      </c>
      <c r="O15" s="83" t="s">
        <v>302</v>
      </c>
      <c r="P15" s="85"/>
      <c r="Q15" s="85"/>
      <c r="R15" s="100">
        <v>5</v>
      </c>
      <c r="S15" s="87">
        <v>9.440000000000001</v>
      </c>
      <c r="T15" s="87">
        <v>9.25</v>
      </c>
      <c r="U15" s="87">
        <v>8.518</v>
      </c>
      <c r="V15" s="91">
        <f t="shared" si="2"/>
        <v>92.08648648648649</v>
      </c>
      <c r="W15" s="87"/>
      <c r="X15" s="101">
        <v>6</v>
      </c>
      <c r="Y15" s="88">
        <v>15.845999999999998</v>
      </c>
      <c r="Z15" s="88">
        <v>16.176</v>
      </c>
      <c r="AA15" s="88">
        <v>14.799</v>
      </c>
      <c r="AB15" s="88">
        <f t="shared" si="3"/>
        <v>91.48738872403561</v>
      </c>
      <c r="AC15" s="83" t="s">
        <v>125</v>
      </c>
      <c r="AD15" s="85"/>
      <c r="AE15" s="85"/>
      <c r="AF15" s="100">
        <v>12</v>
      </c>
      <c r="AG15" s="91">
        <v>2597.569</v>
      </c>
      <c r="AH15" s="91">
        <v>2562.169</v>
      </c>
      <c r="AI15" s="91">
        <v>2593.137</v>
      </c>
      <c r="AJ15" s="91">
        <f t="shared" si="4"/>
        <v>101.20866344101424</v>
      </c>
      <c r="AK15" s="87"/>
      <c r="AL15" s="101">
        <v>9</v>
      </c>
      <c r="AM15" s="88">
        <v>5939.60975</v>
      </c>
      <c r="AN15" s="88">
        <v>8993.894</v>
      </c>
      <c r="AO15" s="88">
        <v>0</v>
      </c>
      <c r="AP15" s="88">
        <f t="shared" si="5"/>
      </c>
    </row>
    <row r="16" spans="1:42" s="68" customFormat="1" ht="11.25">
      <c r="A16" s="83" t="s">
        <v>126</v>
      </c>
      <c r="B16" s="85"/>
      <c r="C16" s="85"/>
      <c r="D16" s="100">
        <v>9</v>
      </c>
      <c r="E16" s="91">
        <v>509.849</v>
      </c>
      <c r="F16" s="91">
        <v>558.224</v>
      </c>
      <c r="G16" s="91">
        <v>553.549</v>
      </c>
      <c r="H16" s="91">
        <f t="shared" si="0"/>
        <v>99.16252257158415</v>
      </c>
      <c r="I16" s="87"/>
      <c r="J16" s="101">
        <v>9</v>
      </c>
      <c r="K16" s="88">
        <v>1110.117</v>
      </c>
      <c r="L16" s="88">
        <v>872.1093999999999</v>
      </c>
      <c r="M16" s="88">
        <v>1485.773</v>
      </c>
      <c r="N16" s="87">
        <f t="shared" si="1"/>
        <v>170.36543809755977</v>
      </c>
      <c r="O16" s="83" t="s">
        <v>180</v>
      </c>
      <c r="P16" s="85"/>
      <c r="Q16" s="85"/>
      <c r="R16" s="100">
        <v>10</v>
      </c>
      <c r="S16" s="91">
        <v>27.522</v>
      </c>
      <c r="T16" s="91">
        <v>31.723</v>
      </c>
      <c r="U16" s="91">
        <v>34.3262</v>
      </c>
      <c r="V16" s="91">
        <f t="shared" si="2"/>
        <v>108.20603347728778</v>
      </c>
      <c r="W16" s="87"/>
      <c r="X16" s="101">
        <v>12</v>
      </c>
      <c r="Y16" s="88">
        <v>478.659</v>
      </c>
      <c r="Z16" s="88">
        <v>525.533</v>
      </c>
      <c r="AA16" s="88">
        <v>571.588</v>
      </c>
      <c r="AB16" s="88">
        <f t="shared" si="3"/>
        <v>108.76348392964856</v>
      </c>
      <c r="AC16" s="83" t="s">
        <v>126</v>
      </c>
      <c r="AD16" s="85"/>
      <c r="AE16" s="85"/>
      <c r="AF16" s="100">
        <v>12</v>
      </c>
      <c r="AG16" s="91">
        <v>558.224</v>
      </c>
      <c r="AH16" s="91">
        <v>553.549</v>
      </c>
      <c r="AI16" s="91">
        <v>539.35</v>
      </c>
      <c r="AJ16" s="91">
        <f t="shared" si="4"/>
        <v>97.4349154275412</v>
      </c>
      <c r="AK16" s="87"/>
      <c r="AL16" s="101">
        <v>9</v>
      </c>
      <c r="AM16" s="88">
        <v>872.1093999999999</v>
      </c>
      <c r="AN16" s="88">
        <v>1485.773</v>
      </c>
      <c r="AO16" s="88">
        <v>0</v>
      </c>
      <c r="AP16" s="88">
        <f t="shared" si="5"/>
      </c>
    </row>
    <row r="17" spans="1:42" s="68" customFormat="1" ht="12" customHeight="1">
      <c r="A17" s="83" t="s">
        <v>127</v>
      </c>
      <c r="B17" s="85"/>
      <c r="C17" s="85"/>
      <c r="D17" s="100">
        <v>9</v>
      </c>
      <c r="E17" s="91">
        <v>155.256</v>
      </c>
      <c r="F17" s="91">
        <v>107.635</v>
      </c>
      <c r="G17" s="91">
        <v>134.761</v>
      </c>
      <c r="H17" s="91">
        <f t="shared" si="0"/>
        <v>125.20183955033214</v>
      </c>
      <c r="I17" s="87"/>
      <c r="J17" s="101">
        <v>9</v>
      </c>
      <c r="K17" s="88">
        <v>377.355</v>
      </c>
      <c r="L17" s="88">
        <v>131.784</v>
      </c>
      <c r="M17" s="88">
        <v>384.31700000000006</v>
      </c>
      <c r="N17" s="87">
        <f t="shared" si="1"/>
        <v>291.6264493413465</v>
      </c>
      <c r="O17" s="83" t="s">
        <v>137</v>
      </c>
      <c r="P17" s="85"/>
      <c r="Q17" s="85"/>
      <c r="R17" s="100">
        <v>5</v>
      </c>
      <c r="S17" s="91">
        <v>1.735</v>
      </c>
      <c r="T17" s="91">
        <v>1.734</v>
      </c>
      <c r="U17" s="91">
        <v>1.689</v>
      </c>
      <c r="V17" s="91">
        <f t="shared" si="2"/>
        <v>97.40484429065744</v>
      </c>
      <c r="W17" s="87"/>
      <c r="X17" s="101">
        <v>5</v>
      </c>
      <c r="Y17" s="88">
        <v>93.75999999999999</v>
      </c>
      <c r="Z17" s="88">
        <v>89.07799999999999</v>
      </c>
      <c r="AA17" s="88">
        <v>87.655</v>
      </c>
      <c r="AB17" s="88">
        <f t="shared" si="3"/>
        <v>98.40252363097511</v>
      </c>
      <c r="AC17" s="83" t="s">
        <v>127</v>
      </c>
      <c r="AD17" s="85"/>
      <c r="AE17" s="85"/>
      <c r="AF17" s="100">
        <v>12</v>
      </c>
      <c r="AG17" s="91">
        <v>107.635</v>
      </c>
      <c r="AH17" s="91">
        <v>134.761</v>
      </c>
      <c r="AI17" s="91">
        <v>133.4626</v>
      </c>
      <c r="AJ17" s="91">
        <f t="shared" si="4"/>
        <v>99.03651649958074</v>
      </c>
      <c r="AK17" s="87"/>
      <c r="AL17" s="101">
        <v>9</v>
      </c>
      <c r="AM17" s="88">
        <v>131.784</v>
      </c>
      <c r="AN17" s="88">
        <v>384.31700000000006</v>
      </c>
      <c r="AO17" s="88">
        <v>0</v>
      </c>
      <c r="AP17" s="88">
        <f t="shared" si="5"/>
      </c>
    </row>
    <row r="18" spans="1:42" s="89" customFormat="1" ht="11.25" customHeight="1">
      <c r="A18" s="83" t="s">
        <v>128</v>
      </c>
      <c r="B18" s="85"/>
      <c r="C18" s="85"/>
      <c r="D18" s="100">
        <v>9</v>
      </c>
      <c r="E18" s="91">
        <v>227.792</v>
      </c>
      <c r="F18" s="91">
        <v>190.021</v>
      </c>
      <c r="G18" s="91">
        <v>216.038</v>
      </c>
      <c r="H18" s="91">
        <f t="shared" si="0"/>
        <v>113.69164460770128</v>
      </c>
      <c r="I18" s="87"/>
      <c r="J18" s="101">
        <v>9</v>
      </c>
      <c r="K18" s="88">
        <v>550.8380000000001</v>
      </c>
      <c r="L18" s="88">
        <v>349.32000000000005</v>
      </c>
      <c r="M18" s="88">
        <v>664.447</v>
      </c>
      <c r="N18" s="87">
        <f t="shared" si="1"/>
        <v>190.2115538761021</v>
      </c>
      <c r="O18" s="83" t="s">
        <v>138</v>
      </c>
      <c r="P18" s="85"/>
      <c r="Q18" s="85"/>
      <c r="R18" s="100">
        <v>3</v>
      </c>
      <c r="S18" s="91">
        <v>7.451</v>
      </c>
      <c r="T18" s="91">
        <v>8.133</v>
      </c>
      <c r="U18" s="91">
        <v>7.526</v>
      </c>
      <c r="V18" s="91">
        <f t="shared" si="2"/>
        <v>92.5365793680069</v>
      </c>
      <c r="W18" s="87"/>
      <c r="X18" s="101">
        <v>6</v>
      </c>
      <c r="Y18" s="88">
        <v>631.175</v>
      </c>
      <c r="Z18" s="88">
        <v>610.779</v>
      </c>
      <c r="AA18" s="88">
        <v>690.5910000000001</v>
      </c>
      <c r="AB18" s="88">
        <f t="shared" si="3"/>
        <v>113.06724690927489</v>
      </c>
      <c r="AC18" s="83" t="s">
        <v>128</v>
      </c>
      <c r="AD18" s="85"/>
      <c r="AE18" s="85"/>
      <c r="AF18" s="100">
        <v>12</v>
      </c>
      <c r="AG18" s="91">
        <v>190.021</v>
      </c>
      <c r="AH18" s="91">
        <v>216.038</v>
      </c>
      <c r="AI18" s="91">
        <v>212.5754</v>
      </c>
      <c r="AJ18" s="91">
        <f t="shared" si="4"/>
        <v>98.39722641387164</v>
      </c>
      <c r="AK18" s="87"/>
      <c r="AL18" s="101">
        <v>9</v>
      </c>
      <c r="AM18" s="88">
        <v>349.32000000000005</v>
      </c>
      <c r="AN18" s="88">
        <v>664.447</v>
      </c>
      <c r="AO18" s="88">
        <v>0</v>
      </c>
      <c r="AP18" s="88">
        <f t="shared" si="5"/>
      </c>
    </row>
    <row r="19" spans="1:42" s="89" customFormat="1" ht="11.25" customHeight="1">
      <c r="A19" s="83" t="s">
        <v>286</v>
      </c>
      <c r="B19" s="85"/>
      <c r="C19" s="85"/>
      <c r="D19" s="100"/>
      <c r="E19" s="91">
        <f>E12+E15+E16+E17+E18</f>
        <v>5712.9400000000005</v>
      </c>
      <c r="F19" s="91">
        <f>F12+F15+F16+F17+F18</f>
        <v>5525.055</v>
      </c>
      <c r="G19" s="91">
        <f>G12+G15+G16+G17+G18</f>
        <v>5529.716340000001</v>
      </c>
      <c r="H19" s="91">
        <f>IF(AND(F19&gt;0,G19&gt;0),G19*100/F19,"")</f>
        <v>100.08436730494087</v>
      </c>
      <c r="I19" s="87"/>
      <c r="J19" s="101"/>
      <c r="K19" s="91">
        <f>K12+K15+K16+K17+K18</f>
        <v>19087.604</v>
      </c>
      <c r="L19" s="91">
        <f>L12+L15+L16+L17+L18</f>
        <v>12281.58735</v>
      </c>
      <c r="M19" s="91">
        <f>M12+M15+M16+M17+M18</f>
        <v>19569.596</v>
      </c>
      <c r="N19" s="87">
        <f>IF(AND(L19&gt;0,M19&gt;0),M19*100/L19,"")</f>
        <v>159.34093405279572</v>
      </c>
      <c r="O19" s="83" t="s">
        <v>303</v>
      </c>
      <c r="P19" s="85"/>
      <c r="Q19" s="85"/>
      <c r="R19" s="100">
        <v>6</v>
      </c>
      <c r="S19" s="87">
        <v>4.1000000000000005</v>
      </c>
      <c r="T19" s="87">
        <v>5.800000000000001</v>
      </c>
      <c r="U19" s="87">
        <v>4</v>
      </c>
      <c r="V19" s="91">
        <f aca="true" t="shared" si="6" ref="V19:V26">IF(AND(T19&gt;0,U19&gt;0),U19*100/T19,"")</f>
        <v>68.9655172413793</v>
      </c>
      <c r="W19" s="87"/>
      <c r="X19" s="101">
        <v>11</v>
      </c>
      <c r="Y19" s="88">
        <v>0.455</v>
      </c>
      <c r="Z19" s="88">
        <v>0.625</v>
      </c>
      <c r="AA19" s="88">
        <v>0.40099999999999997</v>
      </c>
      <c r="AB19" s="88">
        <f aca="true" t="shared" si="7" ref="AB19:AB26">IF(AND(Z19&gt;0,AA19&gt;0),AA19*100/Z19,"")</f>
        <v>64.16</v>
      </c>
      <c r="AC19" s="83" t="s">
        <v>286</v>
      </c>
      <c r="AD19" s="85"/>
      <c r="AE19" s="85"/>
      <c r="AF19" s="100">
        <v>12</v>
      </c>
      <c r="AG19" s="91">
        <f>AG12+AG15+AG16+AG17+AG18</f>
        <v>5525.055</v>
      </c>
      <c r="AH19" s="91">
        <f>AH12+AH15+AH16+AH17+AH18</f>
        <v>5529.716340000001</v>
      </c>
      <c r="AI19" s="91">
        <f>AI12+AI15+AI16+AI17+AI18</f>
        <v>5506.6892</v>
      </c>
      <c r="AJ19" s="91">
        <f t="shared" si="4"/>
        <v>99.5835746612637</v>
      </c>
      <c r="AK19" s="87"/>
      <c r="AL19" s="101">
        <v>9</v>
      </c>
      <c r="AM19" s="88">
        <f>AM12+AM15+AM16+AM17+AM18</f>
        <v>12281.58735</v>
      </c>
      <c r="AN19" s="88">
        <f>AN12+AN15+AN16+AN17+AN18</f>
        <v>19569.596</v>
      </c>
      <c r="AO19" s="88"/>
      <c r="AP19" s="88"/>
    </row>
    <row r="20" spans="1:28" s="89" customFormat="1" ht="11.25" customHeight="1">
      <c r="A20" s="83" t="s">
        <v>142</v>
      </c>
      <c r="B20" s="85"/>
      <c r="C20" s="85"/>
      <c r="D20" s="100">
        <v>7</v>
      </c>
      <c r="E20" s="91">
        <v>359.275</v>
      </c>
      <c r="F20" s="91">
        <v>332.7073</v>
      </c>
      <c r="G20" s="91">
        <v>326.559</v>
      </c>
      <c r="H20" s="91">
        <f t="shared" si="0"/>
        <v>98.15203934509404</v>
      </c>
      <c r="I20" s="87"/>
      <c r="J20" s="101">
        <v>11</v>
      </c>
      <c r="K20" s="88">
        <v>4069.5080000000003</v>
      </c>
      <c r="L20" s="88">
        <v>3784.3770000000004</v>
      </c>
      <c r="M20" s="88">
        <v>3554.4279999999994</v>
      </c>
      <c r="N20" s="87">
        <f t="shared" si="1"/>
        <v>93.92372905764935</v>
      </c>
      <c r="O20" s="83" t="s">
        <v>139</v>
      </c>
      <c r="P20" s="85"/>
      <c r="Q20" s="85"/>
      <c r="R20" s="100">
        <v>4</v>
      </c>
      <c r="S20" s="91">
        <v>3.753</v>
      </c>
      <c r="T20" s="91">
        <v>3.63692</v>
      </c>
      <c r="U20" s="91">
        <v>3.652</v>
      </c>
      <c r="V20" s="91">
        <f t="shared" si="6"/>
        <v>100.41463656060623</v>
      </c>
      <c r="W20" s="87"/>
      <c r="X20" s="101">
        <v>8</v>
      </c>
      <c r="Y20" s="88">
        <v>242.64299999999997</v>
      </c>
      <c r="Z20" s="88">
        <v>227.48100000000002</v>
      </c>
      <c r="AA20" s="88">
        <v>234.04900000000004</v>
      </c>
      <c r="AB20" s="88">
        <f t="shared" si="7"/>
        <v>102.88727410201292</v>
      </c>
    </row>
    <row r="21" spans="1:42" s="89" customFormat="1" ht="11.25" customHeight="1">
      <c r="A21" s="83" t="s">
        <v>143</v>
      </c>
      <c r="B21" s="85"/>
      <c r="C21" s="85"/>
      <c r="D21" s="100">
        <v>12</v>
      </c>
      <c r="E21" s="91">
        <v>8.124</v>
      </c>
      <c r="F21" s="91">
        <v>7.44</v>
      </c>
      <c r="G21" s="91">
        <v>6.3856</v>
      </c>
      <c r="H21" s="91">
        <f t="shared" si="0"/>
        <v>85.82795698924731</v>
      </c>
      <c r="I21" s="87"/>
      <c r="J21" s="101">
        <v>12</v>
      </c>
      <c r="K21" s="88">
        <v>36.361000000000004</v>
      </c>
      <c r="L21" s="88">
        <v>42.89</v>
      </c>
      <c r="M21" s="88">
        <v>31.037999999999997</v>
      </c>
      <c r="N21" s="87">
        <f t="shared" si="1"/>
        <v>72.36651900209839</v>
      </c>
      <c r="O21" s="83" t="s">
        <v>181</v>
      </c>
      <c r="P21" s="85"/>
      <c r="Q21" s="85"/>
      <c r="R21" s="100">
        <v>5</v>
      </c>
      <c r="S21" s="91">
        <v>3.166</v>
      </c>
      <c r="T21" s="91">
        <v>3.3870536</v>
      </c>
      <c r="U21" s="91">
        <v>3.684</v>
      </c>
      <c r="V21" s="91">
        <f t="shared" si="6"/>
        <v>108.76710070369126</v>
      </c>
      <c r="W21" s="87"/>
      <c r="X21" s="101">
        <v>11</v>
      </c>
      <c r="Y21" s="88">
        <v>97.149</v>
      </c>
      <c r="Z21" s="88">
        <v>103.096</v>
      </c>
      <c r="AA21" s="88">
        <v>123.996</v>
      </c>
      <c r="AB21" s="88">
        <f t="shared" si="7"/>
        <v>120.27236750213393</v>
      </c>
      <c r="AC21" s="83" t="s">
        <v>129</v>
      </c>
      <c r="AD21" s="85"/>
      <c r="AE21" s="85"/>
      <c r="AF21" s="100"/>
      <c r="AG21" s="91"/>
      <c r="AH21" s="91"/>
      <c r="AI21" s="91"/>
      <c r="AJ21" s="91"/>
      <c r="AK21" s="87"/>
      <c r="AL21" s="101"/>
      <c r="AM21" s="88"/>
      <c r="AN21" s="88"/>
      <c r="AO21" s="88"/>
      <c r="AP21" s="88"/>
    </row>
    <row r="22" spans="1:42" s="89" customFormat="1" ht="11.25" customHeight="1">
      <c r="A22" s="83" t="s">
        <v>290</v>
      </c>
      <c r="B22" s="85"/>
      <c r="C22" s="85"/>
      <c r="D22" s="100">
        <v>11</v>
      </c>
      <c r="E22" s="91">
        <v>109.272</v>
      </c>
      <c r="F22" s="91">
        <v>107.934</v>
      </c>
      <c r="G22" s="91">
        <v>104.922</v>
      </c>
      <c r="H22" s="91">
        <f t="shared" si="0"/>
        <v>97.20940574795708</v>
      </c>
      <c r="I22" s="87"/>
      <c r="J22" s="101">
        <v>11</v>
      </c>
      <c r="K22" s="88">
        <v>835.4</v>
      </c>
      <c r="L22" s="88">
        <v>805.3590000000002</v>
      </c>
      <c r="M22" s="88">
        <v>843.923</v>
      </c>
      <c r="N22" s="87">
        <f t="shared" si="1"/>
        <v>104.78842354775944</v>
      </c>
      <c r="O22" s="83" t="s">
        <v>140</v>
      </c>
      <c r="P22" s="85"/>
      <c r="Q22" s="85"/>
      <c r="R22" s="100">
        <v>5</v>
      </c>
      <c r="S22" s="91">
        <v>11.081</v>
      </c>
      <c r="T22" s="91">
        <v>11.489253000000001</v>
      </c>
      <c r="U22" s="91">
        <v>11.04</v>
      </c>
      <c r="V22" s="91">
        <f t="shared" si="6"/>
        <v>96.08979800514444</v>
      </c>
      <c r="W22" s="87"/>
      <c r="X22" s="101">
        <v>10</v>
      </c>
      <c r="Y22" s="88">
        <v>581.503</v>
      </c>
      <c r="Z22" s="88">
        <v>591.8580000000001</v>
      </c>
      <c r="AA22" s="88">
        <v>585.604</v>
      </c>
      <c r="AB22" s="88">
        <f t="shared" si="7"/>
        <v>98.94332762250404</v>
      </c>
      <c r="AC22" s="83" t="s">
        <v>130</v>
      </c>
      <c r="AD22" s="85"/>
      <c r="AE22" s="85"/>
      <c r="AF22" s="100">
        <v>12</v>
      </c>
      <c r="AG22" s="91">
        <v>3.969</v>
      </c>
      <c r="AH22" s="91">
        <v>3.608</v>
      </c>
      <c r="AI22" s="91">
        <v>3.621</v>
      </c>
      <c r="AJ22" s="91">
        <f>IF(AND(AH22&gt;0,AI22&gt;0),AI22*100/AH22,"")</f>
        <v>100.36031042128603</v>
      </c>
      <c r="AK22" s="87"/>
      <c r="AL22" s="101">
        <v>4</v>
      </c>
      <c r="AM22" s="88">
        <v>96.383</v>
      </c>
      <c r="AN22" s="88">
        <v>86.553</v>
      </c>
      <c r="AO22" s="88">
        <v>0</v>
      </c>
      <c r="AP22" s="88">
        <f>IF(AND(AN22&gt;0,AO22&gt;0),AO22*100/AN22,"")</f>
      </c>
    </row>
    <row r="23" spans="1:42" s="89" customFormat="1" ht="11.25" customHeight="1">
      <c r="A23" s="83"/>
      <c r="B23" s="85"/>
      <c r="C23" s="85"/>
      <c r="D23" s="100"/>
      <c r="E23" s="91"/>
      <c r="F23" s="91"/>
      <c r="G23" s="91"/>
      <c r="H23" s="91"/>
      <c r="I23" s="87"/>
      <c r="J23" s="101"/>
      <c r="K23" s="88"/>
      <c r="L23" s="88"/>
      <c r="M23" s="88"/>
      <c r="N23" s="87"/>
      <c r="O23" s="83" t="s">
        <v>182</v>
      </c>
      <c r="P23" s="85"/>
      <c r="Q23" s="85"/>
      <c r="R23" s="100">
        <v>5</v>
      </c>
      <c r="S23" s="91">
        <v>6.705</v>
      </c>
      <c r="T23" s="91">
        <v>6.761845999999999</v>
      </c>
      <c r="U23" s="91">
        <v>6.205</v>
      </c>
      <c r="V23" s="91">
        <f t="shared" si="6"/>
        <v>91.7648819567911</v>
      </c>
      <c r="W23" s="87"/>
      <c r="X23" s="101">
        <v>9</v>
      </c>
      <c r="Y23" s="88">
        <v>404.96200000000005</v>
      </c>
      <c r="Z23" s="88">
        <v>388.025</v>
      </c>
      <c r="AA23" s="88">
        <v>374.13199999999995</v>
      </c>
      <c r="AB23" s="88">
        <f t="shared" si="7"/>
        <v>96.41956059532247</v>
      </c>
      <c r="AC23" s="83"/>
      <c r="AD23" s="85"/>
      <c r="AE23" s="85"/>
      <c r="AF23" s="100"/>
      <c r="AG23" s="91"/>
      <c r="AH23" s="91"/>
      <c r="AI23" s="91"/>
      <c r="AJ23" s="91"/>
      <c r="AK23" s="87"/>
      <c r="AL23" s="101"/>
      <c r="AM23" s="88"/>
      <c r="AN23" s="88"/>
      <c r="AO23" s="88"/>
      <c r="AP23" s="88"/>
    </row>
    <row r="24" spans="1:42" s="89" customFormat="1" ht="11.25" customHeight="1">
      <c r="A24" s="83" t="s">
        <v>144</v>
      </c>
      <c r="B24" s="85"/>
      <c r="C24" s="85"/>
      <c r="D24" s="100"/>
      <c r="E24" s="91"/>
      <c r="F24" s="91"/>
      <c r="G24" s="91"/>
      <c r="H24" s="91"/>
      <c r="I24" s="87"/>
      <c r="J24" s="101"/>
      <c r="K24" s="88"/>
      <c r="L24" s="88"/>
      <c r="M24" s="88"/>
      <c r="N24" s="87"/>
      <c r="O24" s="83" t="s">
        <v>304</v>
      </c>
      <c r="P24" s="85"/>
      <c r="Q24" s="85"/>
      <c r="R24" s="100">
        <v>3</v>
      </c>
      <c r="S24" s="91">
        <v>6.866</v>
      </c>
      <c r="T24" s="91">
        <v>6.194</v>
      </c>
      <c r="U24" s="91">
        <v>6.109</v>
      </c>
      <c r="V24" s="91">
        <f t="shared" si="6"/>
        <v>98.6277042298999</v>
      </c>
      <c r="W24" s="87"/>
      <c r="X24" s="101">
        <v>5</v>
      </c>
      <c r="Y24" s="88">
        <v>86.013</v>
      </c>
      <c r="Z24" s="88">
        <v>74.47000000000003</v>
      </c>
      <c r="AA24" s="88">
        <v>81.466</v>
      </c>
      <c r="AB24" s="88">
        <f t="shared" si="7"/>
        <v>109.39438700147706</v>
      </c>
      <c r="AC24" s="83" t="s">
        <v>131</v>
      </c>
      <c r="AD24" s="85"/>
      <c r="AE24" s="85"/>
      <c r="AF24" s="100"/>
      <c r="AG24" s="91"/>
      <c r="AH24" s="91"/>
      <c r="AI24" s="91"/>
      <c r="AJ24" s="91"/>
      <c r="AK24" s="87"/>
      <c r="AL24" s="101"/>
      <c r="AM24" s="88"/>
      <c r="AN24" s="88"/>
      <c r="AO24" s="88"/>
      <c r="AP24" s="88"/>
    </row>
    <row r="25" spans="1:42" s="89" customFormat="1" ht="11.25" customHeight="1">
      <c r="A25" s="83" t="s">
        <v>145</v>
      </c>
      <c r="B25" s="85"/>
      <c r="C25" s="85"/>
      <c r="D25" s="100">
        <v>11</v>
      </c>
      <c r="E25" s="91">
        <v>9.355</v>
      </c>
      <c r="F25" s="91">
        <v>9.941</v>
      </c>
      <c r="G25" s="91">
        <v>9.524</v>
      </c>
      <c r="H25" s="91">
        <f aca="true" t="shared" si="8" ref="H25:H32">IF(AND(F25&gt;0,G25&gt;0),G25*100/F25,"")</f>
        <v>95.80525098078662</v>
      </c>
      <c r="I25" s="87"/>
      <c r="J25" s="101">
        <v>11</v>
      </c>
      <c r="K25" s="88">
        <v>17.761000000000003</v>
      </c>
      <c r="L25" s="88">
        <v>19.817</v>
      </c>
      <c r="M25" s="88">
        <v>17.918999999999997</v>
      </c>
      <c r="N25" s="87">
        <f aca="true" t="shared" si="9" ref="N25:N32">IF(AND(L25&gt;0,M25&gt;0),M25*100/L25,"")</f>
        <v>90.42236463642325</v>
      </c>
      <c r="O25" s="83" t="s">
        <v>305</v>
      </c>
      <c r="P25" s="85"/>
      <c r="Q25" s="85"/>
      <c r="R25" s="100">
        <v>3</v>
      </c>
      <c r="S25" s="87">
        <v>28.199999999999996</v>
      </c>
      <c r="T25" s="87">
        <v>25.8</v>
      </c>
      <c r="U25" s="87">
        <v>25.2</v>
      </c>
      <c r="V25" s="91">
        <f t="shared" si="6"/>
        <v>97.67441860465117</v>
      </c>
      <c r="W25" s="87"/>
      <c r="X25" s="101">
        <v>6</v>
      </c>
      <c r="Y25" s="88">
        <v>4.818</v>
      </c>
      <c r="Z25" s="88">
        <v>4.8100000000000005</v>
      </c>
      <c r="AA25" s="88">
        <v>4.252</v>
      </c>
      <c r="AB25" s="88">
        <f t="shared" si="7"/>
        <v>88.39916839916839</v>
      </c>
      <c r="AC25" s="83" t="s">
        <v>132</v>
      </c>
      <c r="AD25" s="85"/>
      <c r="AE25" s="85"/>
      <c r="AF25" s="100">
        <v>12</v>
      </c>
      <c r="AG25" s="91">
        <v>7.253</v>
      </c>
      <c r="AH25" s="91">
        <v>7.69</v>
      </c>
      <c r="AI25" s="91">
        <v>7.682</v>
      </c>
      <c r="AJ25" s="91">
        <f>IF(AND(AH25&gt;0,AI25&gt;0),AI25*100/AH25,"")</f>
        <v>99.8959687906372</v>
      </c>
      <c r="AK25" s="87"/>
      <c r="AL25" s="101">
        <v>9</v>
      </c>
      <c r="AM25" s="88">
        <v>661.378</v>
      </c>
      <c r="AN25" s="88">
        <v>699.653</v>
      </c>
      <c r="AO25" s="88">
        <v>0</v>
      </c>
      <c r="AP25" s="88">
        <f>IF(AND(AN25&gt;0,AO25&gt;0),AO25*100/AN25,"")</f>
      </c>
    </row>
    <row r="26" spans="1:42" s="89" customFormat="1" ht="11.25" customHeight="1">
      <c r="A26" s="83" t="s">
        <v>146</v>
      </c>
      <c r="B26" s="85"/>
      <c r="C26" s="85"/>
      <c r="D26" s="100">
        <v>8</v>
      </c>
      <c r="E26" s="91">
        <v>47.109</v>
      </c>
      <c r="F26" s="91">
        <v>43.57</v>
      </c>
      <c r="G26" s="91">
        <v>24.477</v>
      </c>
      <c r="H26" s="91">
        <f t="shared" si="8"/>
        <v>56.17856323158136</v>
      </c>
      <c r="I26" s="87"/>
      <c r="J26" s="101">
        <v>8</v>
      </c>
      <c r="K26" s="88">
        <v>53.625</v>
      </c>
      <c r="L26" s="88">
        <v>50.86299999999999</v>
      </c>
      <c r="M26" s="88">
        <v>43.243</v>
      </c>
      <c r="N26" s="87">
        <f t="shared" si="9"/>
        <v>85.01857932092092</v>
      </c>
      <c r="O26" s="83" t="s">
        <v>141</v>
      </c>
      <c r="P26" s="85"/>
      <c r="Q26" s="85"/>
      <c r="R26" s="100">
        <v>11</v>
      </c>
      <c r="S26" s="91">
        <v>2.683</v>
      </c>
      <c r="T26" s="91">
        <v>2.693</v>
      </c>
      <c r="U26" s="91">
        <v>2.968</v>
      </c>
      <c r="V26" s="91">
        <f t="shared" si="6"/>
        <v>110.21165985889343</v>
      </c>
      <c r="W26" s="87"/>
      <c r="X26" s="101">
        <v>3</v>
      </c>
      <c r="Y26" s="88">
        <v>81.803</v>
      </c>
      <c r="Z26" s="88">
        <v>81.49074999999999</v>
      </c>
      <c r="AA26" s="88">
        <v>95.75999999999999</v>
      </c>
      <c r="AB26" s="88">
        <f t="shared" si="7"/>
        <v>117.51026957047273</v>
      </c>
      <c r="AC26" s="83"/>
      <c r="AD26" s="85"/>
      <c r="AE26" s="85"/>
      <c r="AF26" s="100"/>
      <c r="AG26" s="91"/>
      <c r="AH26" s="91"/>
      <c r="AI26" s="91"/>
      <c r="AJ26" s="91"/>
      <c r="AK26" s="87"/>
      <c r="AL26" s="101"/>
      <c r="AM26" s="88"/>
      <c r="AN26" s="88"/>
      <c r="AO26" s="88"/>
      <c r="AP26" s="88"/>
    </row>
    <row r="27" spans="1:42" s="89" customFormat="1" ht="11.25" customHeight="1">
      <c r="A27" s="83" t="s">
        <v>147</v>
      </c>
      <c r="B27" s="85"/>
      <c r="C27" s="85"/>
      <c r="D27" s="100">
        <v>8</v>
      </c>
      <c r="E27" s="91">
        <v>26.427</v>
      </c>
      <c r="F27" s="91">
        <v>36.316</v>
      </c>
      <c r="G27" s="91">
        <v>43.98</v>
      </c>
      <c r="H27" s="91">
        <f t="shared" si="8"/>
        <v>121.10364577596651</v>
      </c>
      <c r="I27" s="87"/>
      <c r="J27" s="101">
        <v>8</v>
      </c>
      <c r="K27" s="88">
        <v>29.826999999999998</v>
      </c>
      <c r="L27" s="88">
        <v>18.524</v>
      </c>
      <c r="M27" s="88">
        <v>42.49</v>
      </c>
      <c r="N27" s="87">
        <f t="shared" si="9"/>
        <v>229.37810408119196</v>
      </c>
      <c r="P27" s="85"/>
      <c r="Q27" s="85"/>
      <c r="R27" s="100"/>
      <c r="S27" s="91"/>
      <c r="T27" s="91"/>
      <c r="U27" s="91"/>
      <c r="V27" s="91"/>
      <c r="W27" s="87"/>
      <c r="X27" s="101"/>
      <c r="Y27" s="88"/>
      <c r="Z27" s="88"/>
      <c r="AA27" s="88"/>
      <c r="AB27" s="88"/>
      <c r="AC27" s="83" t="s">
        <v>133</v>
      </c>
      <c r="AD27" s="85"/>
      <c r="AE27" s="85"/>
      <c r="AF27" s="100"/>
      <c r="AG27" s="91"/>
      <c r="AH27" s="91"/>
      <c r="AI27" s="91"/>
      <c r="AJ27" s="91"/>
      <c r="AK27" s="87"/>
      <c r="AL27" s="101"/>
      <c r="AM27" s="88"/>
      <c r="AN27" s="88"/>
      <c r="AO27" s="88"/>
      <c r="AP27" s="88"/>
    </row>
    <row r="28" spans="1:42" s="89" customFormat="1" ht="11.25" customHeight="1">
      <c r="A28" s="83" t="s">
        <v>148</v>
      </c>
      <c r="B28" s="85"/>
      <c r="C28" s="85"/>
      <c r="D28" s="100">
        <v>8</v>
      </c>
      <c r="E28" s="91">
        <v>33.708</v>
      </c>
      <c r="F28" s="91">
        <v>39.809</v>
      </c>
      <c r="G28" s="91">
        <v>69.727</v>
      </c>
      <c r="H28" s="91">
        <f t="shared" si="8"/>
        <v>175.1538596799719</v>
      </c>
      <c r="I28" s="87"/>
      <c r="J28" s="101">
        <v>8</v>
      </c>
      <c r="K28" s="88">
        <v>37.42</v>
      </c>
      <c r="L28" s="88">
        <v>38.961999999999996</v>
      </c>
      <c r="M28" s="88">
        <v>75.864</v>
      </c>
      <c r="N28" s="87">
        <f t="shared" si="9"/>
        <v>194.71279708433863</v>
      </c>
      <c r="O28" s="83" t="s">
        <v>183</v>
      </c>
      <c r="P28" s="85"/>
      <c r="Q28" s="85"/>
      <c r="R28" s="100"/>
      <c r="S28" s="91"/>
      <c r="T28" s="91"/>
      <c r="U28" s="91"/>
      <c r="V28" s="91"/>
      <c r="W28" s="87"/>
      <c r="X28" s="101"/>
      <c r="Y28" s="88"/>
      <c r="Z28" s="88"/>
      <c r="AA28" s="88"/>
      <c r="AB28" s="88"/>
      <c r="AC28" s="83" t="s">
        <v>134</v>
      </c>
      <c r="AD28" s="85"/>
      <c r="AE28" s="85"/>
      <c r="AF28" s="100">
        <v>12</v>
      </c>
      <c r="AG28" s="91">
        <v>11.383</v>
      </c>
      <c r="AH28" s="91">
        <v>10.688</v>
      </c>
      <c r="AI28" s="91"/>
      <c r="AJ28" s="91">
        <f aca="true" t="shared" si="10" ref="AJ28:AJ39">IF(AND(AH28&gt;0,AI28&gt;0),AI28*100/AH28,"")</f>
      </c>
      <c r="AK28" s="87"/>
      <c r="AL28" s="101">
        <v>5</v>
      </c>
      <c r="AM28" s="88">
        <v>1015.3199999999999</v>
      </c>
      <c r="AN28" s="88">
        <v>935.6329999999999</v>
      </c>
      <c r="AO28" s="88">
        <v>0</v>
      </c>
      <c r="AP28" s="88">
        <f aca="true" t="shared" si="11" ref="AP28:AP39">IF(AND(AN28&gt;0,AO28&gt;0),AO28*100/AN28,"")</f>
      </c>
    </row>
    <row r="29" spans="1:42" s="89" customFormat="1" ht="12" customHeight="1">
      <c r="A29" s="83" t="s">
        <v>149</v>
      </c>
      <c r="B29" s="85"/>
      <c r="C29" s="85"/>
      <c r="D29" s="100">
        <v>8</v>
      </c>
      <c r="E29" s="91">
        <v>155.409</v>
      </c>
      <c r="F29" s="91">
        <v>173.328</v>
      </c>
      <c r="G29" s="91">
        <v>148.618</v>
      </c>
      <c r="H29" s="91">
        <f t="shared" si="8"/>
        <v>85.74379211668051</v>
      </c>
      <c r="I29" s="87"/>
      <c r="J29" s="101">
        <v>8</v>
      </c>
      <c r="K29" s="88">
        <v>273.954</v>
      </c>
      <c r="L29" s="88">
        <v>194.32599999999996</v>
      </c>
      <c r="M29" s="88">
        <v>262.974</v>
      </c>
      <c r="N29" s="87">
        <f t="shared" si="9"/>
        <v>135.32620441937777</v>
      </c>
      <c r="O29" s="83" t="s">
        <v>184</v>
      </c>
      <c r="P29" s="85"/>
      <c r="Q29" s="85"/>
      <c r="R29" s="100">
        <v>0</v>
      </c>
      <c r="S29" s="91">
        <v>0</v>
      </c>
      <c r="T29" s="91">
        <v>0</v>
      </c>
      <c r="U29" s="91">
        <v>0</v>
      </c>
      <c r="V29" s="91">
        <f aca="true" t="shared" si="12" ref="V29:V34">IF(AND(T29&gt;0,U29&gt;0),U29*100/T29,"")</f>
      </c>
      <c r="W29" s="87"/>
      <c r="X29" s="101">
        <v>11</v>
      </c>
      <c r="Y29" s="88">
        <v>3654.7569999999996</v>
      </c>
      <c r="Z29" s="88">
        <v>3368.6779999999994</v>
      </c>
      <c r="AA29" s="88">
        <v>3747.012</v>
      </c>
      <c r="AB29" s="88">
        <f aca="true" t="shared" si="13" ref="AB29:AB35">IF(AND(Z29&gt;0,AA29&gt;0),AA29*100/Z29,"")</f>
        <v>111.2309339153223</v>
      </c>
      <c r="AC29" s="83" t="s">
        <v>135</v>
      </c>
      <c r="AD29" s="85"/>
      <c r="AE29" s="85"/>
      <c r="AF29" s="100">
        <v>12</v>
      </c>
      <c r="AG29" s="91">
        <v>4.876</v>
      </c>
      <c r="AH29" s="91">
        <v>4.065</v>
      </c>
      <c r="AI29" s="91">
        <v>3.47</v>
      </c>
      <c r="AJ29" s="91">
        <f t="shared" si="10"/>
        <v>85.36285362853627</v>
      </c>
      <c r="AK29" s="87"/>
      <c r="AL29" s="101">
        <v>8</v>
      </c>
      <c r="AM29" s="88">
        <v>197.47899999999998</v>
      </c>
      <c r="AN29" s="88">
        <v>208.465</v>
      </c>
      <c r="AO29" s="88">
        <v>0</v>
      </c>
      <c r="AP29" s="88">
        <f t="shared" si="11"/>
      </c>
    </row>
    <row r="30" spans="1:42" s="89" customFormat="1" ht="11.25" customHeight="1">
      <c r="A30" s="83" t="s">
        <v>150</v>
      </c>
      <c r="B30" s="85"/>
      <c r="C30" s="85"/>
      <c r="D30" s="100">
        <v>8</v>
      </c>
      <c r="E30" s="91">
        <v>94.001</v>
      </c>
      <c r="F30" s="91">
        <v>125.441</v>
      </c>
      <c r="G30" s="91">
        <v>102.043</v>
      </c>
      <c r="H30" s="91">
        <f t="shared" si="8"/>
        <v>81.34740635039581</v>
      </c>
      <c r="I30" s="87"/>
      <c r="J30" s="101">
        <v>8</v>
      </c>
      <c r="K30" s="88">
        <v>114.932</v>
      </c>
      <c r="L30" s="88">
        <v>80.293</v>
      </c>
      <c r="M30" s="88">
        <v>131.372</v>
      </c>
      <c r="N30" s="87">
        <f t="shared" si="9"/>
        <v>163.6157572889293</v>
      </c>
      <c r="O30" s="83" t="s">
        <v>185</v>
      </c>
      <c r="P30" s="85"/>
      <c r="Q30" s="85"/>
      <c r="R30" s="100">
        <v>0</v>
      </c>
      <c r="S30" s="91">
        <v>0</v>
      </c>
      <c r="T30" s="91">
        <v>0</v>
      </c>
      <c r="U30" s="91">
        <v>0</v>
      </c>
      <c r="V30" s="91">
        <f t="shared" si="12"/>
      </c>
      <c r="W30" s="87"/>
      <c r="X30" s="101">
        <v>11</v>
      </c>
      <c r="Y30" s="88">
        <v>995.895</v>
      </c>
      <c r="Z30" s="88">
        <v>927.914</v>
      </c>
      <c r="AA30" s="88">
        <v>1091.539</v>
      </c>
      <c r="AB30" s="88">
        <f t="shared" si="13"/>
        <v>117.63363846218508</v>
      </c>
      <c r="AC30" s="83" t="s">
        <v>136</v>
      </c>
      <c r="AD30" s="85"/>
      <c r="AE30" s="85"/>
      <c r="AF30" s="100">
        <v>10</v>
      </c>
      <c r="AG30" s="91">
        <v>2.128</v>
      </c>
      <c r="AH30" s="91">
        <v>2.263</v>
      </c>
      <c r="AI30" s="91">
        <v>2.327</v>
      </c>
      <c r="AJ30" s="91">
        <f t="shared" si="10"/>
        <v>102.82810428634556</v>
      </c>
      <c r="AK30" s="87"/>
      <c r="AL30" s="101">
        <v>12</v>
      </c>
      <c r="AM30" s="88">
        <v>57.5935</v>
      </c>
      <c r="AN30" s="88">
        <v>57.98700000000001</v>
      </c>
      <c r="AO30" s="88">
        <v>66.206</v>
      </c>
      <c r="AP30" s="88">
        <f t="shared" si="11"/>
        <v>114.17386655629709</v>
      </c>
    </row>
    <row r="31" spans="1:42" s="89" customFormat="1" ht="11.25" customHeight="1">
      <c r="A31" s="83" t="s">
        <v>151</v>
      </c>
      <c r="B31" s="85"/>
      <c r="C31" s="85"/>
      <c r="D31" s="100">
        <v>8</v>
      </c>
      <c r="E31" s="91">
        <v>3.577</v>
      </c>
      <c r="F31" s="91">
        <v>3.514</v>
      </c>
      <c r="G31" s="91">
        <v>2.9954</v>
      </c>
      <c r="H31" s="91">
        <f t="shared" si="8"/>
        <v>85.24188958451907</v>
      </c>
      <c r="I31" s="87"/>
      <c r="J31" s="101">
        <v>8</v>
      </c>
      <c r="K31" s="88">
        <v>3.3729999999999998</v>
      </c>
      <c r="L31" s="88">
        <v>2.706</v>
      </c>
      <c r="M31" s="88">
        <v>3.2369999999999997</v>
      </c>
      <c r="N31" s="87">
        <f t="shared" si="9"/>
        <v>119.62305986696231</v>
      </c>
      <c r="O31" s="83" t="s">
        <v>186</v>
      </c>
      <c r="P31" s="85"/>
      <c r="Q31" s="85"/>
      <c r="R31" s="100">
        <v>0</v>
      </c>
      <c r="S31" s="91">
        <v>0</v>
      </c>
      <c r="T31" s="91">
        <v>0</v>
      </c>
      <c r="U31" s="91">
        <v>0</v>
      </c>
      <c r="V31" s="91">
        <f t="shared" si="12"/>
      </c>
      <c r="W31" s="87"/>
      <c r="X31" s="101">
        <v>12</v>
      </c>
      <c r="Y31" s="88">
        <v>73.293</v>
      </c>
      <c r="Z31" s="88">
        <v>78.032</v>
      </c>
      <c r="AA31" s="88">
        <v>81.09700000000001</v>
      </c>
      <c r="AB31" s="88">
        <f t="shared" si="13"/>
        <v>103.92787574328482</v>
      </c>
      <c r="AC31" s="83" t="s">
        <v>301</v>
      </c>
      <c r="AD31" s="85"/>
      <c r="AE31" s="85"/>
      <c r="AF31" s="100">
        <v>11</v>
      </c>
      <c r="AG31" s="91">
        <v>0.43394</v>
      </c>
      <c r="AH31" s="91">
        <v>0.41985</v>
      </c>
      <c r="AI31" s="91">
        <v>0.442</v>
      </c>
      <c r="AJ31" s="91">
        <f t="shared" si="10"/>
        <v>105.275693700131</v>
      </c>
      <c r="AK31" s="87"/>
      <c r="AL31" s="101">
        <v>12</v>
      </c>
      <c r="AM31" s="88">
        <v>131.71</v>
      </c>
      <c r="AN31" s="88">
        <v>144.117</v>
      </c>
      <c r="AO31" s="88">
        <v>145.855</v>
      </c>
      <c r="AP31" s="88">
        <f t="shared" si="11"/>
        <v>101.2059645982084</v>
      </c>
    </row>
    <row r="32" spans="1:42" s="89" customFormat="1" ht="11.25" customHeight="1">
      <c r="A32" s="83" t="s">
        <v>152</v>
      </c>
      <c r="B32" s="85"/>
      <c r="C32" s="85"/>
      <c r="D32" s="100">
        <v>8</v>
      </c>
      <c r="E32" s="91">
        <v>71.777</v>
      </c>
      <c r="F32" s="91">
        <v>66.519</v>
      </c>
      <c r="G32" s="91">
        <v>55.468</v>
      </c>
      <c r="H32" s="91">
        <f t="shared" si="8"/>
        <v>83.38670154391978</v>
      </c>
      <c r="I32" s="87"/>
      <c r="J32" s="101">
        <v>8</v>
      </c>
      <c r="K32" s="88">
        <v>92.587</v>
      </c>
      <c r="L32" s="88">
        <v>51.536500000000004</v>
      </c>
      <c r="M32" s="88">
        <v>63.546</v>
      </c>
      <c r="N32" s="87">
        <f t="shared" si="9"/>
        <v>123.30290182686058</v>
      </c>
      <c r="O32" s="83" t="s">
        <v>187</v>
      </c>
      <c r="P32" s="85"/>
      <c r="Q32" s="85"/>
      <c r="R32" s="100">
        <v>0</v>
      </c>
      <c r="S32" s="91">
        <v>0</v>
      </c>
      <c r="T32" s="91">
        <v>0</v>
      </c>
      <c r="U32" s="91">
        <v>0</v>
      </c>
      <c r="V32" s="91">
        <f t="shared" si="12"/>
      </c>
      <c r="W32" s="87"/>
      <c r="X32" s="101">
        <v>12</v>
      </c>
      <c r="Y32" s="88">
        <v>214.017</v>
      </c>
      <c r="Z32" s="88">
        <v>156.406</v>
      </c>
      <c r="AA32" s="88">
        <v>206.99200000000002</v>
      </c>
      <c r="AB32" s="88">
        <f t="shared" si="13"/>
        <v>132.342748999399</v>
      </c>
      <c r="AC32" s="83" t="s">
        <v>302</v>
      </c>
      <c r="AD32" s="85"/>
      <c r="AE32" s="85"/>
      <c r="AF32" s="100">
        <v>11</v>
      </c>
      <c r="AG32" s="91">
        <v>0.0925</v>
      </c>
      <c r="AH32" s="91">
        <v>0.08518</v>
      </c>
      <c r="AI32" s="91">
        <v>0.125</v>
      </c>
      <c r="AJ32" s="91">
        <f t="shared" si="10"/>
        <v>146.74806292556937</v>
      </c>
      <c r="AK32" s="87"/>
      <c r="AL32" s="101">
        <v>12</v>
      </c>
      <c r="AM32" s="88">
        <v>16.176</v>
      </c>
      <c r="AN32" s="88">
        <v>14.799</v>
      </c>
      <c r="AO32" s="88">
        <v>15.744</v>
      </c>
      <c r="AP32" s="88">
        <f t="shared" si="11"/>
        <v>106.38556659233733</v>
      </c>
    </row>
    <row r="33" spans="1:42" s="89" customFormat="1" ht="11.25" customHeight="1">
      <c r="A33" s="83"/>
      <c r="B33" s="85"/>
      <c r="C33" s="85"/>
      <c r="D33" s="100"/>
      <c r="E33" s="91"/>
      <c r="F33" s="91"/>
      <c r="G33" s="91"/>
      <c r="H33" s="91"/>
      <c r="I33" s="87"/>
      <c r="J33" s="101"/>
      <c r="K33" s="88"/>
      <c r="L33" s="88"/>
      <c r="M33" s="88"/>
      <c r="N33" s="87"/>
      <c r="O33" s="83" t="s">
        <v>188</v>
      </c>
      <c r="P33" s="85"/>
      <c r="Q33" s="85"/>
      <c r="R33" s="100">
        <v>0</v>
      </c>
      <c r="S33" s="91">
        <v>0</v>
      </c>
      <c r="T33" s="91">
        <v>0</v>
      </c>
      <c r="U33" s="91">
        <v>0</v>
      </c>
      <c r="V33" s="91">
        <f t="shared" si="12"/>
      </c>
      <c r="W33" s="87"/>
      <c r="X33" s="101">
        <v>12</v>
      </c>
      <c r="Y33" s="88">
        <v>1544.061</v>
      </c>
      <c r="Z33" s="88">
        <v>1272.5679999999998</v>
      </c>
      <c r="AA33" s="88">
        <v>1460.7199999999998</v>
      </c>
      <c r="AB33" s="88">
        <f t="shared" si="13"/>
        <v>114.78522169345764</v>
      </c>
      <c r="AC33" s="83" t="s">
        <v>137</v>
      </c>
      <c r="AD33" s="85"/>
      <c r="AE33" s="85"/>
      <c r="AF33" s="100">
        <v>9</v>
      </c>
      <c r="AG33" s="91">
        <v>1.734</v>
      </c>
      <c r="AH33" s="91">
        <v>1.689</v>
      </c>
      <c r="AI33" s="91">
        <v>1.74</v>
      </c>
      <c r="AJ33" s="91">
        <f t="shared" si="10"/>
        <v>103.01953818827708</v>
      </c>
      <c r="AK33" s="87"/>
      <c r="AL33" s="101">
        <v>12</v>
      </c>
      <c r="AM33" s="88">
        <v>89.07799999999999</v>
      </c>
      <c r="AN33" s="88">
        <v>87.655</v>
      </c>
      <c r="AO33" s="88">
        <v>103.06500000000001</v>
      </c>
      <c r="AP33" s="88">
        <f t="shared" si="11"/>
        <v>117.5802863498945</v>
      </c>
    </row>
    <row r="34" spans="1:42" s="89" customFormat="1" ht="11.25" customHeight="1">
      <c r="A34" s="83" t="s">
        <v>129</v>
      </c>
      <c r="B34" s="85"/>
      <c r="C34" s="85"/>
      <c r="D34" s="100"/>
      <c r="E34" s="91"/>
      <c r="F34" s="91"/>
      <c r="G34" s="91"/>
      <c r="H34" s="91"/>
      <c r="I34" s="87"/>
      <c r="J34" s="101"/>
      <c r="K34" s="88"/>
      <c r="L34" s="88"/>
      <c r="M34" s="88"/>
      <c r="N34" s="87"/>
      <c r="O34" s="83" t="s">
        <v>189</v>
      </c>
      <c r="P34" s="85"/>
      <c r="Q34" s="85"/>
      <c r="R34" s="100">
        <v>0</v>
      </c>
      <c r="S34" s="91">
        <v>0</v>
      </c>
      <c r="T34" s="91">
        <v>0</v>
      </c>
      <c r="U34" s="91">
        <v>0</v>
      </c>
      <c r="V34" s="91">
        <f t="shared" si="12"/>
      </c>
      <c r="W34" s="87"/>
      <c r="X34" s="101">
        <v>12</v>
      </c>
      <c r="Y34" s="88">
        <v>584.8330000000001</v>
      </c>
      <c r="Z34" s="88">
        <v>567.322</v>
      </c>
      <c r="AA34" s="88">
        <v>627.969</v>
      </c>
      <c r="AB34" s="88">
        <f t="shared" si="13"/>
        <v>110.69004903740735</v>
      </c>
      <c r="AC34" s="83" t="s">
        <v>138</v>
      </c>
      <c r="AD34" s="85"/>
      <c r="AE34" s="85"/>
      <c r="AF34" s="100">
        <v>12</v>
      </c>
      <c r="AG34" s="91">
        <v>8.133</v>
      </c>
      <c r="AH34" s="91">
        <v>7.526</v>
      </c>
      <c r="AI34" s="91">
        <v>7.406</v>
      </c>
      <c r="AJ34" s="91">
        <f t="shared" si="10"/>
        <v>98.40552750465055</v>
      </c>
      <c r="AK34" s="87"/>
      <c r="AL34" s="101">
        <v>6</v>
      </c>
      <c r="AM34" s="88">
        <v>610.779</v>
      </c>
      <c r="AN34" s="88">
        <v>690.5910000000001</v>
      </c>
      <c r="AO34" s="88">
        <v>0</v>
      </c>
      <c r="AP34" s="88">
        <f t="shared" si="11"/>
      </c>
    </row>
    <row r="35" spans="1:42" s="89" customFormat="1" ht="11.25" customHeight="1">
      <c r="A35" s="83" t="s">
        <v>130</v>
      </c>
      <c r="B35" s="85"/>
      <c r="C35" s="85"/>
      <c r="D35" s="100">
        <v>4</v>
      </c>
      <c r="E35" s="91">
        <v>3.909</v>
      </c>
      <c r="F35" s="91">
        <v>3.969</v>
      </c>
      <c r="G35" s="91">
        <v>3.608</v>
      </c>
      <c r="H35" s="91">
        <f>IF(AND(F35&gt;0,G35&gt;0),G35*100/F35,"")</f>
        <v>90.904509952129</v>
      </c>
      <c r="I35" s="87"/>
      <c r="J35" s="101">
        <v>4</v>
      </c>
      <c r="K35" s="88">
        <v>109.713</v>
      </c>
      <c r="L35" s="88">
        <v>96.383</v>
      </c>
      <c r="M35" s="88">
        <v>86.553</v>
      </c>
      <c r="N35" s="87">
        <f>IF(AND(L35&gt;0,M35&gt;0),M35*100/L35,"")</f>
        <v>89.80110600417086</v>
      </c>
      <c r="O35" s="83" t="s">
        <v>288</v>
      </c>
      <c r="Y35" s="88">
        <f>Y32+Y33+Y34</f>
        <v>2342.911</v>
      </c>
      <c r="Z35" s="88">
        <f>Z32+Z33+Z34</f>
        <v>1996.2959999999998</v>
      </c>
      <c r="AA35" s="88">
        <f>AA32+AA33+AA34</f>
        <v>2295.6809999999996</v>
      </c>
      <c r="AB35" s="88">
        <f t="shared" si="13"/>
        <v>114.99702448935427</v>
      </c>
      <c r="AC35" s="83" t="s">
        <v>139</v>
      </c>
      <c r="AD35" s="85"/>
      <c r="AE35" s="85"/>
      <c r="AF35" s="100">
        <v>11</v>
      </c>
      <c r="AG35" s="91">
        <v>3.63692</v>
      </c>
      <c r="AH35" s="91">
        <v>3.652</v>
      </c>
      <c r="AI35" s="91"/>
      <c r="AJ35" s="91">
        <f t="shared" si="10"/>
      </c>
      <c r="AK35" s="87"/>
      <c r="AL35" s="101">
        <v>12</v>
      </c>
      <c r="AM35" s="88">
        <v>227.48100000000002</v>
      </c>
      <c r="AN35" s="88">
        <v>234.04900000000004</v>
      </c>
      <c r="AO35" s="88"/>
      <c r="AP35" s="88">
        <f t="shared" si="11"/>
      </c>
    </row>
    <row r="36" spans="1:42" s="89" customFormat="1" ht="11.25" customHeight="1">
      <c r="A36" s="83" t="s">
        <v>153</v>
      </c>
      <c r="B36" s="85"/>
      <c r="C36" s="85"/>
      <c r="D36" s="100">
        <v>6</v>
      </c>
      <c r="E36" s="91">
        <v>15.56</v>
      </c>
      <c r="F36" s="91">
        <v>15.457</v>
      </c>
      <c r="G36" s="91">
        <v>15.212</v>
      </c>
      <c r="H36" s="91">
        <f>IF(AND(F36&gt;0,G36&gt;0),G36*100/F36,"")</f>
        <v>98.41495762437731</v>
      </c>
      <c r="I36" s="87"/>
      <c r="J36" s="101">
        <v>6</v>
      </c>
      <c r="K36" s="88">
        <v>447.0570000000001</v>
      </c>
      <c r="L36" s="88">
        <v>484.92499999999995</v>
      </c>
      <c r="M36" s="88">
        <v>368.709</v>
      </c>
      <c r="N36" s="87">
        <f>IF(AND(L36&gt;0,M36&gt;0),M36*100/L36,"")</f>
        <v>76.03423209774708</v>
      </c>
      <c r="O36" s="83"/>
      <c r="AC36" s="83" t="s">
        <v>140</v>
      </c>
      <c r="AD36" s="85"/>
      <c r="AE36" s="85"/>
      <c r="AF36" s="100">
        <v>12</v>
      </c>
      <c r="AG36" s="91">
        <v>11.489253000000001</v>
      </c>
      <c r="AH36" s="91">
        <v>11.04</v>
      </c>
      <c r="AI36" s="91"/>
      <c r="AJ36" s="91">
        <f t="shared" si="10"/>
      </c>
      <c r="AK36" s="87"/>
      <c r="AL36" s="101">
        <v>10</v>
      </c>
      <c r="AM36" s="88">
        <v>591.8580000000001</v>
      </c>
      <c r="AN36" s="88">
        <v>584.7660000000001</v>
      </c>
      <c r="AO36" s="88">
        <v>0</v>
      </c>
      <c r="AP36" s="88">
        <f t="shared" si="11"/>
      </c>
    </row>
    <row r="37" spans="1:42" s="89" customFormat="1" ht="11.25" customHeight="1">
      <c r="A37" s="83" t="s">
        <v>154</v>
      </c>
      <c r="B37" s="85"/>
      <c r="C37" s="85"/>
      <c r="D37" s="100">
        <v>9</v>
      </c>
      <c r="E37" s="91">
        <v>31.323</v>
      </c>
      <c r="F37" s="91">
        <v>34.243</v>
      </c>
      <c r="G37" s="91">
        <v>29.00837</v>
      </c>
      <c r="H37" s="91">
        <f>IF(AND(F37&gt;0,G37&gt;0),G37*100/F37,"")</f>
        <v>84.71328446689834</v>
      </c>
      <c r="I37" s="87"/>
      <c r="J37" s="101">
        <v>9</v>
      </c>
      <c r="K37" s="88">
        <v>902.038</v>
      </c>
      <c r="L37" s="88">
        <v>1018.3539999999997</v>
      </c>
      <c r="M37" s="88">
        <v>832.8820000000001</v>
      </c>
      <c r="N37" s="87">
        <f>IF(AND(L37&gt;0,M37&gt;0),M37*100/L37,"")</f>
        <v>81.78707993487534</v>
      </c>
      <c r="O37" s="83" t="s">
        <v>190</v>
      </c>
      <c r="P37" s="85"/>
      <c r="Q37" s="85"/>
      <c r="R37" s="100"/>
      <c r="S37" s="91"/>
      <c r="T37" s="91"/>
      <c r="U37" s="91"/>
      <c r="V37" s="91"/>
      <c r="W37" s="87"/>
      <c r="X37" s="101"/>
      <c r="Y37" s="88"/>
      <c r="Z37" s="88"/>
      <c r="AA37" s="88"/>
      <c r="AB37" s="88"/>
      <c r="AC37" s="83" t="s">
        <v>304</v>
      </c>
      <c r="AD37" s="85"/>
      <c r="AE37" s="85"/>
      <c r="AF37" s="100">
        <v>9</v>
      </c>
      <c r="AG37" s="91">
        <v>6.194</v>
      </c>
      <c r="AH37" s="91">
        <v>6.109</v>
      </c>
      <c r="AI37" s="91">
        <v>6.11909</v>
      </c>
      <c r="AJ37" s="91">
        <f t="shared" si="10"/>
        <v>100.16516614830577</v>
      </c>
      <c r="AK37" s="87"/>
      <c r="AL37" s="101">
        <v>12</v>
      </c>
      <c r="AM37" s="88">
        <v>74.47000000000003</v>
      </c>
      <c r="AN37" s="88">
        <v>81.466</v>
      </c>
      <c r="AO37" s="88">
        <v>79.94699999999999</v>
      </c>
      <c r="AP37" s="88">
        <f t="shared" si="11"/>
        <v>98.1354184567795</v>
      </c>
    </row>
    <row r="38" spans="1:42" s="89" customFormat="1" ht="11.25" customHeight="1">
      <c r="A38" s="83" t="s">
        <v>155</v>
      </c>
      <c r="B38" s="85"/>
      <c r="C38" s="85"/>
      <c r="D38" s="100">
        <v>12</v>
      </c>
      <c r="E38" s="91">
        <v>21.344</v>
      </c>
      <c r="F38" s="91">
        <v>20.393</v>
      </c>
      <c r="G38" s="91">
        <v>19.392</v>
      </c>
      <c r="H38" s="91">
        <f>IF(AND(F38&gt;0,G38&gt;0),G38*100/F38,"")</f>
        <v>95.0914529495415</v>
      </c>
      <c r="I38" s="87"/>
      <c r="J38" s="101">
        <v>12</v>
      </c>
      <c r="K38" s="88">
        <v>787.396</v>
      </c>
      <c r="L38" s="88">
        <v>765.5319999999999</v>
      </c>
      <c r="M38" s="88">
        <v>714.7499999999999</v>
      </c>
      <c r="N38" s="87">
        <f>IF(AND(L38&gt;0,M38&gt;0),M38*100/L38,"")</f>
        <v>93.36644320550936</v>
      </c>
      <c r="O38" s="83" t="s">
        <v>191</v>
      </c>
      <c r="P38" s="85"/>
      <c r="Q38" s="85"/>
      <c r="R38" s="100">
        <v>0</v>
      </c>
      <c r="S38" s="91">
        <v>0</v>
      </c>
      <c r="T38" s="91">
        <v>0</v>
      </c>
      <c r="U38" s="91">
        <v>0</v>
      </c>
      <c r="V38" s="91">
        <f>IF(AND(T38&gt;0,U38&gt;0),U38*100/T38,"")</f>
      </c>
      <c r="W38" s="87"/>
      <c r="X38" s="101">
        <v>11</v>
      </c>
      <c r="Y38" s="88">
        <v>79.432</v>
      </c>
      <c r="Z38" s="88">
        <v>98.15200000000002</v>
      </c>
      <c r="AA38" s="88">
        <v>77.75899999999999</v>
      </c>
      <c r="AB38" s="88">
        <f aca="true" t="shared" si="14" ref="AB38:AB55">IF(AND(Z38&gt;0,AA38&gt;0),AA38*100/Z38,"")</f>
        <v>79.22304181269864</v>
      </c>
      <c r="AC38" s="83" t="s">
        <v>305</v>
      </c>
      <c r="AD38" s="85"/>
      <c r="AE38" s="85"/>
      <c r="AF38" s="100">
        <v>10</v>
      </c>
      <c r="AG38" s="91">
        <v>0.258</v>
      </c>
      <c r="AH38" s="91">
        <v>0.252</v>
      </c>
      <c r="AI38" s="91">
        <v>0.22809000000000001</v>
      </c>
      <c r="AJ38" s="91">
        <f t="shared" si="10"/>
        <v>90.51190476190476</v>
      </c>
      <c r="AK38" s="87"/>
      <c r="AL38" s="101">
        <v>12</v>
      </c>
      <c r="AM38" s="88">
        <v>4.8100000000000005</v>
      </c>
      <c r="AN38" s="88">
        <v>4.252</v>
      </c>
      <c r="AO38" s="88">
        <v>4.016</v>
      </c>
      <c r="AP38" s="88">
        <f t="shared" si="11"/>
        <v>94.4496707431797</v>
      </c>
    </row>
    <row r="39" spans="1:42" s="89" customFormat="1" ht="11.25" customHeight="1">
      <c r="A39" s="83" t="s">
        <v>156</v>
      </c>
      <c r="B39" s="85"/>
      <c r="C39" s="85"/>
      <c r="D39" s="100">
        <v>12</v>
      </c>
      <c r="E39" s="91">
        <v>72.136</v>
      </c>
      <c r="F39" s="91">
        <v>74.062</v>
      </c>
      <c r="G39" s="91">
        <v>67.22037</v>
      </c>
      <c r="H39" s="91">
        <f>IF(AND(F39&gt;0,G39&gt;0),G39*100/F39,"")</f>
        <v>90.76229375388189</v>
      </c>
      <c r="I39" s="87"/>
      <c r="J39" s="101">
        <v>12</v>
      </c>
      <c r="K39" s="88">
        <v>2246.204</v>
      </c>
      <c r="L39" s="88">
        <v>2365.194</v>
      </c>
      <c r="M39" s="88">
        <v>2002.8940000000002</v>
      </c>
      <c r="N39" s="87">
        <f>IF(AND(L39&gt;0,M39&gt;0),M39*100/L39,"")</f>
        <v>84.68201762730669</v>
      </c>
      <c r="O39" s="83" t="s">
        <v>192</v>
      </c>
      <c r="P39" s="85"/>
      <c r="Q39" s="85"/>
      <c r="R39" s="100">
        <v>0</v>
      </c>
      <c r="S39" s="91">
        <v>0</v>
      </c>
      <c r="T39" s="91">
        <v>0</v>
      </c>
      <c r="U39" s="91">
        <v>0</v>
      </c>
      <c r="V39" s="91">
        <f>IF(AND(T39&gt;0,U39&gt;0),U39*100/T39,"")</f>
      </c>
      <c r="W39" s="87"/>
      <c r="X39" s="101">
        <v>11</v>
      </c>
      <c r="Y39" s="88">
        <v>541.7320000000001</v>
      </c>
      <c r="Z39" s="88">
        <v>515.443</v>
      </c>
      <c r="AA39" s="88">
        <v>515.4099999999999</v>
      </c>
      <c r="AB39" s="88">
        <f t="shared" si="14"/>
        <v>99.99359774019628</v>
      </c>
      <c r="AC39" s="83" t="s">
        <v>141</v>
      </c>
      <c r="AD39" s="85"/>
      <c r="AE39" s="85"/>
      <c r="AF39" s="100">
        <v>11</v>
      </c>
      <c r="AG39" s="91">
        <v>2.693</v>
      </c>
      <c r="AH39" s="91">
        <v>2.968</v>
      </c>
      <c r="AI39" s="91">
        <v>2.68633</v>
      </c>
      <c r="AJ39" s="91">
        <f t="shared" si="10"/>
        <v>90.50977088948787</v>
      </c>
      <c r="AK39" s="87"/>
      <c r="AL39" s="101">
        <v>12</v>
      </c>
      <c r="AM39" s="88">
        <v>81.49074999999999</v>
      </c>
      <c r="AN39" s="88">
        <v>95.75999999999999</v>
      </c>
      <c r="AO39" s="88">
        <v>84.80700000000002</v>
      </c>
      <c r="AP39" s="88">
        <f t="shared" si="11"/>
        <v>88.56203007518799</v>
      </c>
    </row>
    <row r="40" spans="1:28" s="89" customFormat="1" ht="11.25" customHeight="1">
      <c r="A40" s="83"/>
      <c r="B40" s="85"/>
      <c r="C40" s="85"/>
      <c r="D40" s="100"/>
      <c r="E40" s="91"/>
      <c r="F40" s="91"/>
      <c r="G40" s="91"/>
      <c r="H40" s="91"/>
      <c r="I40" s="87"/>
      <c r="J40" s="101"/>
      <c r="K40" s="88"/>
      <c r="L40" s="88"/>
      <c r="M40" s="88"/>
      <c r="N40" s="87"/>
      <c r="O40" s="89" t="s">
        <v>289</v>
      </c>
      <c r="Y40" s="88">
        <f>SUM(Y38:Y39)</f>
        <v>621.1640000000001</v>
      </c>
      <c r="Z40" s="88">
        <f>SUM(Z38:Z39)</f>
        <v>613.595</v>
      </c>
      <c r="AA40" s="88">
        <f>SUM(AA38:AA39)</f>
        <v>593.1689999999999</v>
      </c>
      <c r="AB40" s="88">
        <f t="shared" si="14"/>
        <v>96.671094125604</v>
      </c>
    </row>
    <row r="41" spans="1:28" s="89" customFormat="1" ht="11.25" customHeight="1">
      <c r="A41" s="83" t="s">
        <v>131</v>
      </c>
      <c r="B41" s="85"/>
      <c r="C41" s="85"/>
      <c r="D41" s="100"/>
      <c r="E41" s="91"/>
      <c r="F41" s="91"/>
      <c r="G41" s="91"/>
      <c r="H41" s="91"/>
      <c r="I41" s="87"/>
      <c r="J41" s="101"/>
      <c r="K41" s="88"/>
      <c r="L41" s="88"/>
      <c r="M41" s="88"/>
      <c r="N41" s="87"/>
      <c r="O41" s="83" t="s">
        <v>193</v>
      </c>
      <c r="P41" s="85"/>
      <c r="Q41" s="85"/>
      <c r="R41" s="100">
        <v>0</v>
      </c>
      <c r="S41" s="91">
        <v>0</v>
      </c>
      <c r="T41" s="91">
        <v>0</v>
      </c>
      <c r="U41" s="91">
        <v>0</v>
      </c>
      <c r="V41" s="91">
        <f aca="true" t="shared" si="15" ref="V41:V55">IF(AND(T41&gt;0,U41&gt;0),U41*100/T41,"")</f>
      </c>
      <c r="W41" s="87"/>
      <c r="X41" s="101">
        <v>11</v>
      </c>
      <c r="Y41" s="88">
        <v>349.247</v>
      </c>
      <c r="Z41" s="88">
        <v>358.0870000000001</v>
      </c>
      <c r="AA41" s="88">
        <v>336.50800000000004</v>
      </c>
      <c r="AB41" s="88">
        <f t="shared" si="14"/>
        <v>93.97381083368006</v>
      </c>
    </row>
    <row r="42" spans="1:28" s="89" customFormat="1" ht="11.25" customHeight="1">
      <c r="A42" s="83" t="s">
        <v>132</v>
      </c>
      <c r="B42" s="85"/>
      <c r="C42" s="85"/>
      <c r="D42" s="100">
        <v>9</v>
      </c>
      <c r="E42" s="91">
        <v>7.202</v>
      </c>
      <c r="F42" s="91">
        <v>7.253</v>
      </c>
      <c r="G42" s="91">
        <v>7.69</v>
      </c>
      <c r="H42" s="91">
        <f aca="true" t="shared" si="16" ref="H42:H49">IF(AND(F42&gt;0,G42&gt;0),G42*100/F42,"")</f>
        <v>106.02509306493864</v>
      </c>
      <c r="I42" s="87"/>
      <c r="J42" s="101">
        <v>9</v>
      </c>
      <c r="K42" s="88">
        <v>660.5319999999999</v>
      </c>
      <c r="L42" s="88">
        <v>661.378</v>
      </c>
      <c r="M42" s="88">
        <v>699.653</v>
      </c>
      <c r="N42" s="87">
        <f aca="true" t="shared" si="17" ref="N42:N49">IF(AND(L42&gt;0,M42&gt;0),M42*100/L42,"")</f>
        <v>105.78715953660388</v>
      </c>
      <c r="O42" s="83" t="s">
        <v>194</v>
      </c>
      <c r="P42" s="85"/>
      <c r="Q42" s="85"/>
      <c r="R42" s="100">
        <v>0</v>
      </c>
      <c r="S42" s="91">
        <v>0</v>
      </c>
      <c r="T42" s="91">
        <v>0</v>
      </c>
      <c r="U42" s="91">
        <v>0</v>
      </c>
      <c r="V42" s="91">
        <f t="shared" si="15"/>
      </c>
      <c r="W42" s="87"/>
      <c r="X42" s="101">
        <v>11</v>
      </c>
      <c r="Y42" s="88">
        <v>139.60500000000002</v>
      </c>
      <c r="Z42" s="88">
        <v>163.698</v>
      </c>
      <c r="AA42" s="88">
        <v>183.903</v>
      </c>
      <c r="AB42" s="88">
        <f t="shared" si="14"/>
        <v>112.34285085950958</v>
      </c>
    </row>
    <row r="43" spans="1:28" s="89" customFormat="1" ht="11.25" customHeight="1">
      <c r="A43" s="83" t="s">
        <v>157</v>
      </c>
      <c r="B43" s="85"/>
      <c r="C43" s="85"/>
      <c r="D43" s="100">
        <v>12</v>
      </c>
      <c r="E43" s="91">
        <v>25.672</v>
      </c>
      <c r="F43" s="91">
        <v>29.117</v>
      </c>
      <c r="G43" s="91">
        <v>27.689</v>
      </c>
      <c r="H43" s="91">
        <f t="shared" si="16"/>
        <v>95.0956485901707</v>
      </c>
      <c r="I43" s="87"/>
      <c r="J43" s="101">
        <v>12</v>
      </c>
      <c r="K43" s="88">
        <v>2353.826</v>
      </c>
      <c r="L43" s="88">
        <v>2637.4700000000003</v>
      </c>
      <c r="M43" s="88">
        <v>2372.1299999999997</v>
      </c>
      <c r="N43" s="87">
        <f t="shared" si="17"/>
        <v>89.9396012087341</v>
      </c>
      <c r="O43" s="83" t="s">
        <v>195</v>
      </c>
      <c r="P43" s="85"/>
      <c r="Q43" s="85"/>
      <c r="R43" s="100">
        <v>0</v>
      </c>
      <c r="S43" s="91">
        <v>0</v>
      </c>
      <c r="T43" s="91">
        <v>0</v>
      </c>
      <c r="U43" s="91">
        <v>0</v>
      </c>
      <c r="V43" s="91">
        <f t="shared" si="15"/>
      </c>
      <c r="W43" s="87"/>
      <c r="X43" s="101">
        <v>11</v>
      </c>
      <c r="Y43" s="88">
        <v>100.503</v>
      </c>
      <c r="Z43" s="88">
        <v>100.23</v>
      </c>
      <c r="AA43" s="88">
        <v>110.16</v>
      </c>
      <c r="AB43" s="88">
        <f t="shared" si="14"/>
        <v>109.90721340915893</v>
      </c>
    </row>
    <row r="44" spans="1:28" s="89" customFormat="1" ht="11.25" customHeight="1">
      <c r="A44" s="83" t="s">
        <v>287</v>
      </c>
      <c r="B44" s="85"/>
      <c r="C44" s="85"/>
      <c r="D44" s="100"/>
      <c r="E44" s="91">
        <f>SUM(E42:E43)</f>
        <v>32.874</v>
      </c>
      <c r="F44" s="91">
        <f>SUM(F42:F43)</f>
        <v>36.370000000000005</v>
      </c>
      <c r="G44" s="91">
        <f>SUM(G42:G43)</f>
        <v>35.379</v>
      </c>
      <c r="H44" s="91">
        <f t="shared" si="16"/>
        <v>97.2752268353038</v>
      </c>
      <c r="I44" s="87"/>
      <c r="J44" s="101"/>
      <c r="K44" s="91">
        <f>SUM(K42:K43)</f>
        <v>3014.358</v>
      </c>
      <c r="L44" s="91">
        <f>SUM(L42:L43)</f>
        <v>3298.8480000000004</v>
      </c>
      <c r="M44" s="91">
        <f>SUM(M42:M43)</f>
        <v>3071.7829999999994</v>
      </c>
      <c r="N44" s="87">
        <f t="shared" si="17"/>
        <v>93.11683957551239</v>
      </c>
      <c r="O44" s="83" t="s">
        <v>306</v>
      </c>
      <c r="P44" s="85"/>
      <c r="Q44" s="85"/>
      <c r="R44" s="100">
        <v>0</v>
      </c>
      <c r="S44" s="91">
        <v>0</v>
      </c>
      <c r="T44" s="91">
        <v>0</v>
      </c>
      <c r="U44" s="91">
        <v>0</v>
      </c>
      <c r="V44" s="91">
        <f t="shared" si="15"/>
      </c>
      <c r="W44" s="87"/>
      <c r="X44" s="101">
        <v>9</v>
      </c>
      <c r="Y44" s="88">
        <v>902.8839999999998</v>
      </c>
      <c r="Z44" s="88">
        <v>1024.885</v>
      </c>
      <c r="AA44" s="88">
        <v>811.0310000000001</v>
      </c>
      <c r="AB44" s="88">
        <f t="shared" si="14"/>
        <v>79.13385404216083</v>
      </c>
    </row>
    <row r="45" spans="1:28" s="89" customFormat="1" ht="11.25" customHeight="1">
      <c r="A45" s="83" t="s">
        <v>291</v>
      </c>
      <c r="B45" s="85"/>
      <c r="C45" s="85"/>
      <c r="D45" s="100">
        <v>7</v>
      </c>
      <c r="E45" s="91">
        <v>60.814</v>
      </c>
      <c r="F45" s="91">
        <v>62.985</v>
      </c>
      <c r="G45" s="91">
        <v>65.109</v>
      </c>
      <c r="H45" s="91">
        <f t="shared" si="16"/>
        <v>103.37223148368659</v>
      </c>
      <c r="I45" s="87"/>
      <c r="J45" s="101">
        <v>12</v>
      </c>
      <c r="K45" s="88">
        <v>165.596</v>
      </c>
      <c r="L45" s="88">
        <v>195.601</v>
      </c>
      <c r="M45" s="88">
        <v>191.53199999999998</v>
      </c>
      <c r="N45" s="87">
        <f t="shared" si="17"/>
        <v>97.91974478658084</v>
      </c>
      <c r="O45" s="83" t="s">
        <v>196</v>
      </c>
      <c r="P45" s="85"/>
      <c r="Q45" s="85"/>
      <c r="R45" s="100">
        <v>0</v>
      </c>
      <c r="S45" s="91">
        <v>0</v>
      </c>
      <c r="T45" s="91">
        <v>0</v>
      </c>
      <c r="U45" s="91">
        <v>0</v>
      </c>
      <c r="V45" s="91">
        <f t="shared" si="15"/>
      </c>
      <c r="W45" s="87"/>
      <c r="X45" s="101">
        <v>11</v>
      </c>
      <c r="Y45" s="88">
        <v>193.59799999999998</v>
      </c>
      <c r="Z45" s="88">
        <v>178.916</v>
      </c>
      <c r="AA45" s="88">
        <v>147.676</v>
      </c>
      <c r="AB45" s="88">
        <f t="shared" si="14"/>
        <v>82.53929218180598</v>
      </c>
    </row>
    <row r="46" spans="1:28" s="89" customFormat="1" ht="11.25" customHeight="1">
      <c r="A46" s="83" t="s">
        <v>158</v>
      </c>
      <c r="B46" s="85"/>
      <c r="C46" s="85"/>
      <c r="D46" s="100">
        <v>11</v>
      </c>
      <c r="E46" s="91">
        <v>717.674</v>
      </c>
      <c r="F46" s="91">
        <v>716.32823</v>
      </c>
      <c r="G46" s="91">
        <v>688.382</v>
      </c>
      <c r="H46" s="91">
        <f t="shared" si="16"/>
        <v>96.09868369978942</v>
      </c>
      <c r="I46" s="87"/>
      <c r="J46" s="101">
        <v>11</v>
      </c>
      <c r="K46" s="88">
        <v>772.191</v>
      </c>
      <c r="L46" s="88">
        <v>887.903</v>
      </c>
      <c r="M46" s="88">
        <v>924.2410000000001</v>
      </c>
      <c r="N46" s="87">
        <f t="shared" si="17"/>
        <v>104.09256416522976</v>
      </c>
      <c r="O46" s="83" t="s">
        <v>197</v>
      </c>
      <c r="P46" s="85"/>
      <c r="Q46" s="85"/>
      <c r="R46" s="100">
        <v>0</v>
      </c>
      <c r="S46" s="91">
        <v>0</v>
      </c>
      <c r="T46" s="91">
        <v>0</v>
      </c>
      <c r="U46" s="91">
        <v>0</v>
      </c>
      <c r="V46" s="91">
        <f t="shared" si="15"/>
      </c>
      <c r="W46" s="87"/>
      <c r="X46" s="101">
        <v>11</v>
      </c>
      <c r="Y46" s="88">
        <v>408.716</v>
      </c>
      <c r="Z46" s="88">
        <v>416.16499999999996</v>
      </c>
      <c r="AA46" s="88">
        <v>387.515</v>
      </c>
      <c r="AB46" s="88">
        <f t="shared" si="14"/>
        <v>93.11571131642498</v>
      </c>
    </row>
    <row r="47" spans="1:28" s="89" customFormat="1" ht="11.25" customHeight="1">
      <c r="A47" s="83" t="s">
        <v>159</v>
      </c>
      <c r="B47" s="85"/>
      <c r="C47" s="85"/>
      <c r="D47" s="100">
        <v>11</v>
      </c>
      <c r="E47" s="91">
        <v>0.995</v>
      </c>
      <c r="F47" s="91">
        <v>1.65876</v>
      </c>
      <c r="G47" s="91">
        <v>1.413</v>
      </c>
      <c r="H47" s="91">
        <f t="shared" si="16"/>
        <v>85.18411343413153</v>
      </c>
      <c r="I47" s="87"/>
      <c r="J47" s="101">
        <v>11</v>
      </c>
      <c r="K47" s="88">
        <v>2.888</v>
      </c>
      <c r="L47" s="88">
        <v>4.865</v>
      </c>
      <c r="M47" s="88">
        <v>4.253</v>
      </c>
      <c r="N47" s="87">
        <f t="shared" si="17"/>
        <v>87.42034943473793</v>
      </c>
      <c r="O47" s="83" t="s">
        <v>198</v>
      </c>
      <c r="P47" s="85"/>
      <c r="Q47" s="85"/>
      <c r="R47" s="100">
        <v>0</v>
      </c>
      <c r="S47" s="91">
        <v>0</v>
      </c>
      <c r="T47" s="91">
        <v>0</v>
      </c>
      <c r="U47" s="91">
        <v>0</v>
      </c>
      <c r="V47" s="91">
        <f t="shared" si="15"/>
      </c>
      <c r="W47" s="87"/>
      <c r="X47" s="101">
        <v>10</v>
      </c>
      <c r="Y47" s="88">
        <v>45.717999999999996</v>
      </c>
      <c r="Z47" s="88">
        <v>38.654999999999994</v>
      </c>
      <c r="AA47" s="88">
        <v>45.672000000000004</v>
      </c>
      <c r="AB47" s="88">
        <f t="shared" si="14"/>
        <v>118.15289095847889</v>
      </c>
    </row>
    <row r="48" spans="1:28" s="89" customFormat="1" ht="11.25" customHeight="1">
      <c r="A48" s="83" t="s">
        <v>160</v>
      </c>
      <c r="B48" s="85"/>
      <c r="C48" s="85"/>
      <c r="D48" s="100">
        <v>7</v>
      </c>
      <c r="E48" s="91">
        <v>91.459</v>
      </c>
      <c r="F48" s="91">
        <v>91.21053</v>
      </c>
      <c r="G48" s="91">
        <v>86.781</v>
      </c>
      <c r="H48" s="91">
        <f t="shared" si="16"/>
        <v>95.14361993072511</v>
      </c>
      <c r="I48" s="87"/>
      <c r="J48" s="101">
        <v>7</v>
      </c>
      <c r="K48" s="88">
        <v>225.165</v>
      </c>
      <c r="L48" s="88">
        <v>141.9711</v>
      </c>
      <c r="M48" s="88">
        <v>195.93</v>
      </c>
      <c r="N48" s="87">
        <f t="shared" si="17"/>
        <v>138.00696057155292</v>
      </c>
      <c r="O48" s="83" t="s">
        <v>199</v>
      </c>
      <c r="P48" s="85"/>
      <c r="Q48" s="85"/>
      <c r="R48" s="100">
        <v>0</v>
      </c>
      <c r="S48" s="91">
        <v>0</v>
      </c>
      <c r="T48" s="91">
        <v>0</v>
      </c>
      <c r="U48" s="91">
        <v>0</v>
      </c>
      <c r="V48" s="91">
        <f t="shared" si="15"/>
      </c>
      <c r="W48" s="87"/>
      <c r="X48" s="101">
        <v>12</v>
      </c>
      <c r="Y48" s="88">
        <v>21.409000000000002</v>
      </c>
      <c r="Z48" s="88">
        <v>19.433000000000003</v>
      </c>
      <c r="AA48" s="88">
        <v>26.439000000000004</v>
      </c>
      <c r="AB48" s="88">
        <f t="shared" si="14"/>
        <v>136.05207636494623</v>
      </c>
    </row>
    <row r="49" spans="1:28" s="89" customFormat="1" ht="11.25" customHeight="1">
      <c r="A49" s="83" t="s">
        <v>292</v>
      </c>
      <c r="B49" s="85"/>
      <c r="C49" s="85"/>
      <c r="D49" s="100">
        <v>10</v>
      </c>
      <c r="E49" s="91">
        <v>8.95</v>
      </c>
      <c r="F49" s="91">
        <v>8.759649999999999</v>
      </c>
      <c r="G49" s="91">
        <v>8.431</v>
      </c>
      <c r="H49" s="91">
        <f t="shared" si="16"/>
        <v>96.24813776806151</v>
      </c>
      <c r="I49" s="87"/>
      <c r="J49" s="101">
        <v>11</v>
      </c>
      <c r="K49" s="88">
        <v>29.238000000000003</v>
      </c>
      <c r="L49" s="88">
        <v>28.851</v>
      </c>
      <c r="M49" s="88">
        <v>27.594</v>
      </c>
      <c r="N49" s="87">
        <f t="shared" si="17"/>
        <v>95.64313195383177</v>
      </c>
      <c r="O49" s="83" t="s">
        <v>200</v>
      </c>
      <c r="P49" s="85"/>
      <c r="Q49" s="85"/>
      <c r="R49" s="100">
        <v>0</v>
      </c>
      <c r="S49" s="91">
        <v>0</v>
      </c>
      <c r="T49" s="91">
        <v>0</v>
      </c>
      <c r="U49" s="91">
        <v>0</v>
      </c>
      <c r="V49" s="91">
        <f t="shared" si="15"/>
      </c>
      <c r="W49" s="87"/>
      <c r="X49" s="101">
        <v>11</v>
      </c>
      <c r="Y49" s="88">
        <v>91.53</v>
      </c>
      <c r="Z49" s="88">
        <v>100.831</v>
      </c>
      <c r="AA49" s="88">
        <v>92.13</v>
      </c>
      <c r="AB49" s="88">
        <f t="shared" si="14"/>
        <v>91.37070940484573</v>
      </c>
    </row>
    <row r="50" spans="1:28" s="89" customFormat="1" ht="11.25" customHeight="1">
      <c r="A50" s="83"/>
      <c r="B50" s="85"/>
      <c r="C50" s="85"/>
      <c r="D50" s="100"/>
      <c r="E50" s="91"/>
      <c r="F50" s="91"/>
      <c r="G50" s="91"/>
      <c r="H50" s="91"/>
      <c r="I50" s="87"/>
      <c r="J50" s="101"/>
      <c r="K50" s="88"/>
      <c r="L50" s="88"/>
      <c r="M50" s="88"/>
      <c r="N50" s="87"/>
      <c r="O50" s="83" t="s">
        <v>201</v>
      </c>
      <c r="P50" s="85"/>
      <c r="Q50" s="85"/>
      <c r="R50" s="100">
        <v>0</v>
      </c>
      <c r="S50" s="91">
        <v>0</v>
      </c>
      <c r="T50" s="91">
        <v>0</v>
      </c>
      <c r="U50" s="91">
        <v>0</v>
      </c>
      <c r="V50" s="91">
        <f t="shared" si="15"/>
      </c>
      <c r="W50" s="87"/>
      <c r="X50" s="101">
        <v>10</v>
      </c>
      <c r="Y50" s="88">
        <v>518.7940000000001</v>
      </c>
      <c r="Z50" s="88">
        <v>638.708</v>
      </c>
      <c r="AA50" s="88">
        <v>566.01</v>
      </c>
      <c r="AB50" s="88">
        <f t="shared" si="14"/>
        <v>88.61796000676365</v>
      </c>
    </row>
    <row r="51" spans="1:28" s="89" customFormat="1" ht="11.25" customHeight="1">
      <c r="A51" s="83" t="s">
        <v>161</v>
      </c>
      <c r="B51" s="85"/>
      <c r="C51" s="85"/>
      <c r="D51" s="100"/>
      <c r="E51" s="91"/>
      <c r="F51" s="91"/>
      <c r="G51" s="91"/>
      <c r="H51" s="91"/>
      <c r="I51" s="87"/>
      <c r="J51" s="101"/>
      <c r="K51" s="88"/>
      <c r="L51" s="88"/>
      <c r="M51" s="88"/>
      <c r="N51" s="87"/>
      <c r="O51" s="83" t="s">
        <v>307</v>
      </c>
      <c r="P51" s="85"/>
      <c r="Q51" s="85"/>
      <c r="R51" s="100">
        <v>0</v>
      </c>
      <c r="S51" s="91">
        <v>0</v>
      </c>
      <c r="T51" s="91">
        <v>0</v>
      </c>
      <c r="U51" s="91">
        <v>0</v>
      </c>
      <c r="V51" s="91">
        <f t="shared" si="15"/>
      </c>
      <c r="W51" s="87"/>
      <c r="X51" s="101">
        <v>11</v>
      </c>
      <c r="Y51" s="88">
        <v>14.922999999999998</v>
      </c>
      <c r="Z51" s="88">
        <v>18.157</v>
      </c>
      <c r="AA51" s="88">
        <v>16.782999999999998</v>
      </c>
      <c r="AB51" s="88">
        <f t="shared" si="14"/>
        <v>92.43267059536265</v>
      </c>
    </row>
    <row r="52" spans="1:28" s="89" customFormat="1" ht="11.25" customHeight="1">
      <c r="A52" s="83" t="s">
        <v>293</v>
      </c>
      <c r="B52" s="85"/>
      <c r="C52" s="85"/>
      <c r="D52" s="100">
        <v>11</v>
      </c>
      <c r="E52" s="91">
        <v>106.238</v>
      </c>
      <c r="F52" s="91">
        <v>105.64166</v>
      </c>
      <c r="G52" s="91">
        <v>107.417</v>
      </c>
      <c r="H52" s="91">
        <f>IF(AND(F52&gt;0,G52&gt;0),G52*100/F52,"")</f>
        <v>101.68053019992303</v>
      </c>
      <c r="I52" s="87"/>
      <c r="J52" s="101">
        <v>11</v>
      </c>
      <c r="K52" s="88">
        <v>4131.902</v>
      </c>
      <c r="L52" s="88">
        <v>4109.657</v>
      </c>
      <c r="M52" s="88">
        <v>4354.687999999999</v>
      </c>
      <c r="N52" s="87">
        <f>IF(AND(L52&gt;0,M52&gt;0),M52*100/L52,"")</f>
        <v>105.96232240306185</v>
      </c>
      <c r="O52" s="83" t="s">
        <v>202</v>
      </c>
      <c r="P52" s="85"/>
      <c r="Q52" s="85"/>
      <c r="R52" s="100">
        <v>0</v>
      </c>
      <c r="S52" s="91">
        <v>0</v>
      </c>
      <c r="T52" s="91">
        <v>0</v>
      </c>
      <c r="U52" s="91">
        <v>0</v>
      </c>
      <c r="V52" s="91">
        <f t="shared" si="15"/>
      </c>
      <c r="W52" s="87"/>
      <c r="X52" s="101">
        <v>12</v>
      </c>
      <c r="Y52" s="88">
        <v>161.778</v>
      </c>
      <c r="Z52" s="88">
        <v>163.689</v>
      </c>
      <c r="AA52" s="88">
        <v>158.31000000000003</v>
      </c>
      <c r="AB52" s="88">
        <f t="shared" si="14"/>
        <v>96.71389036526587</v>
      </c>
    </row>
    <row r="53" spans="1:28" s="89" customFormat="1" ht="11.25" customHeight="1">
      <c r="A53" s="83" t="s">
        <v>294</v>
      </c>
      <c r="B53" s="85"/>
      <c r="C53" s="85"/>
      <c r="D53" s="100">
        <v>11</v>
      </c>
      <c r="E53" s="91">
        <v>270.874</v>
      </c>
      <c r="F53" s="91">
        <v>266.34761</v>
      </c>
      <c r="G53" s="91">
        <v>258.478</v>
      </c>
      <c r="H53" s="91">
        <f>IF(AND(F53&gt;0,G53&gt;0),G53*100/F53,"")</f>
        <v>97.04536113539747</v>
      </c>
      <c r="I53" s="87"/>
      <c r="J53" s="101">
        <v>11</v>
      </c>
      <c r="K53" s="88">
        <v>11143.962</v>
      </c>
      <c r="L53" s="88">
        <v>9490.293</v>
      </c>
      <c r="M53" s="88">
        <v>10206.337</v>
      </c>
      <c r="N53" s="87">
        <f>IF(AND(L53&gt;0,M53&gt;0),M53*100/L53,"")</f>
        <v>107.54501467973644</v>
      </c>
      <c r="O53" s="83" t="s">
        <v>203</v>
      </c>
      <c r="P53" s="85"/>
      <c r="Q53" s="85"/>
      <c r="R53" s="100">
        <v>0</v>
      </c>
      <c r="S53" s="91">
        <v>0</v>
      </c>
      <c r="T53" s="91">
        <v>0</v>
      </c>
      <c r="U53" s="91">
        <v>0</v>
      </c>
      <c r="V53" s="91">
        <f t="shared" si="15"/>
      </c>
      <c r="W53" s="87"/>
      <c r="X53" s="101">
        <v>6</v>
      </c>
      <c r="Y53" s="88">
        <v>21.982999999999997</v>
      </c>
      <c r="Z53" s="88">
        <v>30.339999999999996</v>
      </c>
      <c r="AA53" s="88">
        <v>35.026</v>
      </c>
      <c r="AB53" s="88">
        <f t="shared" si="14"/>
        <v>115.44495715227426</v>
      </c>
    </row>
    <row r="54" spans="1:28" s="89" customFormat="1" ht="11.25" customHeight="1">
      <c r="A54" s="83" t="s">
        <v>295</v>
      </c>
      <c r="B54" s="85"/>
      <c r="C54" s="85"/>
      <c r="D54" s="100">
        <v>11</v>
      </c>
      <c r="E54" s="91">
        <v>116.796</v>
      </c>
      <c r="F54" s="91">
        <v>116.73250999999999</v>
      </c>
      <c r="G54" s="91">
        <v>144.5435</v>
      </c>
      <c r="H54" s="91">
        <f>IF(AND(F54&gt;0,G54&gt;0),G54*100/F54,"")</f>
        <v>123.82454553577233</v>
      </c>
      <c r="I54" s="87"/>
      <c r="J54" s="101">
        <v>11</v>
      </c>
      <c r="K54" s="88">
        <v>1740.8539999999996</v>
      </c>
      <c r="L54" s="88">
        <v>826.8140000000001</v>
      </c>
      <c r="M54" s="88">
        <v>1966.146</v>
      </c>
      <c r="N54" s="87">
        <f>IF(AND(L54&gt;0,M54&gt;0),M54*100/L54,"")</f>
        <v>237.79786022007366</v>
      </c>
      <c r="O54" s="83" t="s">
        <v>308</v>
      </c>
      <c r="P54" s="85"/>
      <c r="Q54" s="85"/>
      <c r="R54" s="100">
        <v>0</v>
      </c>
      <c r="S54" s="91">
        <v>0</v>
      </c>
      <c r="T54" s="91">
        <v>0</v>
      </c>
      <c r="U54" s="91">
        <v>0</v>
      </c>
      <c r="V54" s="91">
        <f t="shared" si="15"/>
      </c>
      <c r="W54" s="87"/>
      <c r="X54" s="101">
        <v>11</v>
      </c>
      <c r="Y54" s="88">
        <v>198.767</v>
      </c>
      <c r="Z54" s="88">
        <v>230.591</v>
      </c>
      <c r="AA54" s="88">
        <v>316.565</v>
      </c>
      <c r="AB54" s="88">
        <f t="shared" si="14"/>
        <v>137.2841958272439</v>
      </c>
    </row>
    <row r="55" spans="1:28" s="89" customFormat="1" ht="11.25" customHeight="1">
      <c r="A55" s="83"/>
      <c r="B55" s="85"/>
      <c r="C55" s="85"/>
      <c r="D55" s="100"/>
      <c r="E55" s="91"/>
      <c r="F55" s="91"/>
      <c r="G55" s="91"/>
      <c r="H55" s="91"/>
      <c r="I55" s="87"/>
      <c r="J55" s="101"/>
      <c r="K55" s="88"/>
      <c r="L55" s="88"/>
      <c r="M55" s="88"/>
      <c r="N55" s="87"/>
      <c r="O55" s="83" t="s">
        <v>309</v>
      </c>
      <c r="P55" s="85"/>
      <c r="Q55" s="85"/>
      <c r="R55" s="100">
        <v>0</v>
      </c>
      <c r="S55" s="91">
        <v>0</v>
      </c>
      <c r="T55" s="91">
        <v>0</v>
      </c>
      <c r="U55" s="91">
        <v>0</v>
      </c>
      <c r="V55" s="91">
        <f t="shared" si="15"/>
      </c>
      <c r="W55" s="87"/>
      <c r="X55" s="101">
        <v>11</v>
      </c>
      <c r="Y55" s="88">
        <v>9.51</v>
      </c>
      <c r="Z55" s="88">
        <v>12.435999999999998</v>
      </c>
      <c r="AA55" s="88">
        <v>4.942000000000001</v>
      </c>
      <c r="AB55" s="88">
        <f t="shared" si="14"/>
        <v>39.73946606625926</v>
      </c>
    </row>
    <row r="56" spans="1:28" s="89" customFormat="1" ht="11.25" customHeight="1">
      <c r="A56" s="83" t="s">
        <v>133</v>
      </c>
      <c r="B56" s="85"/>
      <c r="C56" s="85"/>
      <c r="D56" s="100"/>
      <c r="E56" s="91"/>
      <c r="F56" s="91"/>
      <c r="G56" s="91"/>
      <c r="H56" s="91"/>
      <c r="I56" s="87"/>
      <c r="J56" s="101"/>
      <c r="K56" s="88"/>
      <c r="L56" s="88"/>
      <c r="M56" s="88"/>
      <c r="N56" s="87"/>
      <c r="O56" s="83"/>
      <c r="P56" s="85"/>
      <c r="Q56" s="85"/>
      <c r="R56" s="100"/>
      <c r="S56" s="91"/>
      <c r="T56" s="91"/>
      <c r="U56" s="91"/>
      <c r="V56" s="91"/>
      <c r="W56" s="87"/>
      <c r="X56" s="101"/>
      <c r="Y56" s="88"/>
      <c r="Z56" s="88"/>
      <c r="AA56" s="88"/>
      <c r="AB56" s="88"/>
    </row>
    <row r="57" spans="1:28" s="89" customFormat="1" ht="11.25" customHeight="1">
      <c r="A57" s="83" t="s">
        <v>162</v>
      </c>
      <c r="B57" s="85"/>
      <c r="C57" s="85"/>
      <c r="D57" s="100">
        <v>11</v>
      </c>
      <c r="E57" s="91">
        <v>4.743</v>
      </c>
      <c r="F57" s="91">
        <v>4.73935</v>
      </c>
      <c r="G57" s="91">
        <v>5.127</v>
      </c>
      <c r="H57" s="91">
        <f aca="true" t="shared" si="18" ref="H57:H78">IF(AND(F57&gt;0,G57&gt;0),G57*100/F57,"")</f>
        <v>108.17939168873367</v>
      </c>
      <c r="I57" s="87"/>
      <c r="J57" s="101">
        <v>11</v>
      </c>
      <c r="K57" s="88">
        <v>162.777</v>
      </c>
      <c r="L57" s="88">
        <v>164.80200000000002</v>
      </c>
      <c r="M57" s="88">
        <v>172.935</v>
      </c>
      <c r="N57" s="87">
        <f aca="true" t="shared" si="19" ref="N57:N78">IF(AND(L57&gt;0,M57&gt;0),M57*100/L57,"")</f>
        <v>104.93501292460041</v>
      </c>
      <c r="O57" s="83" t="s">
        <v>204</v>
      </c>
      <c r="P57" s="85"/>
      <c r="Q57" s="85"/>
      <c r="R57" s="100"/>
      <c r="S57" s="91"/>
      <c r="T57" s="91"/>
      <c r="U57" s="91"/>
      <c r="V57" s="91"/>
      <c r="W57" s="87"/>
      <c r="X57" s="101"/>
      <c r="Y57" s="88"/>
      <c r="Z57" s="88"/>
      <c r="AA57" s="88"/>
      <c r="AB57" s="88"/>
    </row>
    <row r="58" spans="1:28" s="89" customFormat="1" ht="11.25" customHeight="1">
      <c r="A58" s="83" t="s">
        <v>163</v>
      </c>
      <c r="B58" s="85"/>
      <c r="C58" s="85"/>
      <c r="D58" s="100">
        <v>7</v>
      </c>
      <c r="E58" s="91">
        <v>12.589</v>
      </c>
      <c r="F58" s="91">
        <v>12.8598</v>
      </c>
      <c r="G58" s="91">
        <v>13.857</v>
      </c>
      <c r="H58" s="91">
        <f t="shared" si="18"/>
        <v>107.75439742453224</v>
      </c>
      <c r="I58" s="87"/>
      <c r="J58" s="101">
        <v>7</v>
      </c>
      <c r="K58" s="88">
        <v>59.869</v>
      </c>
      <c r="L58" s="88">
        <v>66.80441138692768</v>
      </c>
      <c r="M58" s="88">
        <v>65.98600000000002</v>
      </c>
      <c r="N58" s="87">
        <f t="shared" si="19"/>
        <v>98.77491415621124</v>
      </c>
      <c r="O58" s="83" t="s">
        <v>205</v>
      </c>
      <c r="P58" s="85"/>
      <c r="Q58" s="85"/>
      <c r="R58" s="100">
        <v>0</v>
      </c>
      <c r="S58" s="91">
        <v>0</v>
      </c>
      <c r="T58" s="91">
        <v>0</v>
      </c>
      <c r="U58" s="91">
        <v>0</v>
      </c>
      <c r="V58" s="91">
        <f>IF(AND(T58&gt;0,U58&gt;0),U58*100/T58,"")</f>
      </c>
      <c r="W58" s="87"/>
      <c r="X58" s="101">
        <v>11</v>
      </c>
      <c r="Y58" s="88">
        <v>271.60152000000005</v>
      </c>
      <c r="Z58" s="88">
        <v>266.223</v>
      </c>
      <c r="AA58" s="88">
        <v>272.833</v>
      </c>
      <c r="AB58" s="88">
        <f>IF(AND(Z58&gt;0,AA58&gt;0),AA58*100/Z58,"")</f>
        <v>102.48288089308588</v>
      </c>
    </row>
    <row r="59" spans="1:28" s="89" customFormat="1" ht="11.25" customHeight="1">
      <c r="A59" s="83" t="s">
        <v>164</v>
      </c>
      <c r="B59" s="85"/>
      <c r="C59" s="85"/>
      <c r="D59" s="100">
        <v>11</v>
      </c>
      <c r="E59" s="91">
        <v>35.646</v>
      </c>
      <c r="F59" s="91">
        <v>33.13538</v>
      </c>
      <c r="G59" s="91">
        <v>32.388</v>
      </c>
      <c r="H59" s="91">
        <f t="shared" si="18"/>
        <v>97.74446528152083</v>
      </c>
      <c r="I59" s="87"/>
      <c r="J59" s="101">
        <v>11</v>
      </c>
      <c r="K59" s="88">
        <v>929.9440000000001</v>
      </c>
      <c r="L59" s="88">
        <v>889.7280000000001</v>
      </c>
      <c r="M59" s="88">
        <v>843.627</v>
      </c>
      <c r="N59" s="87">
        <f t="shared" si="19"/>
        <v>94.81852880880447</v>
      </c>
      <c r="O59" s="83" t="s">
        <v>310</v>
      </c>
      <c r="P59" s="85"/>
      <c r="Q59" s="85"/>
      <c r="R59" s="100">
        <v>0</v>
      </c>
      <c r="S59" s="91">
        <v>0</v>
      </c>
      <c r="T59" s="91">
        <v>0</v>
      </c>
      <c r="U59" s="91">
        <v>0</v>
      </c>
      <c r="V59" s="91">
        <f>IF(AND(T59&gt;0,U59&gt;0),U59*100/T59,"")</f>
      </c>
      <c r="W59" s="87"/>
      <c r="X59" s="101">
        <v>11</v>
      </c>
      <c r="Y59" s="88">
        <v>6047.348943999999</v>
      </c>
      <c r="Z59" s="88">
        <v>4771.540000000001</v>
      </c>
      <c r="AA59" s="88">
        <v>6272.4540000000015</v>
      </c>
      <c r="AB59" s="88">
        <f>IF(AND(Z59&gt;0,AA59&gt;0),AA59*100/Z59,"")</f>
        <v>131.45554684651077</v>
      </c>
    </row>
    <row r="60" spans="1:28" s="89" customFormat="1" ht="11.25" customHeight="1">
      <c r="A60" s="83" t="s">
        <v>165</v>
      </c>
      <c r="B60" s="85"/>
      <c r="C60" s="85"/>
      <c r="D60" s="100">
        <v>11</v>
      </c>
      <c r="E60" s="91">
        <v>19.156</v>
      </c>
      <c r="F60" s="91">
        <v>20.01395</v>
      </c>
      <c r="G60" s="91">
        <v>20.102</v>
      </c>
      <c r="H60" s="91">
        <f t="shared" si="18"/>
        <v>100.43994313966009</v>
      </c>
      <c r="I60" s="87"/>
      <c r="J60" s="101">
        <v>11</v>
      </c>
      <c r="K60" s="88">
        <v>1092.075</v>
      </c>
      <c r="L60" s="88">
        <v>1114.9379999999996</v>
      </c>
      <c r="M60" s="88">
        <v>1077.4329999999998</v>
      </c>
      <c r="N60" s="87">
        <f t="shared" si="19"/>
        <v>96.6361358210053</v>
      </c>
      <c r="O60" s="83" t="s">
        <v>311</v>
      </c>
      <c r="P60" s="85"/>
      <c r="Q60" s="85"/>
      <c r="R60" s="100">
        <v>0</v>
      </c>
      <c r="S60" s="91">
        <v>0</v>
      </c>
      <c r="T60" s="91">
        <v>0</v>
      </c>
      <c r="U60" s="91">
        <v>0</v>
      </c>
      <c r="V60" s="91">
        <f>IF(AND(T60&gt;0,U60&gt;0),U60*100/T60,"")</f>
      </c>
      <c r="W60" s="87"/>
      <c r="X60" s="101">
        <v>11</v>
      </c>
      <c r="Y60" s="88">
        <v>44220.96</v>
      </c>
      <c r="Z60" s="88">
        <v>35467.44700000001</v>
      </c>
      <c r="AA60" s="88">
        <v>49936.569</v>
      </c>
      <c r="AB60" s="88">
        <f>IF(AND(Z60&gt;0,AA60&gt;0),AA60*100/Z60,"")</f>
        <v>140.7954990388792</v>
      </c>
    </row>
    <row r="61" spans="1:28" s="89" customFormat="1" ht="11.25" customHeight="1">
      <c r="A61" s="83" t="s">
        <v>166</v>
      </c>
      <c r="B61" s="85"/>
      <c r="C61" s="85"/>
      <c r="D61" s="100">
        <v>11</v>
      </c>
      <c r="E61" s="91">
        <v>20.686</v>
      </c>
      <c r="F61" s="91">
        <v>19.506520000000002</v>
      </c>
      <c r="G61" s="91">
        <v>19.193</v>
      </c>
      <c r="H61" s="91">
        <f t="shared" si="18"/>
        <v>98.39274252916461</v>
      </c>
      <c r="I61" s="87"/>
      <c r="J61" s="101">
        <v>11</v>
      </c>
      <c r="K61" s="88">
        <v>649.767</v>
      </c>
      <c r="L61" s="88">
        <v>611.3749999999999</v>
      </c>
      <c r="M61" s="88">
        <v>683.391</v>
      </c>
      <c r="N61" s="87">
        <f t="shared" si="19"/>
        <v>111.77934982621142</v>
      </c>
      <c r="O61" s="83" t="s">
        <v>312</v>
      </c>
      <c r="P61" s="85"/>
      <c r="Q61" s="85"/>
      <c r="R61" s="100">
        <v>0</v>
      </c>
      <c r="S61" s="91">
        <v>0</v>
      </c>
      <c r="T61" s="91">
        <v>0</v>
      </c>
      <c r="U61" s="91">
        <v>0</v>
      </c>
      <c r="V61" s="91">
        <f>IF(AND(T61&gt;0,U61&gt;0),U61*100/T61,"")</f>
      </c>
      <c r="W61" s="87"/>
      <c r="X61" s="101">
        <v>11</v>
      </c>
      <c r="Y61" s="88">
        <v>1.2109999999999999</v>
      </c>
      <c r="Z61" s="88">
        <v>1.098</v>
      </c>
      <c r="AA61" s="88">
        <v>0.9</v>
      </c>
      <c r="AB61" s="88">
        <f>IF(AND(Z61&gt;0,AA61&gt;0),AA61*100/Z61,"")</f>
        <v>81.96721311475409</v>
      </c>
    </row>
    <row r="62" spans="1:28" s="89" customFormat="1" ht="11.25" customHeight="1">
      <c r="A62" s="83" t="s">
        <v>134</v>
      </c>
      <c r="B62" s="85"/>
      <c r="C62" s="85"/>
      <c r="D62" s="100">
        <v>5</v>
      </c>
      <c r="E62" s="91">
        <v>11.479</v>
      </c>
      <c r="F62" s="91">
        <v>11.383</v>
      </c>
      <c r="G62" s="91">
        <v>10.688</v>
      </c>
      <c r="H62" s="91">
        <f t="shared" si="18"/>
        <v>93.89440393569357</v>
      </c>
      <c r="I62" s="87"/>
      <c r="J62" s="101">
        <v>5</v>
      </c>
      <c r="K62" s="88">
        <v>1174.4460000000001</v>
      </c>
      <c r="L62" s="88">
        <v>1015.3199999999999</v>
      </c>
      <c r="M62" s="88">
        <v>935.6329999999999</v>
      </c>
      <c r="N62" s="87">
        <f t="shared" si="19"/>
        <v>92.15153843123349</v>
      </c>
      <c r="O62" s="83"/>
      <c r="P62" s="85"/>
      <c r="Q62" s="85"/>
      <c r="R62" s="100"/>
      <c r="S62" s="91"/>
      <c r="T62" s="91"/>
      <c r="U62" s="91"/>
      <c r="V62" s="91"/>
      <c r="W62" s="87"/>
      <c r="X62" s="101"/>
      <c r="Y62" s="88"/>
      <c r="Z62" s="88"/>
      <c r="AA62" s="88"/>
      <c r="AB62" s="88"/>
    </row>
    <row r="63" spans="1:28" s="89" customFormat="1" ht="11.25" customHeight="1">
      <c r="A63" s="83" t="s">
        <v>167</v>
      </c>
      <c r="B63" s="85"/>
      <c r="C63" s="85"/>
      <c r="D63" s="100">
        <v>9</v>
      </c>
      <c r="E63" s="91">
        <v>46.659</v>
      </c>
      <c r="F63" s="91">
        <v>45.492</v>
      </c>
      <c r="G63" s="91">
        <v>40.42595</v>
      </c>
      <c r="H63" s="91">
        <f t="shared" si="18"/>
        <v>88.86386617427242</v>
      </c>
      <c r="I63" s="87"/>
      <c r="J63" s="101">
        <v>9</v>
      </c>
      <c r="K63" s="88">
        <v>3611.158</v>
      </c>
      <c r="L63" s="88">
        <v>3801.2520000000004</v>
      </c>
      <c r="M63" s="88">
        <v>3376.6749999999997</v>
      </c>
      <c r="N63" s="87">
        <f t="shared" si="19"/>
        <v>88.83060107564559</v>
      </c>
      <c r="O63" s="83" t="s">
        <v>206</v>
      </c>
      <c r="P63" s="85"/>
      <c r="Q63" s="85"/>
      <c r="R63" s="100"/>
      <c r="S63" s="91"/>
      <c r="T63" s="91"/>
      <c r="U63" s="91"/>
      <c r="V63" s="91"/>
      <c r="W63" s="87"/>
      <c r="X63" s="101"/>
      <c r="Y63" s="88"/>
      <c r="Z63" s="88"/>
      <c r="AA63" s="88"/>
      <c r="AB63" s="88"/>
    </row>
    <row r="64" spans="1:28" s="89" customFormat="1" ht="11.25" customHeight="1">
      <c r="A64" s="83" t="s">
        <v>168</v>
      </c>
      <c r="B64" s="85"/>
      <c r="C64" s="85"/>
      <c r="D64" s="100">
        <v>12</v>
      </c>
      <c r="E64" s="91">
        <v>4.577</v>
      </c>
      <c r="F64" s="91">
        <v>4.914</v>
      </c>
      <c r="G64" s="91">
        <v>4.747</v>
      </c>
      <c r="H64" s="91">
        <f t="shared" si="18"/>
        <v>96.6015466015466</v>
      </c>
      <c r="I64" s="87"/>
      <c r="J64" s="101">
        <v>12</v>
      </c>
      <c r="K64" s="88">
        <v>447.93799999999993</v>
      </c>
      <c r="L64" s="88">
        <v>414.9239999999999</v>
      </c>
      <c r="M64" s="88">
        <v>400.485</v>
      </c>
      <c r="N64" s="87">
        <f t="shared" si="19"/>
        <v>96.52008560603872</v>
      </c>
      <c r="O64" s="83" t="s">
        <v>207</v>
      </c>
      <c r="P64" s="85"/>
      <c r="Q64" s="85"/>
      <c r="R64" s="100">
        <v>0</v>
      </c>
      <c r="S64" s="91">
        <v>0</v>
      </c>
      <c r="T64" s="91">
        <v>0</v>
      </c>
      <c r="U64" s="91">
        <v>0</v>
      </c>
      <c r="V64" s="91">
        <f>IF(AND(T64&gt;0,U64&gt;0),U64*100/T64,"")</f>
      </c>
      <c r="W64" s="87"/>
      <c r="X64" s="101">
        <v>11</v>
      </c>
      <c r="Y64" s="88">
        <v>596.3229</v>
      </c>
      <c r="Z64" s="88">
        <v>567.788</v>
      </c>
      <c r="AA64" s="88">
        <v>601.9060000000001</v>
      </c>
      <c r="AB64" s="88">
        <f>IF(AND(Z64&gt;0,AA64&gt;0),AA64*100/Z64,"")</f>
        <v>106.00893291157968</v>
      </c>
    </row>
    <row r="65" spans="1:28" s="89" customFormat="1" ht="11.25" customHeight="1">
      <c r="A65" s="83" t="s">
        <v>169</v>
      </c>
      <c r="B65" s="85"/>
      <c r="C65" s="85"/>
      <c r="D65" s="100">
        <v>12</v>
      </c>
      <c r="E65" s="91">
        <v>62.715</v>
      </c>
      <c r="F65" s="91">
        <v>61.789</v>
      </c>
      <c r="G65" s="91">
        <v>55.860949999999995</v>
      </c>
      <c r="H65" s="91">
        <f t="shared" si="18"/>
        <v>90.40597841039666</v>
      </c>
      <c r="I65" s="87"/>
      <c r="J65" s="101">
        <v>12</v>
      </c>
      <c r="K65" s="88">
        <v>5233.5419999999995</v>
      </c>
      <c r="L65" s="88">
        <v>5231.496</v>
      </c>
      <c r="M65" s="88">
        <v>4712.793</v>
      </c>
      <c r="N65" s="87">
        <f t="shared" si="19"/>
        <v>90.0849967198675</v>
      </c>
      <c r="O65" s="83" t="s">
        <v>208</v>
      </c>
      <c r="P65" s="85"/>
      <c r="Q65" s="85"/>
      <c r="R65" s="100">
        <v>0</v>
      </c>
      <c r="S65" s="91">
        <v>0</v>
      </c>
      <c r="T65" s="91">
        <v>0</v>
      </c>
      <c r="U65" s="91">
        <v>0</v>
      </c>
      <c r="V65" s="91">
        <f>IF(AND(T65&gt;0,U65&gt;0),U65*100/T65,"")</f>
      </c>
      <c r="W65" s="87"/>
      <c r="X65" s="101">
        <v>12</v>
      </c>
      <c r="Y65" s="88">
        <v>6474.545750865052</v>
      </c>
      <c r="Z65" s="88">
        <v>5915.236000000001</v>
      </c>
      <c r="AA65" s="88">
        <v>7839.539999999999</v>
      </c>
      <c r="AB65" s="88">
        <f>IF(AND(Z65&gt;0,AA65&gt;0),AA65*100/Z65,"")</f>
        <v>132.53131405069888</v>
      </c>
    </row>
    <row r="66" spans="1:28" s="89" customFormat="1" ht="11.25" customHeight="1">
      <c r="A66" s="83" t="s">
        <v>296</v>
      </c>
      <c r="B66" s="85"/>
      <c r="C66" s="85"/>
      <c r="D66" s="100">
        <v>6</v>
      </c>
      <c r="E66" s="91">
        <v>35.952</v>
      </c>
      <c r="F66" s="91">
        <v>36.2017325</v>
      </c>
      <c r="G66" s="91">
        <v>34.122</v>
      </c>
      <c r="H66" s="91">
        <f t="shared" si="18"/>
        <v>94.25515753976691</v>
      </c>
      <c r="I66" s="87"/>
      <c r="J66" s="101">
        <v>11</v>
      </c>
      <c r="K66" s="88">
        <v>2805.441</v>
      </c>
      <c r="L66" s="88">
        <v>3117.872</v>
      </c>
      <c r="M66" s="88">
        <v>2692.211</v>
      </c>
      <c r="N66" s="87">
        <f t="shared" si="19"/>
        <v>86.34770766728076</v>
      </c>
      <c r="O66" s="83" t="s">
        <v>209</v>
      </c>
      <c r="P66" s="85"/>
      <c r="Q66" s="85"/>
      <c r="R66" s="100">
        <v>0</v>
      </c>
      <c r="S66" s="91">
        <v>0</v>
      </c>
      <c r="T66" s="91">
        <v>0</v>
      </c>
      <c r="U66" s="91">
        <v>0</v>
      </c>
      <c r="V66" s="91">
        <f>IF(AND(T66&gt;0,U66&gt;0),U66*100/T66,"")</f>
      </c>
      <c r="W66" s="87"/>
      <c r="X66" s="101">
        <v>12</v>
      </c>
      <c r="Y66" s="88">
        <v>1282.80149</v>
      </c>
      <c r="Z66" s="88">
        <v>1223.446</v>
      </c>
      <c r="AA66" s="88">
        <v>1605.7040000000002</v>
      </c>
      <c r="AB66" s="88">
        <f>IF(AND(Z66&gt;0,AA66&gt;0),AA66*100/Z66,"")</f>
        <v>131.24437040948274</v>
      </c>
    </row>
    <row r="67" spans="1:14" s="89" customFormat="1" ht="11.25" customHeight="1">
      <c r="A67" s="83" t="s">
        <v>297</v>
      </c>
      <c r="B67" s="85"/>
      <c r="C67" s="85"/>
      <c r="D67" s="100">
        <v>11</v>
      </c>
      <c r="E67" s="91">
        <v>19.468</v>
      </c>
      <c r="F67" s="91">
        <v>23.56056</v>
      </c>
      <c r="G67" s="91">
        <v>21.558</v>
      </c>
      <c r="H67" s="91">
        <f t="shared" si="18"/>
        <v>91.50037180780085</v>
      </c>
      <c r="I67" s="87"/>
      <c r="J67" s="101">
        <v>11</v>
      </c>
      <c r="K67" s="88">
        <v>1172.639</v>
      </c>
      <c r="L67" s="88">
        <v>1273.94</v>
      </c>
      <c r="M67" s="88">
        <v>1292.6529999999998</v>
      </c>
      <c r="N67" s="87">
        <f t="shared" si="19"/>
        <v>101.46890748386892</v>
      </c>
    </row>
    <row r="68" spans="1:28" s="89" customFormat="1" ht="11.25" customHeight="1">
      <c r="A68" s="83" t="s">
        <v>170</v>
      </c>
      <c r="B68" s="85"/>
      <c r="C68" s="85"/>
      <c r="D68" s="100">
        <v>7</v>
      </c>
      <c r="E68" s="91">
        <v>2.567</v>
      </c>
      <c r="F68" s="91">
        <v>3.012</v>
      </c>
      <c r="G68" s="91">
        <v>2.783</v>
      </c>
      <c r="H68" s="91">
        <f t="shared" si="18"/>
        <v>92.39707835325366</v>
      </c>
      <c r="I68" s="87"/>
      <c r="J68" s="101">
        <v>11</v>
      </c>
      <c r="K68" s="88">
        <v>98.318</v>
      </c>
      <c r="L68" s="88">
        <v>123.078</v>
      </c>
      <c r="M68" s="88">
        <v>113.91799999999999</v>
      </c>
      <c r="N68" s="87">
        <f t="shared" si="19"/>
        <v>92.55756512130517</v>
      </c>
      <c r="O68" s="83"/>
      <c r="P68" s="85"/>
      <c r="Q68" s="85"/>
      <c r="R68" s="100"/>
      <c r="S68" s="91"/>
      <c r="T68" s="91"/>
      <c r="U68" s="91"/>
      <c r="V68" s="91"/>
      <c r="W68" s="87"/>
      <c r="X68" s="101"/>
      <c r="Y68" s="88"/>
      <c r="Z68" s="88"/>
      <c r="AA68" s="88"/>
      <c r="AB68" s="88"/>
    </row>
    <row r="69" spans="1:28" s="89" customFormat="1" ht="11.25" customHeight="1">
      <c r="A69" s="83" t="s">
        <v>171</v>
      </c>
      <c r="B69" s="85"/>
      <c r="C69" s="85"/>
      <c r="D69" s="100">
        <v>8</v>
      </c>
      <c r="E69" s="91">
        <v>6.867</v>
      </c>
      <c r="F69" s="91">
        <v>6.816</v>
      </c>
      <c r="G69" s="91">
        <v>7.021199999999999</v>
      </c>
      <c r="H69" s="91">
        <f t="shared" si="18"/>
        <v>103.01056338028168</v>
      </c>
      <c r="I69" s="87"/>
      <c r="J69" s="101">
        <v>8</v>
      </c>
      <c r="K69" s="88">
        <v>377.59600000000006</v>
      </c>
      <c r="L69" s="88">
        <v>360.4299999999999</v>
      </c>
      <c r="M69" s="88">
        <v>345.348</v>
      </c>
      <c r="N69" s="87">
        <f t="shared" si="19"/>
        <v>95.81555364425829</v>
      </c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1:28" s="89" customFormat="1" ht="11.25" customHeight="1">
      <c r="A70" s="83" t="s">
        <v>172</v>
      </c>
      <c r="B70" s="85"/>
      <c r="C70" s="85"/>
      <c r="D70" s="100">
        <v>8</v>
      </c>
      <c r="E70" s="91">
        <v>16.208237</v>
      </c>
      <c r="F70" s="91">
        <v>16.057</v>
      </c>
      <c r="G70" s="91">
        <v>15.5</v>
      </c>
      <c r="H70" s="91">
        <f t="shared" si="18"/>
        <v>96.53110792800649</v>
      </c>
      <c r="I70" s="87"/>
      <c r="J70" s="101">
        <v>12</v>
      </c>
      <c r="K70" s="88">
        <v>221.69380256788907</v>
      </c>
      <c r="L70" s="88">
        <v>236.164</v>
      </c>
      <c r="M70" s="88">
        <v>216.528</v>
      </c>
      <c r="N70" s="87">
        <f t="shared" si="19"/>
        <v>91.6854389322674</v>
      </c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1:28" s="89" customFormat="1" ht="11.25" customHeight="1">
      <c r="A71" s="83" t="s">
        <v>173</v>
      </c>
      <c r="B71" s="85"/>
      <c r="C71" s="85"/>
      <c r="D71" s="100">
        <v>11</v>
      </c>
      <c r="E71" s="91">
        <v>7.014</v>
      </c>
      <c r="F71" s="91">
        <v>6.631</v>
      </c>
      <c r="G71" s="91">
        <v>6.593</v>
      </c>
      <c r="H71" s="91">
        <f t="shared" si="18"/>
        <v>99.4269340974212</v>
      </c>
      <c r="I71" s="87"/>
      <c r="J71" s="101">
        <v>11</v>
      </c>
      <c r="K71" s="88">
        <v>161.424</v>
      </c>
      <c r="L71" s="88">
        <v>153.892</v>
      </c>
      <c r="M71" s="88">
        <v>156.391</v>
      </c>
      <c r="N71" s="87">
        <f t="shared" si="19"/>
        <v>101.6238660879058</v>
      </c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1:28" s="89" customFormat="1" ht="11.25" customHeight="1">
      <c r="A72" s="83" t="s">
        <v>174</v>
      </c>
      <c r="B72" s="85"/>
      <c r="C72" s="85"/>
      <c r="D72" s="100">
        <v>8</v>
      </c>
      <c r="E72" s="91">
        <v>24.325</v>
      </c>
      <c r="F72" s="91">
        <v>26.274</v>
      </c>
      <c r="G72" s="91">
        <v>26.338</v>
      </c>
      <c r="H72" s="91">
        <f t="shared" si="18"/>
        <v>100.2435868158636</v>
      </c>
      <c r="I72" s="87"/>
      <c r="J72" s="101">
        <v>8</v>
      </c>
      <c r="K72" s="88">
        <v>210.10299999999998</v>
      </c>
      <c r="L72" s="88">
        <v>261.623</v>
      </c>
      <c r="M72" s="88">
        <v>270.949</v>
      </c>
      <c r="N72" s="87">
        <f t="shared" si="19"/>
        <v>103.56467130183509</v>
      </c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3" spans="1:22" s="89" customFormat="1" ht="11.25" customHeight="1">
      <c r="A73" s="83" t="s">
        <v>135</v>
      </c>
      <c r="B73" s="85"/>
      <c r="C73" s="85"/>
      <c r="D73" s="100">
        <v>8</v>
      </c>
      <c r="E73" s="91">
        <v>5.414</v>
      </c>
      <c r="F73" s="91">
        <v>4.876</v>
      </c>
      <c r="G73" s="91">
        <v>4.065</v>
      </c>
      <c r="H73" s="91">
        <f t="shared" si="18"/>
        <v>83.36751435602955</v>
      </c>
      <c r="I73" s="87"/>
      <c r="J73" s="101">
        <v>8</v>
      </c>
      <c r="K73" s="88">
        <v>267.03999999999996</v>
      </c>
      <c r="L73" s="88">
        <v>197.47899999999998</v>
      </c>
      <c r="M73" s="88">
        <v>208.465</v>
      </c>
      <c r="N73" s="87">
        <f t="shared" si="19"/>
        <v>105.56312316752668</v>
      </c>
      <c r="O73" s="208" t="s">
        <v>321</v>
      </c>
      <c r="P73" s="208"/>
      <c r="Q73" s="208"/>
      <c r="R73" s="208"/>
      <c r="S73" s="208"/>
      <c r="T73" s="208"/>
      <c r="U73" s="208"/>
      <c r="V73" s="98"/>
    </row>
    <row r="74" spans="1:19" s="89" customFormat="1" ht="11.25" customHeight="1">
      <c r="A74" s="83" t="s">
        <v>175</v>
      </c>
      <c r="B74" s="85"/>
      <c r="C74" s="85"/>
      <c r="D74" s="100">
        <v>10</v>
      </c>
      <c r="E74" s="91">
        <v>10.9</v>
      </c>
      <c r="F74" s="91">
        <v>13.138</v>
      </c>
      <c r="G74" s="91">
        <v>12.949</v>
      </c>
      <c r="H74" s="91">
        <f t="shared" si="18"/>
        <v>98.56142487441012</v>
      </c>
      <c r="I74" s="87"/>
      <c r="J74" s="101">
        <v>10</v>
      </c>
      <c r="K74" s="88">
        <v>681.266</v>
      </c>
      <c r="L74" s="88">
        <v>766.218</v>
      </c>
      <c r="M74" s="88">
        <v>787.297</v>
      </c>
      <c r="N74" s="87">
        <f t="shared" si="19"/>
        <v>102.75104474183587</v>
      </c>
      <c r="O74" s="209" t="s">
        <v>322</v>
      </c>
      <c r="P74" s="209"/>
      <c r="Q74" s="209"/>
      <c r="R74" s="209"/>
      <c r="S74" s="209"/>
    </row>
    <row r="75" spans="1:28" s="89" customFormat="1" ht="11.25" customHeight="1">
      <c r="A75" s="83" t="s">
        <v>176</v>
      </c>
      <c r="B75" s="85"/>
      <c r="C75" s="85"/>
      <c r="D75" s="100">
        <v>11</v>
      </c>
      <c r="E75" s="91">
        <v>8.655</v>
      </c>
      <c r="F75" s="91">
        <v>7.196</v>
      </c>
      <c r="G75" s="91">
        <v>7.1365</v>
      </c>
      <c r="H75" s="91">
        <f t="shared" si="18"/>
        <v>99.17315175097276</v>
      </c>
      <c r="I75" s="87"/>
      <c r="J75" s="101">
        <v>11</v>
      </c>
      <c r="K75" s="88">
        <v>435.79200000000003</v>
      </c>
      <c r="L75" s="88">
        <v>329.29800000000006</v>
      </c>
      <c r="M75" s="88">
        <v>319.081</v>
      </c>
      <c r="N75" s="87">
        <f t="shared" si="19"/>
        <v>96.89733918821248</v>
      </c>
      <c r="O75" s="209" t="s">
        <v>323</v>
      </c>
      <c r="P75" s="209"/>
      <c r="Q75" s="209"/>
      <c r="R75" s="209"/>
      <c r="S75" s="209"/>
      <c r="AB75" s="175"/>
    </row>
    <row r="76" spans="1:28" s="89" customFormat="1" ht="11.25" customHeight="1">
      <c r="A76" s="83" t="s">
        <v>177</v>
      </c>
      <c r="B76" s="85"/>
      <c r="C76" s="85"/>
      <c r="D76" s="100">
        <v>11</v>
      </c>
      <c r="E76" s="91">
        <v>24.969</v>
      </c>
      <c r="F76" s="91">
        <v>25.21</v>
      </c>
      <c r="G76" s="91">
        <v>24.1505</v>
      </c>
      <c r="H76" s="91">
        <f t="shared" si="18"/>
        <v>95.79730265767553</v>
      </c>
      <c r="I76" s="87"/>
      <c r="J76" s="101">
        <v>11</v>
      </c>
      <c r="K76" s="88">
        <v>1384.098</v>
      </c>
      <c r="L76" s="88">
        <v>1292.995</v>
      </c>
      <c r="M76" s="88">
        <v>1314.843</v>
      </c>
      <c r="N76" s="87">
        <f t="shared" si="19"/>
        <v>101.68972037788238</v>
      </c>
      <c r="O76" s="208" t="s">
        <v>324</v>
      </c>
      <c r="P76" s="208"/>
      <c r="Q76" s="208"/>
      <c r="R76" s="208"/>
      <c r="S76" s="208"/>
      <c r="T76" s="208"/>
      <c r="U76" s="208"/>
      <c r="AB76" s="175"/>
    </row>
    <row r="77" spans="1:28" s="89" customFormat="1" ht="11.25" customHeight="1">
      <c r="A77" s="83" t="s">
        <v>178</v>
      </c>
      <c r="B77" s="85"/>
      <c r="C77" s="85"/>
      <c r="D77" s="100">
        <v>11</v>
      </c>
      <c r="E77" s="91">
        <v>9.45</v>
      </c>
      <c r="F77" s="91">
        <v>9.18924</v>
      </c>
      <c r="G77" s="91">
        <v>8.247</v>
      </c>
      <c r="H77" s="91">
        <f t="shared" si="18"/>
        <v>89.74626846180969</v>
      </c>
      <c r="I77" s="87"/>
      <c r="J77" s="101">
        <v>11</v>
      </c>
      <c r="K77" s="88">
        <v>181.72500000000002</v>
      </c>
      <c r="L77" s="88">
        <v>164.72</v>
      </c>
      <c r="M77" s="88">
        <v>147.202</v>
      </c>
      <c r="N77" s="87">
        <f t="shared" si="19"/>
        <v>89.36498300145702</v>
      </c>
      <c r="O77" s="209" t="s">
        <v>325</v>
      </c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</row>
    <row r="78" spans="1:28" s="89" customFormat="1" ht="11.25" customHeight="1">
      <c r="A78" s="83" t="s">
        <v>298</v>
      </c>
      <c r="B78" s="85"/>
      <c r="C78" s="85"/>
      <c r="D78" s="100">
        <v>6</v>
      </c>
      <c r="E78" s="91">
        <v>15.663</v>
      </c>
      <c r="F78" s="91">
        <v>15.754</v>
      </c>
      <c r="G78" s="91">
        <v>13.737</v>
      </c>
      <c r="H78" s="91">
        <f t="shared" si="18"/>
        <v>87.19690237400026</v>
      </c>
      <c r="I78" s="87"/>
      <c r="J78" s="101">
        <v>6</v>
      </c>
      <c r="K78" s="88">
        <v>117.126</v>
      </c>
      <c r="L78" s="88">
        <v>113.81664752791069</v>
      </c>
      <c r="M78" s="88">
        <v>87.43</v>
      </c>
      <c r="N78" s="87">
        <f t="shared" si="19"/>
        <v>76.81653070879634</v>
      </c>
      <c r="O78" s="210" t="s">
        <v>326</v>
      </c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</row>
    <row r="79" spans="1:28" s="89" customFormat="1" ht="11.25" customHeight="1">
      <c r="A79" s="83"/>
      <c r="B79" s="85"/>
      <c r="C79" s="85"/>
      <c r="D79" s="100"/>
      <c r="E79" s="91"/>
      <c r="F79" s="91"/>
      <c r="G79" s="91"/>
      <c r="H79" s="91"/>
      <c r="I79" s="87"/>
      <c r="J79" s="101"/>
      <c r="K79" s="88"/>
      <c r="L79" s="88"/>
      <c r="M79" s="88"/>
      <c r="N79" s="87"/>
      <c r="O79" s="179" t="s">
        <v>327</v>
      </c>
      <c r="P79"/>
      <c r="Q79"/>
      <c r="R79"/>
      <c r="S79"/>
      <c r="T79"/>
      <c r="U79"/>
      <c r="V79"/>
      <c r="W79"/>
      <c r="X79"/>
      <c r="Y79"/>
      <c r="Z79"/>
      <c r="AA79"/>
      <c r="AB79"/>
    </row>
    <row r="80" spans="1:28" s="89" customFormat="1" ht="11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 s="209" t="s">
        <v>328</v>
      </c>
      <c r="P80" s="209"/>
      <c r="Q80" s="209"/>
      <c r="R80" s="209"/>
      <c r="S80" s="98"/>
      <c r="T80" s="98"/>
      <c r="U80" s="98"/>
      <c r="V80" s="98"/>
      <c r="W80" s="98"/>
      <c r="X80" s="98"/>
      <c r="Y80" s="98"/>
      <c r="Z80" s="98"/>
      <c r="AA80" s="98"/>
      <c r="AB80" s="98"/>
    </row>
    <row r="81" spans="1:28" s="89" customFormat="1" ht="11.25" customHeight="1">
      <c r="A81" s="205" t="s">
        <v>313</v>
      </c>
      <c r="B81" s="206"/>
      <c r="C81" s="206"/>
      <c r="D81" s="206"/>
      <c r="E81" s="207"/>
      <c r="H81" s="174"/>
      <c r="N81" s="175"/>
      <c r="O81" s="209" t="s">
        <v>329</v>
      </c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98"/>
      <c r="AA81" s="98"/>
      <c r="AB81" s="98"/>
    </row>
    <row r="82" spans="1:28" s="89" customFormat="1" ht="11.25" customHeight="1">
      <c r="A82" s="205" t="s">
        <v>314</v>
      </c>
      <c r="B82" s="205"/>
      <c r="C82" s="205"/>
      <c r="D82" s="205"/>
      <c r="E82" s="205"/>
      <c r="N82" s="175"/>
      <c r="O82" s="201" t="s">
        <v>330</v>
      </c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</row>
    <row r="83" spans="1:14" s="89" customFormat="1" ht="11.25" customHeight="1">
      <c r="A83" s="205" t="s">
        <v>315</v>
      </c>
      <c r="B83" s="205"/>
      <c r="C83" s="205"/>
      <c r="D83" s="205"/>
      <c r="E83" s="205"/>
      <c r="G83" s="176"/>
      <c r="H83" s="68"/>
      <c r="I83" s="68"/>
      <c r="J83" s="68"/>
      <c r="K83" s="68"/>
      <c r="L83" s="68"/>
      <c r="M83" s="68"/>
      <c r="N83" s="177"/>
    </row>
    <row r="84" spans="1:14" s="89" customFormat="1" ht="11.25" customHeight="1">
      <c r="A84" s="205" t="s">
        <v>316</v>
      </c>
      <c r="B84" s="205"/>
      <c r="C84" s="205"/>
      <c r="D84" s="205"/>
      <c r="E84" s="205"/>
      <c r="H84" s="98"/>
      <c r="I84" s="98"/>
      <c r="J84" s="98"/>
      <c r="K84" s="98"/>
      <c r="L84" s="98"/>
      <c r="M84" s="98"/>
      <c r="N84" s="178"/>
    </row>
    <row r="85" spans="1:5" s="89" customFormat="1" ht="11.25" customHeight="1">
      <c r="A85" s="205" t="s">
        <v>317</v>
      </c>
      <c r="B85" s="205"/>
      <c r="C85" s="205"/>
      <c r="D85" s="205"/>
      <c r="E85" s="205"/>
    </row>
    <row r="86" spans="1:5" s="89" customFormat="1" ht="11.25" customHeight="1">
      <c r="A86" s="205" t="s">
        <v>318</v>
      </c>
      <c r="B86" s="205"/>
      <c r="C86" s="205"/>
      <c r="D86" s="205"/>
      <c r="E86" s="205"/>
    </row>
    <row r="87" spans="1:5" s="89" customFormat="1" ht="11.25" customHeight="1">
      <c r="A87" s="205" t="s">
        <v>319</v>
      </c>
      <c r="B87" s="205"/>
      <c r="C87" s="205"/>
      <c r="D87" s="205"/>
      <c r="E87" s="205"/>
    </row>
    <row r="88" spans="1:5" s="89" customFormat="1" ht="11.25" customHeight="1">
      <c r="A88" s="205" t="s">
        <v>320</v>
      </c>
      <c r="B88" s="205"/>
      <c r="C88" s="205"/>
      <c r="D88" s="205"/>
      <c r="E88" s="205"/>
    </row>
    <row r="89" spans="4:14" s="89" customFormat="1" ht="11.25" customHeight="1">
      <c r="D89" s="90"/>
      <c r="E89" s="88"/>
      <c r="F89" s="88"/>
      <c r="G89" s="88"/>
      <c r="H89" s="88">
        <f aca="true" t="shared" si="20" ref="H89:H97">IF(AND(F89&gt;0,G89&gt;0),G89*100/F89,"")</f>
      </c>
      <c r="I89" s="86"/>
      <c r="J89" s="90"/>
      <c r="K89" s="88"/>
      <c r="L89" s="88"/>
      <c r="M89" s="88"/>
      <c r="N89" s="88">
        <f aca="true" t="shared" si="21" ref="N89:N97">IF(AND(L89&gt;0,M89&gt;0),M89*100/L89,"")</f>
      </c>
    </row>
    <row r="90" spans="4:14" s="89" customFormat="1" ht="11.25" customHeight="1">
      <c r="D90" s="90"/>
      <c r="E90" s="88"/>
      <c r="F90" s="88"/>
      <c r="G90" s="88"/>
      <c r="H90" s="88">
        <f t="shared" si="20"/>
      </c>
      <c r="I90" s="86"/>
      <c r="J90" s="90"/>
      <c r="K90" s="88"/>
      <c r="L90" s="88"/>
      <c r="M90" s="88"/>
      <c r="N90" s="88">
        <f t="shared" si="21"/>
      </c>
    </row>
    <row r="91" spans="4:14" s="89" customFormat="1" ht="11.25" customHeight="1">
      <c r="D91" s="90"/>
      <c r="E91" s="88"/>
      <c r="F91" s="88"/>
      <c r="G91" s="88"/>
      <c r="H91" s="88">
        <f t="shared" si="20"/>
      </c>
      <c r="I91" s="86"/>
      <c r="J91" s="90"/>
      <c r="K91" s="88"/>
      <c r="L91" s="88"/>
      <c r="M91" s="88"/>
      <c r="N91" s="88">
        <f t="shared" si="21"/>
      </c>
    </row>
    <row r="92" spans="4:14" s="89" customFormat="1" ht="12" customHeight="1">
      <c r="D92" s="90"/>
      <c r="E92" s="88"/>
      <c r="F92" s="88"/>
      <c r="G92" s="88"/>
      <c r="H92" s="88">
        <f t="shared" si="20"/>
      </c>
      <c r="I92" s="86"/>
      <c r="J92" s="90"/>
      <c r="K92" s="88"/>
      <c r="L92" s="88"/>
      <c r="M92" s="88"/>
      <c r="N92" s="88">
        <f t="shared" si="21"/>
      </c>
    </row>
    <row r="93" spans="1:14" s="68" customFormat="1" ht="11.25">
      <c r="A93" s="89"/>
      <c r="B93" s="89"/>
      <c r="C93" s="89"/>
      <c r="D93" s="90"/>
      <c r="E93" s="88"/>
      <c r="F93" s="88"/>
      <c r="G93" s="88"/>
      <c r="H93" s="88">
        <f t="shared" si="20"/>
      </c>
      <c r="I93" s="86"/>
      <c r="J93" s="90"/>
      <c r="K93" s="88"/>
      <c r="L93" s="88"/>
      <c r="M93" s="88"/>
      <c r="N93" s="88">
        <f t="shared" si="21"/>
      </c>
    </row>
    <row r="94" spans="1:14" s="98" customFormat="1" ht="11.25" customHeight="1">
      <c r="A94" s="89"/>
      <c r="B94" s="89"/>
      <c r="C94" s="89"/>
      <c r="D94" s="90"/>
      <c r="E94" s="88"/>
      <c r="F94" s="88"/>
      <c r="G94" s="88"/>
      <c r="H94" s="88">
        <f t="shared" si="20"/>
      </c>
      <c r="I94" s="86"/>
      <c r="J94" s="90"/>
      <c r="K94" s="88"/>
      <c r="L94" s="88"/>
      <c r="M94" s="88"/>
      <c r="N94" s="88">
        <f t="shared" si="21"/>
      </c>
    </row>
    <row r="95" spans="1:14" s="98" customFormat="1" ht="11.25">
      <c r="A95" s="89"/>
      <c r="B95" s="89"/>
      <c r="C95" s="89"/>
      <c r="D95" s="90"/>
      <c r="E95" s="88"/>
      <c r="F95" s="88"/>
      <c r="G95" s="88"/>
      <c r="H95" s="88">
        <f t="shared" si="20"/>
      </c>
      <c r="I95" s="86"/>
      <c r="J95" s="90"/>
      <c r="K95" s="88"/>
      <c r="L95" s="88"/>
      <c r="M95" s="88"/>
      <c r="N95" s="88">
        <f t="shared" si="21"/>
      </c>
    </row>
    <row r="96" spans="1:14" s="98" customFormat="1" ht="11.25">
      <c r="A96" s="89"/>
      <c r="B96" s="89"/>
      <c r="C96" s="89"/>
      <c r="D96" s="90"/>
      <c r="E96" s="88"/>
      <c r="F96" s="88"/>
      <c r="G96" s="88"/>
      <c r="H96" s="88">
        <f t="shared" si="20"/>
      </c>
      <c r="I96" s="86"/>
      <c r="J96" s="90"/>
      <c r="K96" s="88"/>
      <c r="L96" s="88"/>
      <c r="M96" s="88"/>
      <c r="N96" s="88">
        <f t="shared" si="21"/>
      </c>
    </row>
    <row r="97" spans="1:14" s="98" customFormat="1" ht="11.25">
      <c r="A97" s="89"/>
      <c r="B97" s="89"/>
      <c r="C97" s="89"/>
      <c r="D97" s="90"/>
      <c r="E97" s="88"/>
      <c r="F97" s="88"/>
      <c r="G97" s="88"/>
      <c r="H97" s="88">
        <f t="shared" si="20"/>
      </c>
      <c r="I97" s="86"/>
      <c r="J97" s="90"/>
      <c r="K97" s="88"/>
      <c r="L97" s="88"/>
      <c r="M97" s="88"/>
      <c r="N97" s="88">
        <f t="shared" si="21"/>
      </c>
    </row>
    <row r="98" spans="1:14" s="98" customFormat="1" ht="11.25" customHeight="1">
      <c r="A98" s="89"/>
      <c r="B98" s="89"/>
      <c r="C98" s="89"/>
      <c r="D98" s="90"/>
      <c r="E98" s="87"/>
      <c r="F98" s="87"/>
      <c r="G98" s="87"/>
      <c r="H98" s="87"/>
      <c r="I98" s="86"/>
      <c r="J98" s="90"/>
      <c r="K98" s="87"/>
      <c r="L98" s="87"/>
      <c r="M98" s="87"/>
      <c r="N98" s="87"/>
    </row>
    <row r="99" spans="1:14" s="98" customFormat="1" ht="11.25" customHeight="1">
      <c r="A99" s="89"/>
      <c r="B99" s="89"/>
      <c r="C99" s="89"/>
      <c r="D99" s="90"/>
      <c r="E99" s="88"/>
      <c r="F99" s="88"/>
      <c r="G99" s="88"/>
      <c r="H99" s="88">
        <f aca="true" t="shared" si="22" ref="H99:H137">IF(AND(F99&gt;0,G99&gt;0),G99*100/F99,"")</f>
      </c>
      <c r="I99" s="86"/>
      <c r="J99" s="90"/>
      <c r="K99" s="88"/>
      <c r="L99" s="88"/>
      <c r="M99" s="88"/>
      <c r="N99" s="88">
        <f aca="true" t="shared" si="23" ref="N99:N137">IF(AND(L99&gt;0,M99&gt;0),M99*100/L99,"")</f>
      </c>
    </row>
    <row r="100" spans="1:14" s="98" customFormat="1" ht="11.25" customHeight="1">
      <c r="A100" s="89"/>
      <c r="B100" s="89"/>
      <c r="C100" s="89"/>
      <c r="D100" s="90"/>
      <c r="E100" s="88"/>
      <c r="F100" s="88"/>
      <c r="G100" s="88"/>
      <c r="H100" s="88">
        <f t="shared" si="22"/>
      </c>
      <c r="I100" s="86"/>
      <c r="J100" s="90"/>
      <c r="K100" s="88"/>
      <c r="L100" s="88"/>
      <c r="M100" s="88"/>
      <c r="N100" s="88">
        <f t="shared" si="23"/>
      </c>
    </row>
    <row r="101" spans="1:14" ht="11.25" customHeight="1">
      <c r="A101" s="89"/>
      <c r="B101" s="89"/>
      <c r="C101" s="89"/>
      <c r="D101" s="90"/>
      <c r="E101" s="88"/>
      <c r="F101" s="88"/>
      <c r="G101" s="88"/>
      <c r="H101" s="88">
        <f t="shared" si="22"/>
      </c>
      <c r="I101" s="86"/>
      <c r="J101" s="90"/>
      <c r="K101" s="88"/>
      <c r="L101" s="88"/>
      <c r="M101" s="88"/>
      <c r="N101" s="88">
        <f t="shared" si="23"/>
      </c>
    </row>
    <row r="102" spans="1:14" ht="11.25" customHeight="1">
      <c r="A102" s="89"/>
      <c r="B102" s="89"/>
      <c r="C102" s="89"/>
      <c r="D102" s="90"/>
      <c r="E102" s="88"/>
      <c r="F102" s="88"/>
      <c r="G102" s="88"/>
      <c r="H102" s="88">
        <f t="shared" si="22"/>
      </c>
      <c r="I102" s="86"/>
      <c r="J102" s="90"/>
      <c r="K102" s="88"/>
      <c r="L102" s="88"/>
      <c r="M102" s="88"/>
      <c r="N102" s="88">
        <f t="shared" si="23"/>
      </c>
    </row>
    <row r="103" spans="1:14" ht="11.25" customHeight="1">
      <c r="A103" s="89"/>
      <c r="B103" s="89"/>
      <c r="C103" s="89"/>
      <c r="D103" s="90"/>
      <c r="E103" s="88"/>
      <c r="F103" s="88"/>
      <c r="G103" s="88"/>
      <c r="H103" s="88">
        <f t="shared" si="22"/>
      </c>
      <c r="I103" s="86"/>
      <c r="J103" s="90"/>
      <c r="K103" s="88"/>
      <c r="L103" s="88"/>
      <c r="M103" s="88"/>
      <c r="N103" s="88">
        <f t="shared" si="23"/>
      </c>
    </row>
    <row r="104" spans="1:14" ht="11.25" customHeight="1">
      <c r="A104" s="89"/>
      <c r="B104" s="89"/>
      <c r="C104" s="89"/>
      <c r="D104" s="90"/>
      <c r="E104" s="88"/>
      <c r="F104" s="88"/>
      <c r="G104" s="88"/>
      <c r="H104" s="88">
        <f t="shared" si="22"/>
      </c>
      <c r="I104" s="86"/>
      <c r="J104" s="90"/>
      <c r="K104" s="88"/>
      <c r="L104" s="88"/>
      <c r="M104" s="88"/>
      <c r="N104" s="88">
        <f t="shared" si="23"/>
      </c>
    </row>
    <row r="105" spans="1:14" ht="11.25" customHeight="1">
      <c r="A105" s="89"/>
      <c r="B105" s="89"/>
      <c r="C105" s="89"/>
      <c r="D105" s="90"/>
      <c r="E105" s="88"/>
      <c r="F105" s="88"/>
      <c r="G105" s="88"/>
      <c r="H105" s="88">
        <f t="shared" si="22"/>
      </c>
      <c r="I105" s="86"/>
      <c r="J105" s="90"/>
      <c r="K105" s="88"/>
      <c r="L105" s="88"/>
      <c r="M105" s="88"/>
      <c r="N105" s="88">
        <f t="shared" si="23"/>
      </c>
    </row>
    <row r="106" spans="1:14" ht="11.25" customHeight="1">
      <c r="A106" s="89"/>
      <c r="B106" s="89"/>
      <c r="C106" s="89"/>
      <c r="D106" s="90"/>
      <c r="E106" s="88"/>
      <c r="F106" s="88"/>
      <c r="G106" s="88"/>
      <c r="H106" s="88">
        <f t="shared" si="22"/>
      </c>
      <c r="I106" s="86"/>
      <c r="J106" s="90"/>
      <c r="K106" s="88"/>
      <c r="L106" s="88"/>
      <c r="M106" s="88"/>
      <c r="N106" s="88">
        <f t="shared" si="23"/>
      </c>
    </row>
    <row r="107" spans="1:14" ht="11.25" customHeight="1">
      <c r="A107" s="89"/>
      <c r="B107" s="89"/>
      <c r="C107" s="89"/>
      <c r="D107" s="90"/>
      <c r="E107" s="88"/>
      <c r="F107" s="88"/>
      <c r="G107" s="88"/>
      <c r="H107" s="88">
        <f t="shared" si="22"/>
      </c>
      <c r="I107" s="86"/>
      <c r="J107" s="90"/>
      <c r="K107" s="88"/>
      <c r="L107" s="88"/>
      <c r="M107" s="88"/>
      <c r="N107" s="88">
        <f t="shared" si="23"/>
      </c>
    </row>
    <row r="108" spans="1:14" ht="11.25" customHeight="1">
      <c r="A108" s="89"/>
      <c r="B108" s="89"/>
      <c r="C108" s="89"/>
      <c r="D108" s="90"/>
      <c r="E108" s="88"/>
      <c r="F108" s="88"/>
      <c r="G108" s="88"/>
      <c r="H108" s="88">
        <f t="shared" si="22"/>
      </c>
      <c r="I108" s="86"/>
      <c r="J108" s="90"/>
      <c r="K108" s="88"/>
      <c r="L108" s="88"/>
      <c r="M108" s="88"/>
      <c r="N108" s="88">
        <f t="shared" si="23"/>
      </c>
    </row>
    <row r="109" spans="1:14" ht="11.25" customHeight="1">
      <c r="A109" s="89"/>
      <c r="B109" s="89"/>
      <c r="C109" s="89"/>
      <c r="D109" s="90"/>
      <c r="E109" s="88"/>
      <c r="F109" s="88"/>
      <c r="G109" s="88"/>
      <c r="H109" s="88">
        <f t="shared" si="22"/>
      </c>
      <c r="I109" s="86"/>
      <c r="J109" s="90"/>
      <c r="K109" s="88"/>
      <c r="L109" s="88"/>
      <c r="M109" s="88"/>
      <c r="N109" s="88">
        <f t="shared" si="23"/>
      </c>
    </row>
    <row r="110" spans="1:14" ht="11.25" customHeight="1">
      <c r="A110" s="89"/>
      <c r="B110" s="89"/>
      <c r="C110" s="89"/>
      <c r="D110" s="90"/>
      <c r="E110" s="88"/>
      <c r="F110" s="88"/>
      <c r="G110" s="88"/>
      <c r="H110" s="88">
        <f t="shared" si="22"/>
      </c>
      <c r="I110" s="86"/>
      <c r="J110" s="90"/>
      <c r="K110" s="88"/>
      <c r="L110" s="88"/>
      <c r="M110" s="88"/>
      <c r="N110" s="88">
        <f t="shared" si="23"/>
      </c>
    </row>
    <row r="111" spans="1:14" ht="11.25" customHeight="1">
      <c r="A111" s="89"/>
      <c r="B111" s="89"/>
      <c r="C111" s="89"/>
      <c r="D111" s="90"/>
      <c r="E111" s="88"/>
      <c r="F111" s="88"/>
      <c r="G111" s="88"/>
      <c r="H111" s="88">
        <f t="shared" si="22"/>
      </c>
      <c r="I111" s="86"/>
      <c r="J111" s="90"/>
      <c r="K111" s="88"/>
      <c r="L111" s="88"/>
      <c r="M111" s="88"/>
      <c r="N111" s="88">
        <f t="shared" si="23"/>
      </c>
    </row>
    <row r="112" spans="1:14" ht="11.25" customHeight="1">
      <c r="A112" s="89"/>
      <c r="B112" s="89"/>
      <c r="C112" s="89"/>
      <c r="D112" s="90"/>
      <c r="E112" s="88"/>
      <c r="F112" s="88"/>
      <c r="G112" s="88"/>
      <c r="H112" s="88">
        <f t="shared" si="22"/>
      </c>
      <c r="I112" s="86"/>
      <c r="J112" s="90"/>
      <c r="K112" s="88"/>
      <c r="L112" s="88"/>
      <c r="M112" s="88"/>
      <c r="N112" s="88">
        <f t="shared" si="23"/>
      </c>
    </row>
    <row r="113" spans="1:14" ht="11.25" customHeight="1">
      <c r="A113" s="89"/>
      <c r="B113" s="89"/>
      <c r="C113" s="89"/>
      <c r="D113" s="90"/>
      <c r="E113" s="88"/>
      <c r="F113" s="88"/>
      <c r="G113" s="88"/>
      <c r="H113" s="88">
        <f t="shared" si="22"/>
      </c>
      <c r="I113" s="86"/>
      <c r="J113" s="90"/>
      <c r="K113" s="88"/>
      <c r="L113" s="88"/>
      <c r="M113" s="88"/>
      <c r="N113" s="88">
        <f t="shared" si="23"/>
      </c>
    </row>
    <row r="114" spans="1:14" ht="11.25" customHeight="1">
      <c r="A114" s="89"/>
      <c r="B114" s="89"/>
      <c r="C114" s="89"/>
      <c r="D114" s="90"/>
      <c r="E114" s="88"/>
      <c r="F114" s="88"/>
      <c r="G114" s="88"/>
      <c r="H114" s="88">
        <f t="shared" si="22"/>
      </c>
      <c r="I114" s="86"/>
      <c r="J114" s="90"/>
      <c r="K114" s="88"/>
      <c r="L114" s="88"/>
      <c r="M114" s="88"/>
      <c r="N114" s="88">
        <f t="shared" si="23"/>
      </c>
    </row>
    <row r="115" spans="1:14" ht="11.25" customHeight="1">
      <c r="A115" s="89"/>
      <c r="B115" s="89"/>
      <c r="C115" s="89"/>
      <c r="D115" s="90"/>
      <c r="E115" s="88"/>
      <c r="F115" s="88"/>
      <c r="G115" s="88"/>
      <c r="H115" s="88">
        <f t="shared" si="22"/>
      </c>
      <c r="I115" s="86"/>
      <c r="J115" s="90"/>
      <c r="K115" s="88"/>
      <c r="L115" s="88"/>
      <c r="M115" s="88"/>
      <c r="N115" s="88">
        <f t="shared" si="23"/>
      </c>
    </row>
    <row r="116" spans="1:14" ht="11.25" customHeight="1">
      <c r="A116" s="89"/>
      <c r="B116" s="89"/>
      <c r="C116" s="89"/>
      <c r="D116" s="90"/>
      <c r="E116" s="88"/>
      <c r="F116" s="88"/>
      <c r="G116" s="88"/>
      <c r="H116" s="88">
        <f t="shared" si="22"/>
      </c>
      <c r="I116" s="86"/>
      <c r="J116" s="90"/>
      <c r="K116" s="88"/>
      <c r="L116" s="88"/>
      <c r="M116" s="88"/>
      <c r="N116" s="88">
        <f t="shared" si="23"/>
      </c>
    </row>
    <row r="117" spans="1:14" ht="11.25" customHeight="1">
      <c r="A117" s="89"/>
      <c r="B117" s="89"/>
      <c r="C117" s="89"/>
      <c r="D117" s="90"/>
      <c r="E117" s="88"/>
      <c r="F117" s="88"/>
      <c r="G117" s="88"/>
      <c r="H117" s="88">
        <f t="shared" si="22"/>
      </c>
      <c r="I117" s="86"/>
      <c r="J117" s="90"/>
      <c r="K117" s="88"/>
      <c r="L117" s="88"/>
      <c r="M117" s="88"/>
      <c r="N117" s="88">
        <f t="shared" si="23"/>
      </c>
    </row>
    <row r="118" spans="1:14" ht="11.25" customHeight="1">
      <c r="A118" s="89"/>
      <c r="B118" s="89"/>
      <c r="C118" s="89"/>
      <c r="D118" s="90"/>
      <c r="E118" s="88"/>
      <c r="F118" s="88"/>
      <c r="G118" s="88"/>
      <c r="H118" s="88">
        <f t="shared" si="22"/>
      </c>
      <c r="I118" s="86"/>
      <c r="J118" s="90"/>
      <c r="K118" s="88"/>
      <c r="L118" s="88"/>
      <c r="M118" s="88"/>
      <c r="N118" s="88">
        <f t="shared" si="23"/>
      </c>
    </row>
    <row r="119" spans="1:14" ht="11.25" customHeight="1">
      <c r="A119" s="89"/>
      <c r="B119" s="89"/>
      <c r="C119" s="89"/>
      <c r="D119" s="90"/>
      <c r="E119" s="88"/>
      <c r="F119" s="88"/>
      <c r="G119" s="88"/>
      <c r="H119" s="88">
        <f t="shared" si="22"/>
      </c>
      <c r="I119" s="86"/>
      <c r="J119" s="90"/>
      <c r="K119" s="88"/>
      <c r="L119" s="88"/>
      <c r="M119" s="88"/>
      <c r="N119" s="88">
        <f t="shared" si="23"/>
      </c>
    </row>
    <row r="120" spans="1:28" ht="11.25" customHeight="1">
      <c r="A120" s="89"/>
      <c r="B120" s="89"/>
      <c r="C120" s="89"/>
      <c r="D120" s="90"/>
      <c r="E120" s="88"/>
      <c r="F120" s="88"/>
      <c r="G120" s="88"/>
      <c r="H120" s="88">
        <f t="shared" si="22"/>
      </c>
      <c r="I120" s="86"/>
      <c r="J120" s="90"/>
      <c r="K120" s="88"/>
      <c r="L120" s="88"/>
      <c r="M120" s="88"/>
      <c r="N120" s="88">
        <f t="shared" si="23"/>
      </c>
      <c r="O120" s="83"/>
      <c r="P120" s="85"/>
      <c r="Q120" s="85"/>
      <c r="R120" s="100"/>
      <c r="S120" s="91"/>
      <c r="T120" s="91"/>
      <c r="U120" s="91"/>
      <c r="V120" s="91"/>
      <c r="W120" s="87"/>
      <c r="X120" s="101"/>
      <c r="Y120" s="88"/>
      <c r="Z120" s="88"/>
      <c r="AA120" s="88"/>
      <c r="AB120" s="88"/>
    </row>
    <row r="121" spans="1:28" ht="11.25" customHeight="1">
      <c r="A121" s="89"/>
      <c r="B121" s="89"/>
      <c r="C121" s="89"/>
      <c r="D121" s="90"/>
      <c r="E121" s="88"/>
      <c r="F121" s="88"/>
      <c r="G121" s="88"/>
      <c r="H121" s="88">
        <f t="shared" si="22"/>
      </c>
      <c r="I121" s="86"/>
      <c r="J121" s="90"/>
      <c r="K121" s="88"/>
      <c r="L121" s="88"/>
      <c r="M121" s="88"/>
      <c r="N121" s="88">
        <f t="shared" si="23"/>
      </c>
      <c r="O121"/>
      <c r="P121"/>
      <c r="Q121"/>
      <c r="R121"/>
      <c r="S121"/>
      <c r="T121"/>
      <c r="U121"/>
      <c r="V121"/>
      <c r="W121" s="87"/>
      <c r="X121" s="99"/>
      <c r="Y121" s="88"/>
      <c r="Z121" s="88"/>
      <c r="AA121" s="88"/>
      <c r="AB121" s="88"/>
    </row>
    <row r="122" spans="1:28" ht="11.25" customHeight="1">
      <c r="A122" s="89"/>
      <c r="B122" s="89"/>
      <c r="C122" s="89"/>
      <c r="D122" s="90"/>
      <c r="E122" s="88"/>
      <c r="F122" s="88"/>
      <c r="G122" s="88"/>
      <c r="H122" s="88">
        <f t="shared" si="22"/>
      </c>
      <c r="I122" s="86"/>
      <c r="J122" s="90"/>
      <c r="K122" s="88"/>
      <c r="L122" s="88"/>
      <c r="M122" s="88"/>
      <c r="N122" s="88">
        <f t="shared" si="23"/>
      </c>
      <c r="O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</row>
    <row r="123" spans="1:28" ht="11.25" customHeight="1">
      <c r="A123" s="89"/>
      <c r="B123" s="89"/>
      <c r="C123" s="89"/>
      <c r="D123" s="90"/>
      <c r="E123" s="88"/>
      <c r="F123" s="88"/>
      <c r="G123" s="88"/>
      <c r="H123" s="88">
        <f t="shared" si="22"/>
      </c>
      <c r="I123" s="86"/>
      <c r="J123" s="90"/>
      <c r="K123" s="88"/>
      <c r="L123" s="88"/>
      <c r="M123" s="88"/>
      <c r="N123" s="88">
        <f t="shared" si="23"/>
      </c>
      <c r="O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</row>
    <row r="124" spans="1:28" ht="11.25" customHeight="1">
      <c r="A124" s="89"/>
      <c r="B124" s="89"/>
      <c r="C124" s="89"/>
      <c r="D124" s="90"/>
      <c r="E124" s="88"/>
      <c r="F124" s="88"/>
      <c r="G124" s="88"/>
      <c r="H124" s="88">
        <f t="shared" si="22"/>
      </c>
      <c r="I124" s="86"/>
      <c r="J124" s="90"/>
      <c r="K124" s="88"/>
      <c r="L124" s="88"/>
      <c r="M124" s="88"/>
      <c r="N124" s="88">
        <f t="shared" si="23"/>
      </c>
      <c r="O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</row>
    <row r="125" spans="1:28" ht="11.25" customHeight="1">
      <c r="A125" s="89"/>
      <c r="B125" s="89"/>
      <c r="C125" s="89"/>
      <c r="D125" s="90"/>
      <c r="E125" s="88"/>
      <c r="F125" s="88"/>
      <c r="G125" s="88"/>
      <c r="H125" s="88">
        <f t="shared" si="22"/>
      </c>
      <c r="I125" s="86"/>
      <c r="J125" s="90"/>
      <c r="K125" s="88"/>
      <c r="L125" s="88"/>
      <c r="M125" s="88"/>
      <c r="N125" s="88">
        <f t="shared" si="23"/>
      </c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</row>
    <row r="126" spans="1:28" ht="11.25" customHeight="1">
      <c r="A126" s="89"/>
      <c r="B126" s="89"/>
      <c r="C126" s="89"/>
      <c r="D126" s="90"/>
      <c r="E126" s="88"/>
      <c r="F126" s="88"/>
      <c r="G126" s="88"/>
      <c r="H126" s="88">
        <f t="shared" si="22"/>
      </c>
      <c r="I126" s="86"/>
      <c r="J126" s="90"/>
      <c r="K126" s="88"/>
      <c r="L126" s="88"/>
      <c r="M126" s="88"/>
      <c r="N126" s="88">
        <f t="shared" si="23"/>
      </c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</row>
    <row r="127" spans="1:28" ht="11.25" customHeight="1">
      <c r="A127" s="89"/>
      <c r="B127" s="89"/>
      <c r="C127" s="89"/>
      <c r="D127" s="90"/>
      <c r="E127" s="88"/>
      <c r="F127" s="88"/>
      <c r="G127" s="88"/>
      <c r="H127" s="88">
        <f t="shared" si="22"/>
      </c>
      <c r="I127" s="86"/>
      <c r="J127" s="90"/>
      <c r="K127" s="88"/>
      <c r="L127" s="88"/>
      <c r="M127" s="88"/>
      <c r="N127" s="88">
        <f t="shared" si="23"/>
      </c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</row>
    <row r="128" spans="1:28" ht="11.25" customHeight="1">
      <c r="A128" s="89"/>
      <c r="B128" s="89"/>
      <c r="C128" s="89"/>
      <c r="D128" s="90"/>
      <c r="E128" s="88"/>
      <c r="F128" s="88"/>
      <c r="G128" s="88"/>
      <c r="H128" s="88">
        <f t="shared" si="22"/>
      </c>
      <c r="I128" s="86"/>
      <c r="J128" s="90"/>
      <c r="K128" s="88"/>
      <c r="L128" s="88"/>
      <c r="M128" s="88"/>
      <c r="N128" s="88">
        <f t="shared" si="23"/>
      </c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</row>
    <row r="129" spans="1:28" ht="11.25" customHeight="1">
      <c r="A129" s="89"/>
      <c r="B129" s="89"/>
      <c r="C129" s="89"/>
      <c r="D129" s="90"/>
      <c r="E129" s="88"/>
      <c r="F129" s="88"/>
      <c r="G129" s="88"/>
      <c r="H129" s="88">
        <f t="shared" si="22"/>
      </c>
      <c r="I129" s="86"/>
      <c r="J129" s="90"/>
      <c r="K129" s="88"/>
      <c r="L129" s="88"/>
      <c r="M129" s="88"/>
      <c r="N129" s="88">
        <f t="shared" si="23"/>
      </c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</row>
    <row r="130" spans="1:28" ht="11.25" customHeight="1">
      <c r="A130" s="89"/>
      <c r="B130" s="89"/>
      <c r="C130" s="89"/>
      <c r="D130" s="90"/>
      <c r="E130" s="88"/>
      <c r="F130" s="88"/>
      <c r="G130" s="88"/>
      <c r="H130" s="88">
        <f t="shared" si="22"/>
      </c>
      <c r="I130" s="86"/>
      <c r="J130" s="90"/>
      <c r="K130" s="88"/>
      <c r="L130" s="88"/>
      <c r="M130" s="88"/>
      <c r="N130" s="88">
        <f t="shared" si="23"/>
      </c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</row>
    <row r="131" spans="1:28" ht="11.25" customHeight="1">
      <c r="A131" s="89"/>
      <c r="B131" s="89"/>
      <c r="C131" s="89"/>
      <c r="D131" s="90"/>
      <c r="E131" s="88"/>
      <c r="F131" s="88"/>
      <c r="G131" s="88"/>
      <c r="H131" s="88">
        <f t="shared" si="22"/>
      </c>
      <c r="I131" s="86"/>
      <c r="J131" s="90"/>
      <c r="K131" s="88"/>
      <c r="L131" s="88"/>
      <c r="M131" s="88"/>
      <c r="N131" s="88">
        <f t="shared" si="23"/>
      </c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</row>
    <row r="132" spans="1:28" ht="11.25" customHeight="1">
      <c r="A132" s="89"/>
      <c r="B132" s="89"/>
      <c r="C132" s="89"/>
      <c r="D132" s="90"/>
      <c r="E132" s="88"/>
      <c r="F132" s="88"/>
      <c r="G132" s="88"/>
      <c r="H132" s="88">
        <f t="shared" si="22"/>
      </c>
      <c r="I132" s="86"/>
      <c r="J132" s="90"/>
      <c r="K132" s="88"/>
      <c r="L132" s="88"/>
      <c r="M132" s="88"/>
      <c r="N132" s="88">
        <f t="shared" si="23"/>
      </c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</row>
    <row r="133" spans="1:28" ht="11.25">
      <c r="A133" s="89"/>
      <c r="B133" s="89"/>
      <c r="C133" s="89"/>
      <c r="D133" s="90"/>
      <c r="E133" s="88"/>
      <c r="F133" s="88"/>
      <c r="G133" s="88"/>
      <c r="H133" s="88">
        <f t="shared" si="22"/>
      </c>
      <c r="I133" s="86"/>
      <c r="J133" s="90"/>
      <c r="K133" s="88"/>
      <c r="L133" s="88"/>
      <c r="M133" s="88"/>
      <c r="N133" s="88">
        <f t="shared" si="23"/>
      </c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</row>
    <row r="134" spans="1:28" ht="11.25">
      <c r="A134" s="89"/>
      <c r="B134" s="89"/>
      <c r="C134" s="89"/>
      <c r="D134" s="90"/>
      <c r="E134" s="88"/>
      <c r="F134" s="88"/>
      <c r="G134" s="88"/>
      <c r="H134" s="88">
        <f t="shared" si="22"/>
      </c>
      <c r="I134" s="86"/>
      <c r="J134" s="90"/>
      <c r="K134" s="88"/>
      <c r="L134" s="88"/>
      <c r="M134" s="88"/>
      <c r="N134" s="88">
        <f t="shared" si="23"/>
      </c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</row>
    <row r="135" spans="1:28" ht="11.25">
      <c r="A135" s="89"/>
      <c r="B135" s="89"/>
      <c r="C135" s="89"/>
      <c r="D135" s="90"/>
      <c r="E135" s="88"/>
      <c r="F135" s="88"/>
      <c r="G135" s="88"/>
      <c r="H135" s="88">
        <f t="shared" si="22"/>
      </c>
      <c r="I135" s="86"/>
      <c r="J135" s="90"/>
      <c r="K135" s="88"/>
      <c r="L135" s="88"/>
      <c r="M135" s="88"/>
      <c r="N135" s="88">
        <f t="shared" si="23"/>
      </c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</row>
    <row r="136" spans="1:28" ht="11.25">
      <c r="A136" s="89"/>
      <c r="B136" s="89"/>
      <c r="C136" s="89"/>
      <c r="D136" s="90"/>
      <c r="E136" s="88"/>
      <c r="F136" s="88"/>
      <c r="G136" s="88"/>
      <c r="H136" s="88">
        <f t="shared" si="22"/>
      </c>
      <c r="I136" s="86"/>
      <c r="J136" s="90"/>
      <c r="K136" s="88"/>
      <c r="L136" s="88"/>
      <c r="M136" s="88"/>
      <c r="N136" s="88">
        <f t="shared" si="23"/>
      </c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</row>
    <row r="137" spans="1:28" ht="11.25">
      <c r="A137" s="89"/>
      <c r="B137" s="89"/>
      <c r="C137" s="89"/>
      <c r="D137" s="90"/>
      <c r="E137" s="88"/>
      <c r="F137" s="88"/>
      <c r="G137" s="88"/>
      <c r="H137" s="88">
        <f t="shared" si="22"/>
      </c>
      <c r="I137" s="86"/>
      <c r="J137" s="90"/>
      <c r="K137" s="88"/>
      <c r="L137" s="88"/>
      <c r="M137" s="88"/>
      <c r="N137" s="88">
        <f t="shared" si="23"/>
      </c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</row>
    <row r="138" spans="1:28" ht="11.25">
      <c r="A138" s="89"/>
      <c r="B138" s="96"/>
      <c r="C138" s="89"/>
      <c r="D138" s="86"/>
      <c r="E138" s="88"/>
      <c r="F138" s="88"/>
      <c r="G138" s="88"/>
      <c r="H138" s="87"/>
      <c r="I138" s="86"/>
      <c r="J138" s="86"/>
      <c r="K138" s="97"/>
      <c r="L138" s="97"/>
      <c r="M138" s="97"/>
      <c r="N138" s="86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</row>
    <row r="139" spans="1:28" ht="11.25">
      <c r="A139" s="89"/>
      <c r="B139" s="89"/>
      <c r="C139" s="89"/>
      <c r="D139" s="86"/>
      <c r="E139" s="87"/>
      <c r="F139" s="87"/>
      <c r="G139" s="87"/>
      <c r="H139" s="87"/>
      <c r="I139" s="86"/>
      <c r="J139" s="86"/>
      <c r="K139" s="86"/>
      <c r="L139" s="86"/>
      <c r="M139" s="86"/>
      <c r="N139" s="86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</row>
    <row r="140" spans="1:28" ht="11.25">
      <c r="A140" s="92"/>
      <c r="B140" s="89"/>
      <c r="C140" s="89"/>
      <c r="D140" s="86"/>
      <c r="E140" s="87"/>
      <c r="F140" s="87"/>
      <c r="G140" s="87"/>
      <c r="H140" s="87"/>
      <c r="I140" s="86"/>
      <c r="J140" s="86"/>
      <c r="K140" s="86"/>
      <c r="L140" s="86"/>
      <c r="M140" s="86"/>
      <c r="N140" s="86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</row>
    <row r="141" spans="1:28" ht="11.25">
      <c r="A141" s="92"/>
      <c r="B141" s="89"/>
      <c r="C141" s="89"/>
      <c r="D141" s="86"/>
      <c r="E141" s="87"/>
      <c r="F141" s="87"/>
      <c r="G141" s="87"/>
      <c r="H141" s="87"/>
      <c r="I141" s="86"/>
      <c r="J141" s="86"/>
      <c r="K141" s="86"/>
      <c r="L141" s="86"/>
      <c r="M141" s="86"/>
      <c r="N141" s="86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</row>
    <row r="142" spans="1:28" ht="11.25">
      <c r="A142" s="92"/>
      <c r="B142" s="89"/>
      <c r="C142" s="89"/>
      <c r="D142" s="86"/>
      <c r="E142" s="87"/>
      <c r="F142" s="87"/>
      <c r="G142" s="87"/>
      <c r="H142" s="87"/>
      <c r="I142" s="86"/>
      <c r="J142" s="86"/>
      <c r="K142" s="86"/>
      <c r="L142" s="86"/>
      <c r="M142" s="86"/>
      <c r="N142" s="86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</row>
    <row r="143" spans="1:28" ht="11.25">
      <c r="A143" s="92"/>
      <c r="B143" s="89"/>
      <c r="C143" s="89"/>
      <c r="D143" s="86"/>
      <c r="E143" s="87"/>
      <c r="F143" s="87"/>
      <c r="G143" s="87"/>
      <c r="H143" s="87"/>
      <c r="I143" s="86"/>
      <c r="J143" s="86"/>
      <c r="K143" s="86"/>
      <c r="L143" s="86"/>
      <c r="M143" s="86"/>
      <c r="N143" s="86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</row>
    <row r="144" spans="14:28" ht="11.25">
      <c r="N144" s="86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</row>
    <row r="145" spans="14:28" ht="9.75">
      <c r="N145" s="68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</row>
    <row r="146" spans="14:28" ht="11.25">
      <c r="N146" s="93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</row>
    <row r="147" spans="14:28" ht="11.25">
      <c r="N147" s="93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</row>
    <row r="148" spans="14:28" ht="11.25">
      <c r="N148" s="93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</row>
    <row r="149" spans="14:28" ht="11.25">
      <c r="N149" s="93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</row>
    <row r="150" spans="14:28" ht="11.25">
      <c r="N150" s="93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</row>
    <row r="151" ht="11.25">
      <c r="N151" s="93"/>
    </row>
    <row r="152" ht="11.25">
      <c r="N152" s="93"/>
    </row>
    <row r="153" ht="11.25">
      <c r="N153" s="93"/>
    </row>
    <row r="154" ht="11.25">
      <c r="N154" s="93"/>
    </row>
    <row r="155" ht="11.25">
      <c r="N155" s="93"/>
    </row>
    <row r="156" ht="11.25">
      <c r="N156" s="93"/>
    </row>
  </sheetData>
  <sheetProtection/>
  <mergeCells count="23">
    <mergeCell ref="J4:N4"/>
    <mergeCell ref="R4:V4"/>
    <mergeCell ref="X4:AB4"/>
    <mergeCell ref="A87:E87"/>
    <mergeCell ref="A88:E88"/>
    <mergeCell ref="O73:U73"/>
    <mergeCell ref="O74:S74"/>
    <mergeCell ref="O75:S75"/>
    <mergeCell ref="O76:U76"/>
    <mergeCell ref="O77:AB77"/>
    <mergeCell ref="A85:E85"/>
    <mergeCell ref="A86:E86"/>
    <mergeCell ref="O78:AB78"/>
    <mergeCell ref="AF4:AJ4"/>
    <mergeCell ref="AL4:AP4"/>
    <mergeCell ref="A81:E81"/>
    <mergeCell ref="A82:E82"/>
    <mergeCell ref="A83:E83"/>
    <mergeCell ref="A84:E84"/>
    <mergeCell ref="O82:AB82"/>
    <mergeCell ref="O80:R80"/>
    <mergeCell ref="O81:Y81"/>
    <mergeCell ref="D4:H4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3" r:id="rId1"/>
  <headerFooter alignWithMargins="0">
    <oddFooter>&amp;C&amp;P</oddFooter>
  </headerFooter>
  <rowBreaks count="1" manualBreakCount="1">
    <brk id="88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="96" zoomScaleSheetLayoutView="96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212" t="s">
        <v>69</v>
      </c>
      <c r="K2" s="21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13" t="s">
        <v>2</v>
      </c>
      <c r="D4" s="214"/>
      <c r="E4" s="214"/>
      <c r="F4" s="215"/>
      <c r="G4" s="9"/>
      <c r="H4" s="216" t="s">
        <v>3</v>
      </c>
      <c r="I4" s="217"/>
      <c r="J4" s="217"/>
      <c r="K4" s="21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11</v>
      </c>
      <c r="F7" s="22" t="str">
        <f>CONCATENATE(D6,"=100")</f>
        <v>2018=100</v>
      </c>
      <c r="G7" s="23"/>
      <c r="H7" s="20" t="s">
        <v>6</v>
      </c>
      <c r="I7" s="21" t="s">
        <v>6</v>
      </c>
      <c r="J7" s="21">
        <v>12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109"/>
      <c r="D9" s="109"/>
      <c r="E9" s="109"/>
      <c r="F9" s="31"/>
      <c r="G9" s="31"/>
      <c r="H9" s="102"/>
      <c r="I9" s="102"/>
      <c r="J9" s="102"/>
      <c r="K9" s="32"/>
    </row>
    <row r="10" spans="1:11" s="33" customFormat="1" ht="11.25" customHeight="1">
      <c r="A10" s="35" t="s">
        <v>8</v>
      </c>
      <c r="B10" s="29"/>
      <c r="C10" s="109"/>
      <c r="D10" s="109"/>
      <c r="E10" s="109"/>
      <c r="F10" s="31"/>
      <c r="G10" s="31"/>
      <c r="H10" s="102"/>
      <c r="I10" s="102"/>
      <c r="J10" s="102"/>
      <c r="K10" s="32"/>
    </row>
    <row r="11" spans="1:11" s="33" customFormat="1" ht="11.25" customHeight="1">
      <c r="A11" s="28" t="s">
        <v>9</v>
      </c>
      <c r="B11" s="29"/>
      <c r="C11" s="109"/>
      <c r="D11" s="109"/>
      <c r="E11" s="109"/>
      <c r="F11" s="31"/>
      <c r="G11" s="31"/>
      <c r="H11" s="102"/>
      <c r="I11" s="102"/>
      <c r="J11" s="102"/>
      <c r="K11" s="32"/>
    </row>
    <row r="12" spans="1:11" s="33" customFormat="1" ht="11.25" customHeight="1">
      <c r="A12" s="35" t="s">
        <v>10</v>
      </c>
      <c r="B12" s="29"/>
      <c r="C12" s="109"/>
      <c r="D12" s="109"/>
      <c r="E12" s="109"/>
      <c r="F12" s="31"/>
      <c r="G12" s="31"/>
      <c r="H12" s="102"/>
      <c r="I12" s="102"/>
      <c r="J12" s="102"/>
      <c r="K12" s="32"/>
    </row>
    <row r="13" spans="1:11" s="42" customFormat="1" ht="11.25" customHeight="1">
      <c r="A13" s="36" t="s">
        <v>11</v>
      </c>
      <c r="B13" s="37"/>
      <c r="C13" s="110"/>
      <c r="D13" s="110"/>
      <c r="E13" s="110"/>
      <c r="F13" s="39"/>
      <c r="G13" s="40"/>
      <c r="H13" s="103"/>
      <c r="I13" s="104"/>
      <c r="J13" s="104"/>
      <c r="K13" s="41"/>
    </row>
    <row r="14" spans="1:11" s="33" customFormat="1" ht="11.25" customHeight="1">
      <c r="A14" s="35"/>
      <c r="B14" s="29"/>
      <c r="C14" s="109"/>
      <c r="D14" s="109"/>
      <c r="E14" s="109"/>
      <c r="F14" s="31"/>
      <c r="G14" s="31"/>
      <c r="H14" s="102"/>
      <c r="I14" s="102"/>
      <c r="J14" s="102"/>
      <c r="K14" s="32"/>
    </row>
    <row r="15" spans="1:11" s="42" customFormat="1" ht="11.25" customHeight="1">
      <c r="A15" s="36" t="s">
        <v>12</v>
      </c>
      <c r="B15" s="37"/>
      <c r="C15" s="110"/>
      <c r="D15" s="110"/>
      <c r="E15" s="110"/>
      <c r="F15" s="39"/>
      <c r="G15" s="40"/>
      <c r="H15" s="103"/>
      <c r="I15" s="104"/>
      <c r="J15" s="104"/>
      <c r="K15" s="41"/>
    </row>
    <row r="16" spans="1:11" s="33" customFormat="1" ht="11.25" customHeight="1">
      <c r="A16" s="34"/>
      <c r="B16" s="29"/>
      <c r="C16" s="109"/>
      <c r="D16" s="109"/>
      <c r="E16" s="109"/>
      <c r="F16" s="31"/>
      <c r="G16" s="31"/>
      <c r="H16" s="102"/>
      <c r="I16" s="102"/>
      <c r="J16" s="102"/>
      <c r="K16" s="32"/>
    </row>
    <row r="17" spans="1:11" s="42" customFormat="1" ht="11.25" customHeight="1">
      <c r="A17" s="36" t="s">
        <v>13</v>
      </c>
      <c r="B17" s="37"/>
      <c r="C17" s="110"/>
      <c r="D17" s="110"/>
      <c r="E17" s="110"/>
      <c r="F17" s="39"/>
      <c r="G17" s="40"/>
      <c r="H17" s="103"/>
      <c r="I17" s="104"/>
      <c r="J17" s="104"/>
      <c r="K17" s="41"/>
    </row>
    <row r="18" spans="1:11" s="33" customFormat="1" ht="11.25" customHeight="1">
      <c r="A18" s="35"/>
      <c r="B18" s="29"/>
      <c r="C18" s="109"/>
      <c r="D18" s="109"/>
      <c r="E18" s="109"/>
      <c r="F18" s="31"/>
      <c r="G18" s="31"/>
      <c r="H18" s="102"/>
      <c r="I18" s="102"/>
      <c r="J18" s="102"/>
      <c r="K18" s="32"/>
    </row>
    <row r="19" spans="1:11" s="33" customFormat="1" ht="11.25" customHeight="1">
      <c r="A19" s="28" t="s">
        <v>14</v>
      </c>
      <c r="B19" s="29"/>
      <c r="C19" s="109"/>
      <c r="D19" s="109"/>
      <c r="E19" s="109"/>
      <c r="F19" s="31"/>
      <c r="G19" s="31"/>
      <c r="H19" s="102"/>
      <c r="I19" s="102"/>
      <c r="J19" s="102"/>
      <c r="K19" s="32"/>
    </row>
    <row r="20" spans="1:11" s="33" customFormat="1" ht="11.25" customHeight="1">
      <c r="A20" s="35" t="s">
        <v>15</v>
      </c>
      <c r="B20" s="29"/>
      <c r="C20" s="109"/>
      <c r="D20" s="109"/>
      <c r="E20" s="109"/>
      <c r="F20" s="31"/>
      <c r="G20" s="31"/>
      <c r="H20" s="102"/>
      <c r="I20" s="102"/>
      <c r="J20" s="102"/>
      <c r="K20" s="32"/>
    </row>
    <row r="21" spans="1:11" s="33" customFormat="1" ht="11.25" customHeight="1">
      <c r="A21" s="35" t="s">
        <v>16</v>
      </c>
      <c r="B21" s="29"/>
      <c r="C21" s="109"/>
      <c r="D21" s="109"/>
      <c r="E21" s="109"/>
      <c r="F21" s="31"/>
      <c r="G21" s="31"/>
      <c r="H21" s="102"/>
      <c r="I21" s="102"/>
      <c r="J21" s="102"/>
      <c r="K21" s="32"/>
    </row>
    <row r="22" spans="1:11" s="42" customFormat="1" ht="11.25" customHeight="1">
      <c r="A22" s="36" t="s">
        <v>17</v>
      </c>
      <c r="B22" s="37"/>
      <c r="C22" s="110"/>
      <c r="D22" s="110"/>
      <c r="E22" s="110"/>
      <c r="F22" s="39"/>
      <c r="G22" s="40"/>
      <c r="H22" s="103"/>
      <c r="I22" s="104"/>
      <c r="J22" s="104"/>
      <c r="K22" s="41"/>
    </row>
    <row r="23" spans="1:11" s="33" customFormat="1" ht="11.25" customHeight="1">
      <c r="A23" s="35"/>
      <c r="B23" s="29"/>
      <c r="C23" s="109"/>
      <c r="D23" s="109"/>
      <c r="E23" s="109"/>
      <c r="F23" s="31"/>
      <c r="G23" s="31"/>
      <c r="H23" s="102"/>
      <c r="I23" s="102"/>
      <c r="J23" s="102"/>
      <c r="K23" s="32"/>
    </row>
    <row r="24" spans="1:11" s="42" customFormat="1" ht="11.25" customHeight="1">
      <c r="A24" s="36" t="s">
        <v>18</v>
      </c>
      <c r="B24" s="37"/>
      <c r="C24" s="110">
        <v>9</v>
      </c>
      <c r="D24" s="110">
        <v>4</v>
      </c>
      <c r="E24" s="110">
        <v>6</v>
      </c>
      <c r="F24" s="39">
        <v>150</v>
      </c>
      <c r="G24" s="40"/>
      <c r="H24" s="103">
        <v>2.745</v>
      </c>
      <c r="I24" s="104">
        <v>0.945</v>
      </c>
      <c r="J24" s="104">
        <v>1.005</v>
      </c>
      <c r="K24" s="41">
        <v>106.34920634920634</v>
      </c>
    </row>
    <row r="25" spans="1:11" s="33" customFormat="1" ht="11.25" customHeight="1">
      <c r="A25" s="35"/>
      <c r="B25" s="29"/>
      <c r="C25" s="109"/>
      <c r="D25" s="109"/>
      <c r="E25" s="109"/>
      <c r="F25" s="31"/>
      <c r="G25" s="31"/>
      <c r="H25" s="102"/>
      <c r="I25" s="102"/>
      <c r="J25" s="102"/>
      <c r="K25" s="32"/>
    </row>
    <row r="26" spans="1:11" s="42" customFormat="1" ht="11.25" customHeight="1">
      <c r="A26" s="36" t="s">
        <v>19</v>
      </c>
      <c r="B26" s="37"/>
      <c r="C26" s="110">
        <v>215</v>
      </c>
      <c r="D26" s="110">
        <v>215</v>
      </c>
      <c r="E26" s="110">
        <v>215</v>
      </c>
      <c r="F26" s="39">
        <v>100</v>
      </c>
      <c r="G26" s="40"/>
      <c r="H26" s="103">
        <v>68</v>
      </c>
      <c r="I26" s="104">
        <v>70</v>
      </c>
      <c r="J26" s="104">
        <v>70</v>
      </c>
      <c r="K26" s="41">
        <v>100</v>
      </c>
    </row>
    <row r="27" spans="1:11" s="33" customFormat="1" ht="11.25" customHeight="1">
      <c r="A27" s="35"/>
      <c r="B27" s="29"/>
      <c r="C27" s="109"/>
      <c r="D27" s="109"/>
      <c r="E27" s="109"/>
      <c r="F27" s="31"/>
      <c r="G27" s="31"/>
      <c r="H27" s="102"/>
      <c r="I27" s="102"/>
      <c r="J27" s="102"/>
      <c r="K27" s="32"/>
    </row>
    <row r="28" spans="1:11" s="33" customFormat="1" ht="11.25" customHeight="1">
      <c r="A28" s="35" t="s">
        <v>20</v>
      </c>
      <c r="B28" s="29"/>
      <c r="C28" s="109"/>
      <c r="D28" s="109"/>
      <c r="E28" s="109"/>
      <c r="F28" s="31"/>
      <c r="G28" s="31"/>
      <c r="H28" s="102"/>
      <c r="I28" s="102"/>
      <c r="J28" s="102"/>
      <c r="K28" s="32"/>
    </row>
    <row r="29" spans="1:11" s="33" customFormat="1" ht="11.25" customHeight="1">
      <c r="A29" s="35" t="s">
        <v>21</v>
      </c>
      <c r="B29" s="29"/>
      <c r="C29" s="109"/>
      <c r="D29" s="109"/>
      <c r="E29" s="109"/>
      <c r="F29" s="31"/>
      <c r="G29" s="31"/>
      <c r="H29" s="102"/>
      <c r="I29" s="102"/>
      <c r="J29" s="102"/>
      <c r="K29" s="32"/>
    </row>
    <row r="30" spans="1:11" s="33" customFormat="1" ht="11.25" customHeight="1">
      <c r="A30" s="35" t="s">
        <v>22</v>
      </c>
      <c r="B30" s="29"/>
      <c r="C30" s="109"/>
      <c r="D30" s="109"/>
      <c r="E30" s="109"/>
      <c r="F30" s="31"/>
      <c r="G30" s="31"/>
      <c r="H30" s="102"/>
      <c r="I30" s="102"/>
      <c r="J30" s="102"/>
      <c r="K30" s="32"/>
    </row>
    <row r="31" spans="1:11" s="42" customFormat="1" ht="11.25" customHeight="1">
      <c r="A31" s="43" t="s">
        <v>23</v>
      </c>
      <c r="B31" s="37"/>
      <c r="C31" s="110"/>
      <c r="D31" s="110"/>
      <c r="E31" s="110"/>
      <c r="F31" s="39"/>
      <c r="G31" s="40"/>
      <c r="H31" s="103"/>
      <c r="I31" s="104"/>
      <c r="J31" s="104"/>
      <c r="K31" s="41"/>
    </row>
    <row r="32" spans="1:11" s="33" customFormat="1" ht="11.25" customHeight="1">
      <c r="A32" s="35"/>
      <c r="B32" s="29"/>
      <c r="C32" s="109"/>
      <c r="D32" s="109"/>
      <c r="E32" s="109"/>
      <c r="F32" s="31"/>
      <c r="G32" s="31"/>
      <c r="H32" s="102"/>
      <c r="I32" s="102"/>
      <c r="J32" s="102"/>
      <c r="K32" s="32"/>
    </row>
    <row r="33" spans="1:11" s="33" customFormat="1" ht="11.25" customHeight="1">
      <c r="A33" s="35" t="s">
        <v>24</v>
      </c>
      <c r="B33" s="29"/>
      <c r="C33" s="109"/>
      <c r="D33" s="109"/>
      <c r="E33" s="109"/>
      <c r="F33" s="31"/>
      <c r="G33" s="31"/>
      <c r="H33" s="102"/>
      <c r="I33" s="102"/>
      <c r="J33" s="102"/>
      <c r="K33" s="32"/>
    </row>
    <row r="34" spans="1:11" s="33" customFormat="1" ht="11.25" customHeight="1">
      <c r="A34" s="35" t="s">
        <v>25</v>
      </c>
      <c r="B34" s="29"/>
      <c r="C34" s="109"/>
      <c r="D34" s="109"/>
      <c r="E34" s="109"/>
      <c r="F34" s="31"/>
      <c r="G34" s="31"/>
      <c r="H34" s="102"/>
      <c r="I34" s="102"/>
      <c r="J34" s="102"/>
      <c r="K34" s="32"/>
    </row>
    <row r="35" spans="1:11" s="33" customFormat="1" ht="11.25" customHeight="1">
      <c r="A35" s="35" t="s">
        <v>26</v>
      </c>
      <c r="B35" s="29"/>
      <c r="C35" s="109"/>
      <c r="D35" s="109"/>
      <c r="E35" s="109"/>
      <c r="F35" s="31"/>
      <c r="G35" s="31"/>
      <c r="H35" s="102"/>
      <c r="I35" s="102"/>
      <c r="J35" s="102"/>
      <c r="K35" s="32"/>
    </row>
    <row r="36" spans="1:11" s="33" customFormat="1" ht="11.25" customHeight="1">
      <c r="A36" s="35" t="s">
        <v>27</v>
      </c>
      <c r="B36" s="29"/>
      <c r="C36" s="109"/>
      <c r="D36" s="109"/>
      <c r="E36" s="109"/>
      <c r="F36" s="31"/>
      <c r="G36" s="31"/>
      <c r="H36" s="102"/>
      <c r="I36" s="102"/>
      <c r="J36" s="102"/>
      <c r="K36" s="32"/>
    </row>
    <row r="37" spans="1:11" s="42" customFormat="1" ht="11.25" customHeight="1">
      <c r="A37" s="36" t="s">
        <v>28</v>
      </c>
      <c r="B37" s="37"/>
      <c r="C37" s="110"/>
      <c r="D37" s="110"/>
      <c r="E37" s="110"/>
      <c r="F37" s="39"/>
      <c r="G37" s="40"/>
      <c r="H37" s="103"/>
      <c r="I37" s="104"/>
      <c r="J37" s="104"/>
      <c r="K37" s="41"/>
    </row>
    <row r="38" spans="1:11" s="33" customFormat="1" ht="11.25" customHeight="1">
      <c r="A38" s="35"/>
      <c r="B38" s="29"/>
      <c r="C38" s="109"/>
      <c r="D38" s="109"/>
      <c r="E38" s="109"/>
      <c r="F38" s="31"/>
      <c r="G38" s="31"/>
      <c r="H38" s="102"/>
      <c r="I38" s="102"/>
      <c r="J38" s="102"/>
      <c r="K38" s="32"/>
    </row>
    <row r="39" spans="1:11" s="42" customFormat="1" ht="11.25" customHeight="1">
      <c r="A39" s="36" t="s">
        <v>29</v>
      </c>
      <c r="B39" s="37"/>
      <c r="C39" s="110">
        <v>12.94</v>
      </c>
      <c r="D39" s="110">
        <v>12.56</v>
      </c>
      <c r="E39" s="110">
        <v>10</v>
      </c>
      <c r="F39" s="39">
        <v>79.61783439490445</v>
      </c>
      <c r="G39" s="40"/>
      <c r="H39" s="103">
        <v>1.94</v>
      </c>
      <c r="I39" s="104">
        <v>1.88</v>
      </c>
      <c r="J39" s="104">
        <v>1.69</v>
      </c>
      <c r="K39" s="41">
        <v>89.8936170212766</v>
      </c>
    </row>
    <row r="40" spans="1:11" s="33" customFormat="1" ht="11.25" customHeight="1">
      <c r="A40" s="35"/>
      <c r="B40" s="29"/>
      <c r="C40" s="109"/>
      <c r="D40" s="109"/>
      <c r="E40" s="109"/>
      <c r="F40" s="31"/>
      <c r="G40" s="31"/>
      <c r="H40" s="102"/>
      <c r="I40" s="102"/>
      <c r="J40" s="102"/>
      <c r="K40" s="32"/>
    </row>
    <row r="41" spans="1:11" s="33" customFormat="1" ht="11.25" customHeight="1">
      <c r="A41" s="28" t="s">
        <v>30</v>
      </c>
      <c r="B41" s="29"/>
      <c r="C41" s="109"/>
      <c r="D41" s="109"/>
      <c r="E41" s="109"/>
      <c r="F41" s="31"/>
      <c r="G41" s="31"/>
      <c r="H41" s="102"/>
      <c r="I41" s="102"/>
      <c r="J41" s="102"/>
      <c r="K41" s="32"/>
    </row>
    <row r="42" spans="1:11" s="33" customFormat="1" ht="11.25" customHeight="1">
      <c r="A42" s="35" t="s">
        <v>31</v>
      </c>
      <c r="B42" s="29"/>
      <c r="C42" s="109"/>
      <c r="D42" s="109"/>
      <c r="E42" s="109"/>
      <c r="F42" s="31"/>
      <c r="G42" s="31"/>
      <c r="H42" s="102"/>
      <c r="I42" s="102"/>
      <c r="J42" s="102"/>
      <c r="K42" s="32"/>
    </row>
    <row r="43" spans="1:11" s="33" customFormat="1" ht="11.25" customHeight="1">
      <c r="A43" s="35" t="s">
        <v>32</v>
      </c>
      <c r="B43" s="29"/>
      <c r="C43" s="109"/>
      <c r="D43" s="109"/>
      <c r="E43" s="109"/>
      <c r="F43" s="31"/>
      <c r="G43" s="31"/>
      <c r="H43" s="102"/>
      <c r="I43" s="102"/>
      <c r="J43" s="102"/>
      <c r="K43" s="32"/>
    </row>
    <row r="44" spans="1:11" s="33" customFormat="1" ht="11.25" customHeight="1">
      <c r="A44" s="35" t="s">
        <v>33</v>
      </c>
      <c r="B44" s="29"/>
      <c r="C44" s="109"/>
      <c r="D44" s="109"/>
      <c r="E44" s="109"/>
      <c r="F44" s="31"/>
      <c r="G44" s="31"/>
      <c r="H44" s="102"/>
      <c r="I44" s="102"/>
      <c r="J44" s="102"/>
      <c r="K44" s="32"/>
    </row>
    <row r="45" spans="1:11" s="33" customFormat="1" ht="11.25" customHeight="1">
      <c r="A45" s="35" t="s">
        <v>34</v>
      </c>
      <c r="B45" s="29"/>
      <c r="C45" s="109"/>
      <c r="D45" s="109"/>
      <c r="E45" s="109"/>
      <c r="F45" s="31"/>
      <c r="G45" s="31"/>
      <c r="H45" s="102"/>
      <c r="I45" s="102"/>
      <c r="J45" s="102"/>
      <c r="K45" s="32"/>
    </row>
    <row r="46" spans="1:11" s="33" customFormat="1" ht="11.25" customHeight="1">
      <c r="A46" s="35" t="s">
        <v>35</v>
      </c>
      <c r="B46" s="29"/>
      <c r="C46" s="109"/>
      <c r="D46" s="109"/>
      <c r="E46" s="109"/>
      <c r="F46" s="31"/>
      <c r="G46" s="31"/>
      <c r="H46" s="102"/>
      <c r="I46" s="102"/>
      <c r="J46" s="102"/>
      <c r="K46" s="32"/>
    </row>
    <row r="47" spans="1:11" s="33" customFormat="1" ht="11.25" customHeight="1">
      <c r="A47" s="35" t="s">
        <v>36</v>
      </c>
      <c r="B47" s="29"/>
      <c r="C47" s="109"/>
      <c r="D47" s="109"/>
      <c r="E47" s="109"/>
      <c r="F47" s="31"/>
      <c r="G47" s="31"/>
      <c r="H47" s="102"/>
      <c r="I47" s="102"/>
      <c r="J47" s="102"/>
      <c r="K47" s="32"/>
    </row>
    <row r="48" spans="1:11" s="33" customFormat="1" ht="11.25" customHeight="1">
      <c r="A48" s="35" t="s">
        <v>37</v>
      </c>
      <c r="B48" s="29"/>
      <c r="C48" s="109"/>
      <c r="D48" s="109"/>
      <c r="E48" s="109"/>
      <c r="F48" s="31"/>
      <c r="G48" s="31"/>
      <c r="H48" s="102"/>
      <c r="I48" s="102"/>
      <c r="J48" s="102"/>
      <c r="K48" s="32"/>
    </row>
    <row r="49" spans="1:11" s="33" customFormat="1" ht="11.25" customHeight="1">
      <c r="A49" s="35" t="s">
        <v>38</v>
      </c>
      <c r="B49" s="29"/>
      <c r="C49" s="109"/>
      <c r="D49" s="109"/>
      <c r="E49" s="109"/>
      <c r="F49" s="31"/>
      <c r="G49" s="31"/>
      <c r="H49" s="102"/>
      <c r="I49" s="102"/>
      <c r="J49" s="102"/>
      <c r="K49" s="32"/>
    </row>
    <row r="50" spans="1:11" s="42" customFormat="1" ht="11.25" customHeight="1">
      <c r="A50" s="43" t="s">
        <v>39</v>
      </c>
      <c r="B50" s="37"/>
      <c r="C50" s="110"/>
      <c r="D50" s="110"/>
      <c r="E50" s="110"/>
      <c r="F50" s="39"/>
      <c r="G50" s="40"/>
      <c r="H50" s="103"/>
      <c r="I50" s="104"/>
      <c r="J50" s="104"/>
      <c r="K50" s="41"/>
    </row>
    <row r="51" spans="1:11" s="33" customFormat="1" ht="11.25" customHeight="1">
      <c r="A51" s="35"/>
      <c r="B51" s="44"/>
      <c r="C51" s="111"/>
      <c r="D51" s="111"/>
      <c r="E51" s="111"/>
      <c r="F51" s="46"/>
      <c r="G51" s="31"/>
      <c r="H51" s="102"/>
      <c r="I51" s="102"/>
      <c r="J51" s="102"/>
      <c r="K51" s="32"/>
    </row>
    <row r="52" spans="1:11" s="42" customFormat="1" ht="11.25" customHeight="1">
      <c r="A52" s="36" t="s">
        <v>40</v>
      </c>
      <c r="B52" s="37"/>
      <c r="C52" s="110"/>
      <c r="D52" s="110"/>
      <c r="E52" s="110"/>
      <c r="F52" s="39"/>
      <c r="G52" s="40"/>
      <c r="H52" s="103"/>
      <c r="I52" s="104"/>
      <c r="J52" s="104"/>
      <c r="K52" s="41"/>
    </row>
    <row r="53" spans="1:11" s="33" customFormat="1" ht="11.25" customHeight="1">
      <c r="A53" s="35"/>
      <c r="B53" s="29"/>
      <c r="C53" s="109"/>
      <c r="D53" s="109"/>
      <c r="E53" s="109"/>
      <c r="F53" s="31"/>
      <c r="G53" s="31"/>
      <c r="H53" s="102"/>
      <c r="I53" s="102"/>
      <c r="J53" s="102"/>
      <c r="K53" s="32"/>
    </row>
    <row r="54" spans="1:11" s="33" customFormat="1" ht="11.25" customHeight="1">
      <c r="A54" s="35" t="s">
        <v>41</v>
      </c>
      <c r="B54" s="29"/>
      <c r="C54" s="109">
        <v>65</v>
      </c>
      <c r="D54" s="109">
        <v>65</v>
      </c>
      <c r="E54" s="109">
        <v>66</v>
      </c>
      <c r="F54" s="31"/>
      <c r="G54" s="31"/>
      <c r="H54" s="102">
        <v>19.5</v>
      </c>
      <c r="I54" s="102">
        <v>20.8</v>
      </c>
      <c r="J54" s="102">
        <v>21.45</v>
      </c>
      <c r="K54" s="32"/>
    </row>
    <row r="55" spans="1:11" s="33" customFormat="1" ht="11.25" customHeight="1">
      <c r="A55" s="35" t="s">
        <v>42</v>
      </c>
      <c r="B55" s="29"/>
      <c r="C55" s="109"/>
      <c r="D55" s="109"/>
      <c r="E55" s="109"/>
      <c r="F55" s="31"/>
      <c r="G55" s="31"/>
      <c r="H55" s="102"/>
      <c r="I55" s="102"/>
      <c r="J55" s="102"/>
      <c r="K55" s="32"/>
    </row>
    <row r="56" spans="1:11" s="33" customFormat="1" ht="11.25" customHeight="1">
      <c r="A56" s="35" t="s">
        <v>43</v>
      </c>
      <c r="B56" s="29"/>
      <c r="C56" s="109">
        <v>125</v>
      </c>
      <c r="D56" s="109">
        <v>118.29</v>
      </c>
      <c r="E56" s="109">
        <v>140</v>
      </c>
      <c r="F56" s="31"/>
      <c r="G56" s="31"/>
      <c r="H56" s="102">
        <v>38.5</v>
      </c>
      <c r="I56" s="102">
        <v>50.036</v>
      </c>
      <c r="J56" s="102">
        <v>51.3</v>
      </c>
      <c r="K56" s="32"/>
    </row>
    <row r="57" spans="1:11" s="33" customFormat="1" ht="11.25" customHeight="1">
      <c r="A57" s="35" t="s">
        <v>44</v>
      </c>
      <c r="B57" s="29"/>
      <c r="C57" s="109"/>
      <c r="D57" s="109"/>
      <c r="E57" s="109"/>
      <c r="F57" s="31"/>
      <c r="G57" s="31"/>
      <c r="H57" s="102"/>
      <c r="I57" s="102"/>
      <c r="J57" s="102"/>
      <c r="K57" s="32"/>
    </row>
    <row r="58" spans="1:11" s="33" customFormat="1" ht="11.25" customHeight="1">
      <c r="A58" s="35" t="s">
        <v>45</v>
      </c>
      <c r="B58" s="29"/>
      <c r="C58" s="109"/>
      <c r="D58" s="109"/>
      <c r="E58" s="109"/>
      <c r="F58" s="31"/>
      <c r="G58" s="31"/>
      <c r="H58" s="102"/>
      <c r="I58" s="102"/>
      <c r="J58" s="102"/>
      <c r="K58" s="32"/>
    </row>
    <row r="59" spans="1:11" s="42" customFormat="1" ht="11.25" customHeight="1">
      <c r="A59" s="36" t="s">
        <v>46</v>
      </c>
      <c r="B59" s="37"/>
      <c r="C59" s="110">
        <v>190</v>
      </c>
      <c r="D59" s="110">
        <v>183.29000000000002</v>
      </c>
      <c r="E59" s="110">
        <v>206</v>
      </c>
      <c r="F59" s="39">
        <v>112.39020132031206</v>
      </c>
      <c r="G59" s="40"/>
      <c r="H59" s="103">
        <v>58</v>
      </c>
      <c r="I59" s="104">
        <v>70.836</v>
      </c>
      <c r="J59" s="104">
        <v>72.75</v>
      </c>
      <c r="K59" s="41">
        <v>102.70201592410639</v>
      </c>
    </row>
    <row r="60" spans="1:11" s="33" customFormat="1" ht="11.25" customHeight="1">
      <c r="A60" s="35"/>
      <c r="B60" s="29"/>
      <c r="C60" s="109"/>
      <c r="D60" s="109"/>
      <c r="E60" s="109"/>
      <c r="F60" s="31"/>
      <c r="G60" s="31"/>
      <c r="H60" s="102"/>
      <c r="I60" s="102"/>
      <c r="J60" s="102"/>
      <c r="K60" s="32"/>
    </row>
    <row r="61" spans="1:11" s="33" customFormat="1" ht="11.25" customHeight="1">
      <c r="A61" s="35" t="s">
        <v>47</v>
      </c>
      <c r="B61" s="29"/>
      <c r="C61" s="109"/>
      <c r="D61" s="109"/>
      <c r="E61" s="109"/>
      <c r="F61" s="31"/>
      <c r="G61" s="31"/>
      <c r="H61" s="102"/>
      <c r="I61" s="102"/>
      <c r="J61" s="102"/>
      <c r="K61" s="32"/>
    </row>
    <row r="62" spans="1:11" s="33" customFormat="1" ht="11.25" customHeight="1">
      <c r="A62" s="35" t="s">
        <v>48</v>
      </c>
      <c r="B62" s="29"/>
      <c r="C62" s="109"/>
      <c r="D62" s="109"/>
      <c r="E62" s="109"/>
      <c r="F62" s="31"/>
      <c r="G62" s="31"/>
      <c r="H62" s="102"/>
      <c r="I62" s="102"/>
      <c r="J62" s="102"/>
      <c r="K62" s="32"/>
    </row>
    <row r="63" spans="1:11" s="33" customFormat="1" ht="11.25" customHeight="1">
      <c r="A63" s="35" t="s">
        <v>49</v>
      </c>
      <c r="B63" s="29"/>
      <c r="C63" s="109">
        <v>3</v>
      </c>
      <c r="D63" s="109">
        <v>3</v>
      </c>
      <c r="E63" s="109">
        <v>3</v>
      </c>
      <c r="F63" s="31"/>
      <c r="G63" s="31"/>
      <c r="H63" s="102">
        <v>0.225</v>
      </c>
      <c r="I63" s="102">
        <v>0.225</v>
      </c>
      <c r="J63" s="102">
        <v>0.225</v>
      </c>
      <c r="K63" s="32"/>
    </row>
    <row r="64" spans="1:11" s="42" customFormat="1" ht="11.25" customHeight="1">
      <c r="A64" s="36" t="s">
        <v>50</v>
      </c>
      <c r="B64" s="37"/>
      <c r="C64" s="110">
        <v>3</v>
      </c>
      <c r="D64" s="110">
        <v>3</v>
      </c>
      <c r="E64" s="110">
        <v>3</v>
      </c>
      <c r="F64" s="39">
        <v>100</v>
      </c>
      <c r="G64" s="40"/>
      <c r="H64" s="103">
        <v>0.225</v>
      </c>
      <c r="I64" s="104">
        <v>0.225</v>
      </c>
      <c r="J64" s="104">
        <v>0.225</v>
      </c>
      <c r="K64" s="41">
        <v>100</v>
      </c>
    </row>
    <row r="65" spans="1:11" s="33" customFormat="1" ht="11.25" customHeight="1">
      <c r="A65" s="35"/>
      <c r="B65" s="29"/>
      <c r="C65" s="109"/>
      <c r="D65" s="109"/>
      <c r="E65" s="109"/>
      <c r="F65" s="31"/>
      <c r="G65" s="31"/>
      <c r="H65" s="102"/>
      <c r="I65" s="102"/>
      <c r="J65" s="102"/>
      <c r="K65" s="32"/>
    </row>
    <row r="66" spans="1:11" s="42" customFormat="1" ht="11.25" customHeight="1">
      <c r="A66" s="36" t="s">
        <v>51</v>
      </c>
      <c r="B66" s="37"/>
      <c r="C66" s="110"/>
      <c r="D66" s="110"/>
      <c r="E66" s="110"/>
      <c r="F66" s="39"/>
      <c r="G66" s="40"/>
      <c r="H66" s="103"/>
      <c r="I66" s="104"/>
      <c r="J66" s="104"/>
      <c r="K66" s="41"/>
    </row>
    <row r="67" spans="1:11" s="33" customFormat="1" ht="11.25" customHeight="1">
      <c r="A67" s="35"/>
      <c r="B67" s="29"/>
      <c r="C67" s="109"/>
      <c r="D67" s="109"/>
      <c r="E67" s="109"/>
      <c r="F67" s="31"/>
      <c r="G67" s="31"/>
      <c r="H67" s="102"/>
      <c r="I67" s="102"/>
      <c r="J67" s="102"/>
      <c r="K67" s="32"/>
    </row>
    <row r="68" spans="1:11" s="33" customFormat="1" ht="11.25" customHeight="1">
      <c r="A68" s="35" t="s">
        <v>52</v>
      </c>
      <c r="B68" s="29"/>
      <c r="C68" s="109"/>
      <c r="D68" s="109"/>
      <c r="E68" s="109"/>
      <c r="F68" s="31"/>
      <c r="G68" s="31"/>
      <c r="H68" s="102"/>
      <c r="I68" s="102"/>
      <c r="J68" s="102"/>
      <c r="K68" s="32"/>
    </row>
    <row r="69" spans="1:11" s="33" customFormat="1" ht="11.25" customHeight="1">
      <c r="A69" s="35" t="s">
        <v>53</v>
      </c>
      <c r="B69" s="29"/>
      <c r="C69" s="109"/>
      <c r="D69" s="109"/>
      <c r="E69" s="109"/>
      <c r="F69" s="31"/>
      <c r="G69" s="31"/>
      <c r="H69" s="102"/>
      <c r="I69" s="102"/>
      <c r="J69" s="102"/>
      <c r="K69" s="32"/>
    </row>
    <row r="70" spans="1:11" s="42" customFormat="1" ht="11.25" customHeight="1">
      <c r="A70" s="36" t="s">
        <v>54</v>
      </c>
      <c r="B70" s="37"/>
      <c r="C70" s="110"/>
      <c r="D70" s="110"/>
      <c r="E70" s="110"/>
      <c r="F70" s="39"/>
      <c r="G70" s="40"/>
      <c r="H70" s="103"/>
      <c r="I70" s="104"/>
      <c r="J70" s="104"/>
      <c r="K70" s="41"/>
    </row>
    <row r="71" spans="1:11" s="33" customFormat="1" ht="11.25" customHeight="1">
      <c r="A71" s="35"/>
      <c r="B71" s="29"/>
      <c r="C71" s="109"/>
      <c r="D71" s="109"/>
      <c r="E71" s="109"/>
      <c r="F71" s="31"/>
      <c r="G71" s="31"/>
      <c r="H71" s="102"/>
      <c r="I71" s="102"/>
      <c r="J71" s="102"/>
      <c r="K71" s="32"/>
    </row>
    <row r="72" spans="1:11" s="33" customFormat="1" ht="11.25" customHeight="1">
      <c r="A72" s="35" t="s">
        <v>55</v>
      </c>
      <c r="B72" s="29"/>
      <c r="C72" s="109"/>
      <c r="D72" s="109"/>
      <c r="E72" s="109"/>
      <c r="F72" s="31"/>
      <c r="G72" s="31"/>
      <c r="H72" s="102"/>
      <c r="I72" s="102"/>
      <c r="J72" s="102"/>
      <c r="K72" s="32"/>
    </row>
    <row r="73" spans="1:11" s="33" customFormat="1" ht="11.25" customHeight="1">
      <c r="A73" s="35" t="s">
        <v>56</v>
      </c>
      <c r="B73" s="29"/>
      <c r="C73" s="109"/>
      <c r="D73" s="109"/>
      <c r="E73" s="109"/>
      <c r="F73" s="31"/>
      <c r="G73" s="31"/>
      <c r="H73" s="102"/>
      <c r="I73" s="102"/>
      <c r="J73" s="102"/>
      <c r="K73" s="32"/>
    </row>
    <row r="74" spans="1:11" s="33" customFormat="1" ht="11.25" customHeight="1">
      <c r="A74" s="35" t="s">
        <v>57</v>
      </c>
      <c r="B74" s="29"/>
      <c r="C74" s="109"/>
      <c r="D74" s="109"/>
      <c r="E74" s="109"/>
      <c r="F74" s="31"/>
      <c r="G74" s="31"/>
      <c r="H74" s="102"/>
      <c r="I74" s="102"/>
      <c r="J74" s="102"/>
      <c r="K74" s="32"/>
    </row>
    <row r="75" spans="1:11" s="33" customFormat="1" ht="11.25" customHeight="1">
      <c r="A75" s="35" t="s">
        <v>58</v>
      </c>
      <c r="B75" s="29"/>
      <c r="C75" s="109">
        <v>4</v>
      </c>
      <c r="D75" s="109">
        <v>1</v>
      </c>
      <c r="E75" s="109">
        <v>1</v>
      </c>
      <c r="F75" s="31"/>
      <c r="G75" s="31"/>
      <c r="H75" s="102">
        <v>0.8</v>
      </c>
      <c r="I75" s="102">
        <v>0.025</v>
      </c>
      <c r="J75" s="102">
        <v>0.025</v>
      </c>
      <c r="K75" s="32"/>
    </row>
    <row r="76" spans="1:11" s="33" customFormat="1" ht="11.25" customHeight="1">
      <c r="A76" s="35" t="s">
        <v>59</v>
      </c>
      <c r="B76" s="29"/>
      <c r="C76" s="109"/>
      <c r="D76" s="109"/>
      <c r="E76" s="109"/>
      <c r="F76" s="31"/>
      <c r="G76" s="31"/>
      <c r="H76" s="102"/>
      <c r="I76" s="102"/>
      <c r="J76" s="102"/>
      <c r="K76" s="32"/>
    </row>
    <row r="77" spans="1:11" s="33" customFormat="1" ht="11.25" customHeight="1">
      <c r="A77" s="35" t="s">
        <v>60</v>
      </c>
      <c r="B77" s="29"/>
      <c r="C77" s="109"/>
      <c r="D77" s="109">
        <v>1</v>
      </c>
      <c r="E77" s="109">
        <v>1</v>
      </c>
      <c r="F77" s="31"/>
      <c r="G77" s="31"/>
      <c r="H77" s="102"/>
      <c r="I77" s="102">
        <v>0.206</v>
      </c>
      <c r="J77" s="102">
        <v>0.16</v>
      </c>
      <c r="K77" s="32"/>
    </row>
    <row r="78" spans="1:11" s="33" customFormat="1" ht="11.25" customHeight="1">
      <c r="A78" s="35" t="s">
        <v>61</v>
      </c>
      <c r="B78" s="29"/>
      <c r="C78" s="109"/>
      <c r="D78" s="109"/>
      <c r="E78" s="109"/>
      <c r="F78" s="31"/>
      <c r="G78" s="31"/>
      <c r="H78" s="102"/>
      <c r="I78" s="102"/>
      <c r="J78" s="102"/>
      <c r="K78" s="32"/>
    </row>
    <row r="79" spans="1:11" s="33" customFormat="1" ht="11.25" customHeight="1">
      <c r="A79" s="35" t="s">
        <v>62</v>
      </c>
      <c r="B79" s="29"/>
      <c r="C79" s="109"/>
      <c r="D79" s="109"/>
      <c r="E79" s="109"/>
      <c r="F79" s="31"/>
      <c r="G79" s="31"/>
      <c r="H79" s="102"/>
      <c r="I79" s="102"/>
      <c r="J79" s="102"/>
      <c r="K79" s="32"/>
    </row>
    <row r="80" spans="1:11" s="42" customFormat="1" ht="11.25" customHeight="1">
      <c r="A80" s="43" t="s">
        <v>63</v>
      </c>
      <c r="B80" s="37"/>
      <c r="C80" s="110">
        <v>4</v>
      </c>
      <c r="D80" s="110">
        <v>2</v>
      </c>
      <c r="E80" s="110">
        <v>2</v>
      </c>
      <c r="F80" s="39">
        <v>100</v>
      </c>
      <c r="G80" s="40"/>
      <c r="H80" s="103">
        <v>0.8</v>
      </c>
      <c r="I80" s="104">
        <v>0.23099999999999998</v>
      </c>
      <c r="J80" s="104">
        <v>0.185</v>
      </c>
      <c r="K80" s="41">
        <v>80.0865800865801</v>
      </c>
    </row>
    <row r="81" spans="1:11" s="33" customFormat="1" ht="11.25" customHeight="1">
      <c r="A81" s="35"/>
      <c r="B81" s="29"/>
      <c r="C81" s="109"/>
      <c r="D81" s="109"/>
      <c r="E81" s="109"/>
      <c r="F81" s="31"/>
      <c r="G81" s="31"/>
      <c r="H81" s="102"/>
      <c r="I81" s="102"/>
      <c r="J81" s="102"/>
      <c r="K81" s="32"/>
    </row>
    <row r="82" spans="1:11" s="33" customFormat="1" ht="11.25" customHeight="1">
      <c r="A82" s="35" t="s">
        <v>64</v>
      </c>
      <c r="B82" s="29"/>
      <c r="C82" s="109"/>
      <c r="D82" s="109"/>
      <c r="E82" s="109"/>
      <c r="F82" s="31"/>
      <c r="G82" s="31"/>
      <c r="H82" s="102"/>
      <c r="I82" s="102"/>
      <c r="J82" s="102"/>
      <c r="K82" s="32"/>
    </row>
    <row r="83" spans="1:11" s="33" customFormat="1" ht="11.25" customHeight="1">
      <c r="A83" s="35" t="s">
        <v>65</v>
      </c>
      <c r="B83" s="29"/>
      <c r="C83" s="109"/>
      <c r="D83" s="109"/>
      <c r="E83" s="109"/>
      <c r="F83" s="31"/>
      <c r="G83" s="31"/>
      <c r="H83" s="102"/>
      <c r="I83" s="102"/>
      <c r="J83" s="102"/>
      <c r="K83" s="32"/>
    </row>
    <row r="84" spans="1:11" s="42" customFormat="1" ht="11.25" customHeight="1">
      <c r="A84" s="36" t="s">
        <v>66</v>
      </c>
      <c r="B84" s="37"/>
      <c r="C84" s="110"/>
      <c r="D84" s="110"/>
      <c r="E84" s="110"/>
      <c r="F84" s="39"/>
      <c r="G84" s="40"/>
      <c r="H84" s="103"/>
      <c r="I84" s="104"/>
      <c r="J84" s="104"/>
      <c r="K84" s="41"/>
    </row>
    <row r="85" spans="1:11" s="33" customFormat="1" ht="11.25" customHeight="1" thickBot="1">
      <c r="A85" s="35"/>
      <c r="B85" s="29"/>
      <c r="C85" s="109"/>
      <c r="D85" s="109"/>
      <c r="E85" s="109"/>
      <c r="F85" s="31"/>
      <c r="G85" s="31"/>
      <c r="H85" s="102"/>
      <c r="I85" s="102"/>
      <c r="J85" s="102"/>
      <c r="K85" s="32"/>
    </row>
    <row r="86" spans="1:11" s="33" customFormat="1" ht="11.25" customHeight="1">
      <c r="A86" s="47"/>
      <c r="B86" s="48"/>
      <c r="C86" s="112"/>
      <c r="D86" s="112"/>
      <c r="E86" s="112"/>
      <c r="F86" s="50"/>
      <c r="G86" s="31"/>
      <c r="H86" s="105"/>
      <c r="I86" s="106"/>
      <c r="J86" s="106"/>
      <c r="K86" s="50"/>
    </row>
    <row r="87" spans="1:11" s="42" customFormat="1" ht="11.25" customHeight="1">
      <c r="A87" s="51" t="s">
        <v>67</v>
      </c>
      <c r="B87" s="52"/>
      <c r="C87" s="113">
        <v>433.94</v>
      </c>
      <c r="D87" s="113">
        <v>419.85</v>
      </c>
      <c r="E87" s="113">
        <v>442</v>
      </c>
      <c r="F87" s="54">
        <f>IF(D87&gt;0,100*E87/D87,0)</f>
        <v>105.27569370013099</v>
      </c>
      <c r="G87" s="40"/>
      <c r="H87" s="107">
        <v>131.71</v>
      </c>
      <c r="I87" s="108">
        <v>144.117</v>
      </c>
      <c r="J87" s="108">
        <v>145.855</v>
      </c>
      <c r="K87" s="54">
        <f>IF(I87&gt;0,100*J87/I87,0)</f>
        <v>101.2059645982084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2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="96" zoomScaleSheetLayoutView="96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212" t="s">
        <v>69</v>
      </c>
      <c r="K2" s="21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13" t="s">
        <v>2</v>
      </c>
      <c r="D4" s="214"/>
      <c r="E4" s="214"/>
      <c r="F4" s="215"/>
      <c r="G4" s="9"/>
      <c r="H4" s="216" t="s">
        <v>3</v>
      </c>
      <c r="I4" s="217"/>
      <c r="J4" s="217"/>
      <c r="K4" s="21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11</v>
      </c>
      <c r="F7" s="22" t="str">
        <f>CONCATENATE(D6,"=100")</f>
        <v>2018=100</v>
      </c>
      <c r="G7" s="23"/>
      <c r="H7" s="20" t="s">
        <v>6</v>
      </c>
      <c r="I7" s="21" t="s">
        <v>6</v>
      </c>
      <c r="J7" s="21">
        <v>12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109"/>
      <c r="D9" s="109"/>
      <c r="E9" s="109"/>
      <c r="F9" s="31"/>
      <c r="G9" s="31"/>
      <c r="H9" s="102"/>
      <c r="I9" s="102"/>
      <c r="J9" s="102"/>
      <c r="K9" s="32"/>
    </row>
    <row r="10" spans="1:11" s="33" customFormat="1" ht="11.25" customHeight="1">
      <c r="A10" s="35" t="s">
        <v>8</v>
      </c>
      <c r="B10" s="29"/>
      <c r="C10" s="109"/>
      <c r="D10" s="109"/>
      <c r="E10" s="109"/>
      <c r="F10" s="31"/>
      <c r="G10" s="31"/>
      <c r="H10" s="102"/>
      <c r="I10" s="102"/>
      <c r="J10" s="102"/>
      <c r="K10" s="32"/>
    </row>
    <row r="11" spans="1:11" s="33" customFormat="1" ht="11.25" customHeight="1">
      <c r="A11" s="28" t="s">
        <v>9</v>
      </c>
      <c r="B11" s="29"/>
      <c r="C11" s="109"/>
      <c r="D11" s="109"/>
      <c r="E11" s="109"/>
      <c r="F11" s="31"/>
      <c r="G11" s="31"/>
      <c r="H11" s="102"/>
      <c r="I11" s="102"/>
      <c r="J11" s="102"/>
      <c r="K11" s="32"/>
    </row>
    <row r="12" spans="1:11" s="33" customFormat="1" ht="11.25" customHeight="1">
      <c r="A12" s="35" t="s">
        <v>10</v>
      </c>
      <c r="B12" s="29"/>
      <c r="C12" s="109"/>
      <c r="D12" s="109"/>
      <c r="E12" s="109"/>
      <c r="F12" s="31"/>
      <c r="G12" s="31"/>
      <c r="H12" s="102"/>
      <c r="I12" s="102"/>
      <c r="J12" s="102"/>
      <c r="K12" s="32"/>
    </row>
    <row r="13" spans="1:11" s="42" customFormat="1" ht="11.25" customHeight="1">
      <c r="A13" s="36" t="s">
        <v>11</v>
      </c>
      <c r="B13" s="37"/>
      <c r="C13" s="110"/>
      <c r="D13" s="110"/>
      <c r="E13" s="110"/>
      <c r="F13" s="39"/>
      <c r="G13" s="40"/>
      <c r="H13" s="103"/>
      <c r="I13" s="104"/>
      <c r="J13" s="104"/>
      <c r="K13" s="41"/>
    </row>
    <row r="14" spans="1:11" s="33" customFormat="1" ht="11.25" customHeight="1">
      <c r="A14" s="35"/>
      <c r="B14" s="29"/>
      <c r="C14" s="109"/>
      <c r="D14" s="109"/>
      <c r="E14" s="109"/>
      <c r="F14" s="31"/>
      <c r="G14" s="31"/>
      <c r="H14" s="102"/>
      <c r="I14" s="102"/>
      <c r="J14" s="102"/>
      <c r="K14" s="32"/>
    </row>
    <row r="15" spans="1:11" s="42" customFormat="1" ht="11.25" customHeight="1">
      <c r="A15" s="36" t="s">
        <v>12</v>
      </c>
      <c r="B15" s="37"/>
      <c r="C15" s="110"/>
      <c r="D15" s="110"/>
      <c r="E15" s="110"/>
      <c r="F15" s="39"/>
      <c r="G15" s="40"/>
      <c r="H15" s="103"/>
      <c r="I15" s="104"/>
      <c r="J15" s="104"/>
      <c r="K15" s="41"/>
    </row>
    <row r="16" spans="1:11" s="33" customFormat="1" ht="11.25" customHeight="1">
      <c r="A16" s="34"/>
      <c r="B16" s="29"/>
      <c r="C16" s="109"/>
      <c r="D16" s="109"/>
      <c r="E16" s="109"/>
      <c r="F16" s="31"/>
      <c r="G16" s="31"/>
      <c r="H16" s="102"/>
      <c r="I16" s="102"/>
      <c r="J16" s="102"/>
      <c r="K16" s="32"/>
    </row>
    <row r="17" spans="1:11" s="42" customFormat="1" ht="11.25" customHeight="1">
      <c r="A17" s="36" t="s">
        <v>13</v>
      </c>
      <c r="B17" s="37"/>
      <c r="C17" s="110"/>
      <c r="D17" s="110"/>
      <c r="E17" s="110"/>
      <c r="F17" s="39"/>
      <c r="G17" s="40"/>
      <c r="H17" s="103"/>
      <c r="I17" s="104"/>
      <c r="J17" s="104"/>
      <c r="K17" s="41"/>
    </row>
    <row r="18" spans="1:11" s="33" customFormat="1" ht="11.25" customHeight="1">
      <c r="A18" s="35"/>
      <c r="B18" s="29"/>
      <c r="C18" s="109"/>
      <c r="D18" s="109"/>
      <c r="E18" s="109"/>
      <c r="F18" s="31"/>
      <c r="G18" s="31"/>
      <c r="H18" s="102"/>
      <c r="I18" s="102"/>
      <c r="J18" s="102"/>
      <c r="K18" s="32"/>
    </row>
    <row r="19" spans="1:11" s="33" customFormat="1" ht="11.25" customHeight="1">
      <c r="A19" s="28" t="s">
        <v>14</v>
      </c>
      <c r="B19" s="29"/>
      <c r="C19" s="109"/>
      <c r="D19" s="109"/>
      <c r="E19" s="109"/>
      <c r="F19" s="31"/>
      <c r="G19" s="31"/>
      <c r="H19" s="102"/>
      <c r="I19" s="102"/>
      <c r="J19" s="102"/>
      <c r="K19" s="32"/>
    </row>
    <row r="20" spans="1:11" s="33" customFormat="1" ht="11.25" customHeight="1">
      <c r="A20" s="35" t="s">
        <v>15</v>
      </c>
      <c r="B20" s="29"/>
      <c r="C20" s="109"/>
      <c r="D20" s="109"/>
      <c r="E20" s="109"/>
      <c r="F20" s="31"/>
      <c r="G20" s="31"/>
      <c r="H20" s="102"/>
      <c r="I20" s="102"/>
      <c r="J20" s="102"/>
      <c r="K20" s="32"/>
    </row>
    <row r="21" spans="1:11" s="33" customFormat="1" ht="11.25" customHeight="1">
      <c r="A21" s="35" t="s">
        <v>16</v>
      </c>
      <c r="B21" s="29"/>
      <c r="C21" s="109"/>
      <c r="D21" s="109"/>
      <c r="E21" s="109"/>
      <c r="F21" s="31"/>
      <c r="G21" s="31"/>
      <c r="H21" s="102"/>
      <c r="I21" s="102"/>
      <c r="J21" s="102"/>
      <c r="K21" s="32"/>
    </row>
    <row r="22" spans="1:11" s="42" customFormat="1" ht="11.25" customHeight="1">
      <c r="A22" s="36" t="s">
        <v>17</v>
      </c>
      <c r="B22" s="37"/>
      <c r="C22" s="110"/>
      <c r="D22" s="110"/>
      <c r="E22" s="110"/>
      <c r="F22" s="39"/>
      <c r="G22" s="40"/>
      <c r="H22" s="103"/>
      <c r="I22" s="104"/>
      <c r="J22" s="104"/>
      <c r="K22" s="41"/>
    </row>
    <row r="23" spans="1:11" s="33" customFormat="1" ht="11.25" customHeight="1">
      <c r="A23" s="35"/>
      <c r="B23" s="29"/>
      <c r="C23" s="109"/>
      <c r="D23" s="109"/>
      <c r="E23" s="109"/>
      <c r="F23" s="31"/>
      <c r="G23" s="31"/>
      <c r="H23" s="102"/>
      <c r="I23" s="102"/>
      <c r="J23" s="102"/>
      <c r="K23" s="32"/>
    </row>
    <row r="24" spans="1:11" s="42" customFormat="1" ht="11.25" customHeight="1">
      <c r="A24" s="36" t="s">
        <v>18</v>
      </c>
      <c r="B24" s="37"/>
      <c r="C24" s="110">
        <v>1</v>
      </c>
      <c r="D24" s="110">
        <v>1</v>
      </c>
      <c r="E24" s="110">
        <v>1</v>
      </c>
      <c r="F24" s="39">
        <v>100</v>
      </c>
      <c r="G24" s="40"/>
      <c r="H24" s="103">
        <v>0.315</v>
      </c>
      <c r="I24" s="104">
        <v>0.066</v>
      </c>
      <c r="J24" s="104">
        <v>0.066</v>
      </c>
      <c r="K24" s="41">
        <v>100</v>
      </c>
    </row>
    <row r="25" spans="1:11" s="33" customFormat="1" ht="11.25" customHeight="1">
      <c r="A25" s="35"/>
      <c r="B25" s="29"/>
      <c r="C25" s="109"/>
      <c r="D25" s="109"/>
      <c r="E25" s="109"/>
      <c r="F25" s="31"/>
      <c r="G25" s="31"/>
      <c r="H25" s="102"/>
      <c r="I25" s="102"/>
      <c r="J25" s="102"/>
      <c r="K25" s="32"/>
    </row>
    <row r="26" spans="1:11" s="42" customFormat="1" ht="11.25" customHeight="1">
      <c r="A26" s="36" t="s">
        <v>19</v>
      </c>
      <c r="B26" s="37"/>
      <c r="C26" s="110">
        <v>47</v>
      </c>
      <c r="D26" s="110">
        <v>47</v>
      </c>
      <c r="E26" s="110">
        <v>47</v>
      </c>
      <c r="F26" s="39">
        <v>100</v>
      </c>
      <c r="G26" s="40"/>
      <c r="H26" s="103">
        <v>5.2</v>
      </c>
      <c r="I26" s="104">
        <v>6.4</v>
      </c>
      <c r="J26" s="104">
        <v>6.4</v>
      </c>
      <c r="K26" s="41">
        <v>100</v>
      </c>
    </row>
    <row r="27" spans="1:11" s="33" customFormat="1" ht="11.25" customHeight="1">
      <c r="A27" s="35"/>
      <c r="B27" s="29"/>
      <c r="C27" s="109"/>
      <c r="D27" s="109"/>
      <c r="E27" s="109"/>
      <c r="F27" s="31"/>
      <c r="G27" s="31"/>
      <c r="H27" s="102"/>
      <c r="I27" s="102"/>
      <c r="J27" s="102"/>
      <c r="K27" s="32"/>
    </row>
    <row r="28" spans="1:11" s="33" customFormat="1" ht="11.25" customHeight="1">
      <c r="A28" s="35" t="s">
        <v>20</v>
      </c>
      <c r="B28" s="29"/>
      <c r="C28" s="109"/>
      <c r="D28" s="109"/>
      <c r="E28" s="109"/>
      <c r="F28" s="31"/>
      <c r="G28" s="31"/>
      <c r="H28" s="102"/>
      <c r="I28" s="102"/>
      <c r="J28" s="102"/>
      <c r="K28" s="32"/>
    </row>
    <row r="29" spans="1:11" s="33" customFormat="1" ht="11.25" customHeight="1">
      <c r="A29" s="35" t="s">
        <v>21</v>
      </c>
      <c r="B29" s="29"/>
      <c r="C29" s="109"/>
      <c r="D29" s="109"/>
      <c r="E29" s="109"/>
      <c r="F29" s="31"/>
      <c r="G29" s="31"/>
      <c r="H29" s="102"/>
      <c r="I29" s="102"/>
      <c r="J29" s="102"/>
      <c r="K29" s="32"/>
    </row>
    <row r="30" spans="1:11" s="33" customFormat="1" ht="11.25" customHeight="1">
      <c r="A30" s="35" t="s">
        <v>22</v>
      </c>
      <c r="B30" s="29"/>
      <c r="C30" s="109"/>
      <c r="D30" s="109"/>
      <c r="E30" s="109"/>
      <c r="F30" s="31"/>
      <c r="G30" s="31"/>
      <c r="H30" s="102"/>
      <c r="I30" s="102"/>
      <c r="J30" s="102"/>
      <c r="K30" s="32"/>
    </row>
    <row r="31" spans="1:11" s="42" customFormat="1" ht="11.25" customHeight="1">
      <c r="A31" s="43" t="s">
        <v>23</v>
      </c>
      <c r="B31" s="37"/>
      <c r="C31" s="110"/>
      <c r="D31" s="110"/>
      <c r="E31" s="110"/>
      <c r="F31" s="39"/>
      <c r="G31" s="40"/>
      <c r="H31" s="103"/>
      <c r="I31" s="104"/>
      <c r="J31" s="104"/>
      <c r="K31" s="41"/>
    </row>
    <row r="32" spans="1:11" s="33" customFormat="1" ht="11.25" customHeight="1">
      <c r="A32" s="35"/>
      <c r="B32" s="29"/>
      <c r="C32" s="109"/>
      <c r="D32" s="109"/>
      <c r="E32" s="109"/>
      <c r="F32" s="31"/>
      <c r="G32" s="31"/>
      <c r="H32" s="102"/>
      <c r="I32" s="102"/>
      <c r="J32" s="102"/>
      <c r="K32" s="32"/>
    </row>
    <row r="33" spans="1:11" s="33" customFormat="1" ht="11.25" customHeight="1">
      <c r="A33" s="35" t="s">
        <v>24</v>
      </c>
      <c r="B33" s="29"/>
      <c r="C33" s="109"/>
      <c r="D33" s="109"/>
      <c r="E33" s="109"/>
      <c r="F33" s="31"/>
      <c r="G33" s="31"/>
      <c r="H33" s="102"/>
      <c r="I33" s="102"/>
      <c r="J33" s="102"/>
      <c r="K33" s="32"/>
    </row>
    <row r="34" spans="1:11" s="33" customFormat="1" ht="11.25" customHeight="1">
      <c r="A34" s="35" t="s">
        <v>25</v>
      </c>
      <c r="B34" s="29"/>
      <c r="C34" s="109"/>
      <c r="D34" s="109"/>
      <c r="E34" s="109"/>
      <c r="F34" s="31"/>
      <c r="G34" s="31"/>
      <c r="H34" s="102"/>
      <c r="I34" s="102"/>
      <c r="J34" s="102"/>
      <c r="K34" s="32"/>
    </row>
    <row r="35" spans="1:11" s="33" customFormat="1" ht="11.25" customHeight="1">
      <c r="A35" s="35" t="s">
        <v>26</v>
      </c>
      <c r="B35" s="29"/>
      <c r="C35" s="109"/>
      <c r="D35" s="109"/>
      <c r="E35" s="109"/>
      <c r="F35" s="31"/>
      <c r="G35" s="31"/>
      <c r="H35" s="102"/>
      <c r="I35" s="102"/>
      <c r="J35" s="102"/>
      <c r="K35" s="32"/>
    </row>
    <row r="36" spans="1:11" s="33" customFormat="1" ht="11.25" customHeight="1">
      <c r="A36" s="35" t="s">
        <v>27</v>
      </c>
      <c r="B36" s="29"/>
      <c r="C36" s="109"/>
      <c r="D36" s="109"/>
      <c r="E36" s="109"/>
      <c r="F36" s="31"/>
      <c r="G36" s="31"/>
      <c r="H36" s="102"/>
      <c r="I36" s="102"/>
      <c r="J36" s="102"/>
      <c r="K36" s="32"/>
    </row>
    <row r="37" spans="1:11" s="42" customFormat="1" ht="11.25" customHeight="1">
      <c r="A37" s="36" t="s">
        <v>28</v>
      </c>
      <c r="B37" s="37"/>
      <c r="C37" s="110"/>
      <c r="D37" s="110"/>
      <c r="E37" s="110"/>
      <c r="F37" s="39"/>
      <c r="G37" s="40"/>
      <c r="H37" s="103"/>
      <c r="I37" s="104"/>
      <c r="J37" s="104"/>
      <c r="K37" s="41"/>
    </row>
    <row r="38" spans="1:11" s="33" customFormat="1" ht="11.25" customHeight="1">
      <c r="A38" s="35"/>
      <c r="B38" s="29"/>
      <c r="C38" s="109"/>
      <c r="D38" s="109"/>
      <c r="E38" s="109"/>
      <c r="F38" s="31"/>
      <c r="G38" s="31"/>
      <c r="H38" s="102"/>
      <c r="I38" s="102"/>
      <c r="J38" s="102"/>
      <c r="K38" s="32"/>
    </row>
    <row r="39" spans="1:11" s="42" customFormat="1" ht="11.25" customHeight="1">
      <c r="A39" s="36" t="s">
        <v>29</v>
      </c>
      <c r="B39" s="37"/>
      <c r="C39" s="110">
        <v>0.18</v>
      </c>
      <c r="D39" s="110">
        <v>0.34</v>
      </c>
      <c r="E39" s="110">
        <v>1</v>
      </c>
      <c r="F39" s="39">
        <v>294.11764705882354</v>
      </c>
      <c r="G39" s="40"/>
      <c r="H39" s="103">
        <v>0.023</v>
      </c>
      <c r="I39" s="104">
        <v>0.045</v>
      </c>
      <c r="J39" s="104">
        <v>0.05</v>
      </c>
      <c r="K39" s="41">
        <v>111.11111111111111</v>
      </c>
    </row>
    <row r="40" spans="1:11" s="33" customFormat="1" ht="11.25" customHeight="1">
      <c r="A40" s="35"/>
      <c r="B40" s="29"/>
      <c r="C40" s="109"/>
      <c r="D40" s="109"/>
      <c r="E40" s="109"/>
      <c r="F40" s="31"/>
      <c r="G40" s="31"/>
      <c r="H40" s="102"/>
      <c r="I40" s="102"/>
      <c r="J40" s="102"/>
      <c r="K40" s="32"/>
    </row>
    <row r="41" spans="1:11" s="33" customFormat="1" ht="11.25" customHeight="1">
      <c r="A41" s="28" t="s">
        <v>30</v>
      </c>
      <c r="B41" s="29"/>
      <c r="C41" s="109"/>
      <c r="D41" s="109"/>
      <c r="E41" s="109"/>
      <c r="F41" s="31"/>
      <c r="G41" s="31"/>
      <c r="H41" s="102"/>
      <c r="I41" s="102"/>
      <c r="J41" s="102"/>
      <c r="K41" s="32"/>
    </row>
    <row r="42" spans="1:11" s="33" customFormat="1" ht="11.25" customHeight="1">
      <c r="A42" s="35" t="s">
        <v>31</v>
      </c>
      <c r="B42" s="29"/>
      <c r="C42" s="109"/>
      <c r="D42" s="109"/>
      <c r="E42" s="109"/>
      <c r="F42" s="31"/>
      <c r="G42" s="31"/>
      <c r="H42" s="102"/>
      <c r="I42" s="102"/>
      <c r="J42" s="102"/>
      <c r="K42" s="32"/>
    </row>
    <row r="43" spans="1:11" s="33" customFormat="1" ht="11.25" customHeight="1">
      <c r="A43" s="35" t="s">
        <v>32</v>
      </c>
      <c r="B43" s="29"/>
      <c r="C43" s="109"/>
      <c r="D43" s="109"/>
      <c r="E43" s="109"/>
      <c r="F43" s="31"/>
      <c r="G43" s="31"/>
      <c r="H43" s="102"/>
      <c r="I43" s="102"/>
      <c r="J43" s="102"/>
      <c r="K43" s="32"/>
    </row>
    <row r="44" spans="1:11" s="33" customFormat="1" ht="11.25" customHeight="1">
      <c r="A44" s="35" t="s">
        <v>33</v>
      </c>
      <c r="B44" s="29"/>
      <c r="C44" s="109"/>
      <c r="D44" s="109"/>
      <c r="E44" s="109"/>
      <c r="F44" s="31"/>
      <c r="G44" s="31"/>
      <c r="H44" s="102"/>
      <c r="I44" s="102"/>
      <c r="J44" s="102"/>
      <c r="K44" s="32"/>
    </row>
    <row r="45" spans="1:11" s="33" customFormat="1" ht="11.25" customHeight="1">
      <c r="A45" s="35" t="s">
        <v>34</v>
      </c>
      <c r="B45" s="29"/>
      <c r="C45" s="109"/>
      <c r="D45" s="109"/>
      <c r="E45" s="109"/>
      <c r="F45" s="31"/>
      <c r="G45" s="31"/>
      <c r="H45" s="102"/>
      <c r="I45" s="102"/>
      <c r="J45" s="102"/>
      <c r="K45" s="32"/>
    </row>
    <row r="46" spans="1:11" s="33" customFormat="1" ht="11.25" customHeight="1">
      <c r="A46" s="35" t="s">
        <v>35</v>
      </c>
      <c r="B46" s="29"/>
      <c r="C46" s="109"/>
      <c r="D46" s="109"/>
      <c r="E46" s="109"/>
      <c r="F46" s="31"/>
      <c r="G46" s="31"/>
      <c r="H46" s="102"/>
      <c r="I46" s="102"/>
      <c r="J46" s="102"/>
      <c r="K46" s="32"/>
    </row>
    <row r="47" spans="1:11" s="33" customFormat="1" ht="11.25" customHeight="1">
      <c r="A47" s="35" t="s">
        <v>36</v>
      </c>
      <c r="B47" s="29"/>
      <c r="C47" s="109">
        <v>0.72</v>
      </c>
      <c r="D47" s="109"/>
      <c r="E47" s="109"/>
      <c r="F47" s="31"/>
      <c r="G47" s="31"/>
      <c r="H47" s="102">
        <v>0.2</v>
      </c>
      <c r="I47" s="102"/>
      <c r="J47" s="102"/>
      <c r="K47" s="32"/>
    </row>
    <row r="48" spans="1:11" s="33" customFormat="1" ht="11.25" customHeight="1">
      <c r="A48" s="35" t="s">
        <v>37</v>
      </c>
      <c r="B48" s="29"/>
      <c r="C48" s="109">
        <v>1.6</v>
      </c>
      <c r="D48" s="109"/>
      <c r="E48" s="109"/>
      <c r="F48" s="31"/>
      <c r="G48" s="31"/>
      <c r="H48" s="102">
        <v>0.4</v>
      </c>
      <c r="I48" s="102"/>
      <c r="J48" s="102"/>
      <c r="K48" s="32"/>
    </row>
    <row r="49" spans="1:11" s="33" customFormat="1" ht="11.25" customHeight="1">
      <c r="A49" s="35" t="s">
        <v>38</v>
      </c>
      <c r="B49" s="29"/>
      <c r="C49" s="109"/>
      <c r="D49" s="109"/>
      <c r="E49" s="109"/>
      <c r="F49" s="31"/>
      <c r="G49" s="31"/>
      <c r="H49" s="102"/>
      <c r="I49" s="102"/>
      <c r="J49" s="102"/>
      <c r="K49" s="32"/>
    </row>
    <row r="50" spans="1:11" s="42" customFormat="1" ht="11.25" customHeight="1">
      <c r="A50" s="43" t="s">
        <v>39</v>
      </c>
      <c r="B50" s="37"/>
      <c r="C50" s="110">
        <v>2.3200000000000003</v>
      </c>
      <c r="D50" s="110"/>
      <c r="E50" s="110"/>
      <c r="F50" s="39"/>
      <c r="G50" s="40"/>
      <c r="H50" s="103">
        <v>0.6000000000000001</v>
      </c>
      <c r="I50" s="104"/>
      <c r="J50" s="104"/>
      <c r="K50" s="41"/>
    </row>
    <row r="51" spans="1:11" s="33" customFormat="1" ht="11.25" customHeight="1">
      <c r="A51" s="35"/>
      <c r="B51" s="44"/>
      <c r="C51" s="111"/>
      <c r="D51" s="111"/>
      <c r="E51" s="111"/>
      <c r="F51" s="46"/>
      <c r="G51" s="31"/>
      <c r="H51" s="102"/>
      <c r="I51" s="102"/>
      <c r="J51" s="102"/>
      <c r="K51" s="32"/>
    </row>
    <row r="52" spans="1:11" s="42" customFormat="1" ht="11.25" customHeight="1">
      <c r="A52" s="36" t="s">
        <v>40</v>
      </c>
      <c r="B52" s="37"/>
      <c r="C52" s="110"/>
      <c r="D52" s="110"/>
      <c r="E52" s="110"/>
      <c r="F52" s="39"/>
      <c r="G52" s="40"/>
      <c r="H52" s="103"/>
      <c r="I52" s="104"/>
      <c r="J52" s="104"/>
      <c r="K52" s="41"/>
    </row>
    <row r="53" spans="1:11" s="33" customFormat="1" ht="11.25" customHeight="1">
      <c r="A53" s="35"/>
      <c r="B53" s="29"/>
      <c r="C53" s="109"/>
      <c r="D53" s="109"/>
      <c r="E53" s="109"/>
      <c r="F53" s="31"/>
      <c r="G53" s="31"/>
      <c r="H53" s="102"/>
      <c r="I53" s="102"/>
      <c r="J53" s="102"/>
      <c r="K53" s="32"/>
    </row>
    <row r="54" spans="1:11" s="33" customFormat="1" ht="11.25" customHeight="1">
      <c r="A54" s="35" t="s">
        <v>41</v>
      </c>
      <c r="B54" s="29"/>
      <c r="C54" s="109">
        <v>12</v>
      </c>
      <c r="D54" s="109">
        <v>12</v>
      </c>
      <c r="E54" s="109">
        <v>12</v>
      </c>
      <c r="F54" s="31"/>
      <c r="G54" s="31"/>
      <c r="H54" s="102">
        <v>3</v>
      </c>
      <c r="I54" s="102">
        <v>3.12</v>
      </c>
      <c r="J54" s="102">
        <v>3.12</v>
      </c>
      <c r="K54" s="32"/>
    </row>
    <row r="55" spans="1:11" s="33" customFormat="1" ht="11.25" customHeight="1">
      <c r="A55" s="35" t="s">
        <v>42</v>
      </c>
      <c r="B55" s="29"/>
      <c r="C55" s="109"/>
      <c r="D55" s="109"/>
      <c r="E55" s="109"/>
      <c r="F55" s="31"/>
      <c r="G55" s="31"/>
      <c r="H55" s="102"/>
      <c r="I55" s="102"/>
      <c r="J55" s="102"/>
      <c r="K55" s="32"/>
    </row>
    <row r="56" spans="1:11" s="33" customFormat="1" ht="11.25" customHeight="1">
      <c r="A56" s="35" t="s">
        <v>43</v>
      </c>
      <c r="B56" s="29"/>
      <c r="C56" s="109">
        <v>19</v>
      </c>
      <c r="D56" s="109">
        <v>17.84</v>
      </c>
      <c r="E56" s="109">
        <v>26</v>
      </c>
      <c r="F56" s="31"/>
      <c r="G56" s="31"/>
      <c r="H56" s="102">
        <v>6.5</v>
      </c>
      <c r="I56" s="102">
        <v>4.76</v>
      </c>
      <c r="J56" s="102">
        <v>5.7</v>
      </c>
      <c r="K56" s="32"/>
    </row>
    <row r="57" spans="1:11" s="33" customFormat="1" ht="11.25" customHeight="1">
      <c r="A57" s="35" t="s">
        <v>44</v>
      </c>
      <c r="B57" s="29"/>
      <c r="C57" s="109"/>
      <c r="D57" s="109"/>
      <c r="E57" s="109"/>
      <c r="F57" s="31"/>
      <c r="G57" s="31"/>
      <c r="H57" s="102"/>
      <c r="I57" s="102"/>
      <c r="J57" s="102"/>
      <c r="K57" s="32"/>
    </row>
    <row r="58" spans="1:11" s="33" customFormat="1" ht="11.25" customHeight="1">
      <c r="A58" s="35" t="s">
        <v>45</v>
      </c>
      <c r="B58" s="29"/>
      <c r="C58" s="109"/>
      <c r="D58" s="109"/>
      <c r="E58" s="109"/>
      <c r="F58" s="31"/>
      <c r="G58" s="31"/>
      <c r="H58" s="102"/>
      <c r="I58" s="102"/>
      <c r="J58" s="102"/>
      <c r="K58" s="32"/>
    </row>
    <row r="59" spans="1:11" s="42" customFormat="1" ht="11.25" customHeight="1">
      <c r="A59" s="36" t="s">
        <v>46</v>
      </c>
      <c r="B59" s="37"/>
      <c r="C59" s="110">
        <v>31</v>
      </c>
      <c r="D59" s="110">
        <v>29.84</v>
      </c>
      <c r="E59" s="110">
        <v>38</v>
      </c>
      <c r="F59" s="39">
        <v>127.34584450402144</v>
      </c>
      <c r="G59" s="40"/>
      <c r="H59" s="103">
        <v>9.5</v>
      </c>
      <c r="I59" s="104">
        <v>7.88</v>
      </c>
      <c r="J59" s="104">
        <v>8.82</v>
      </c>
      <c r="K59" s="41">
        <v>111.92893401015229</v>
      </c>
    </row>
    <row r="60" spans="1:11" s="33" customFormat="1" ht="11.25" customHeight="1">
      <c r="A60" s="35"/>
      <c r="B60" s="29"/>
      <c r="C60" s="109"/>
      <c r="D60" s="109"/>
      <c r="E60" s="109"/>
      <c r="F60" s="31"/>
      <c r="G60" s="31"/>
      <c r="H60" s="102"/>
      <c r="I60" s="102"/>
      <c r="J60" s="102"/>
      <c r="K60" s="32"/>
    </row>
    <row r="61" spans="1:11" s="33" customFormat="1" ht="11.25" customHeight="1">
      <c r="A61" s="35" t="s">
        <v>47</v>
      </c>
      <c r="B61" s="29"/>
      <c r="C61" s="109"/>
      <c r="D61" s="109"/>
      <c r="E61" s="109"/>
      <c r="F61" s="31"/>
      <c r="G61" s="31"/>
      <c r="H61" s="102"/>
      <c r="I61" s="102"/>
      <c r="J61" s="102"/>
      <c r="K61" s="32"/>
    </row>
    <row r="62" spans="1:11" s="33" customFormat="1" ht="11.25" customHeight="1">
      <c r="A62" s="35" t="s">
        <v>48</v>
      </c>
      <c r="B62" s="29"/>
      <c r="C62" s="109"/>
      <c r="D62" s="109"/>
      <c r="E62" s="109"/>
      <c r="F62" s="31"/>
      <c r="G62" s="31"/>
      <c r="H62" s="102"/>
      <c r="I62" s="102"/>
      <c r="J62" s="102"/>
      <c r="K62" s="32"/>
    </row>
    <row r="63" spans="1:11" s="33" customFormat="1" ht="11.25" customHeight="1">
      <c r="A63" s="35" t="s">
        <v>49</v>
      </c>
      <c r="B63" s="29"/>
      <c r="C63" s="109"/>
      <c r="D63" s="109"/>
      <c r="E63" s="109"/>
      <c r="F63" s="31"/>
      <c r="G63" s="31"/>
      <c r="H63" s="102"/>
      <c r="I63" s="102"/>
      <c r="J63" s="102"/>
      <c r="K63" s="32"/>
    </row>
    <row r="64" spans="1:11" s="42" customFormat="1" ht="11.25" customHeight="1">
      <c r="A64" s="36" t="s">
        <v>50</v>
      </c>
      <c r="B64" s="37"/>
      <c r="C64" s="110"/>
      <c r="D64" s="110"/>
      <c r="E64" s="110"/>
      <c r="F64" s="39"/>
      <c r="G64" s="40"/>
      <c r="H64" s="103"/>
      <c r="I64" s="104"/>
      <c r="J64" s="104"/>
      <c r="K64" s="41"/>
    </row>
    <row r="65" spans="1:11" s="33" customFormat="1" ht="11.25" customHeight="1">
      <c r="A65" s="35"/>
      <c r="B65" s="29"/>
      <c r="C65" s="109"/>
      <c r="D65" s="109"/>
      <c r="E65" s="109"/>
      <c r="F65" s="31"/>
      <c r="G65" s="31"/>
      <c r="H65" s="102"/>
      <c r="I65" s="102"/>
      <c r="J65" s="102"/>
      <c r="K65" s="32"/>
    </row>
    <row r="66" spans="1:11" s="42" customFormat="1" ht="11.25" customHeight="1">
      <c r="A66" s="36" t="s">
        <v>51</v>
      </c>
      <c r="B66" s="37"/>
      <c r="C66" s="110"/>
      <c r="D66" s="110"/>
      <c r="E66" s="110"/>
      <c r="F66" s="39"/>
      <c r="G66" s="40"/>
      <c r="H66" s="103"/>
      <c r="I66" s="104"/>
      <c r="J66" s="104"/>
      <c r="K66" s="41"/>
    </row>
    <row r="67" spans="1:11" s="33" customFormat="1" ht="11.25" customHeight="1">
      <c r="A67" s="35"/>
      <c r="B67" s="29"/>
      <c r="C67" s="109"/>
      <c r="D67" s="109"/>
      <c r="E67" s="109"/>
      <c r="F67" s="31"/>
      <c r="G67" s="31"/>
      <c r="H67" s="102"/>
      <c r="I67" s="102"/>
      <c r="J67" s="102"/>
      <c r="K67" s="32"/>
    </row>
    <row r="68" spans="1:11" s="33" customFormat="1" ht="11.25" customHeight="1">
      <c r="A68" s="35" t="s">
        <v>52</v>
      </c>
      <c r="B68" s="29"/>
      <c r="C68" s="109"/>
      <c r="D68" s="109"/>
      <c r="E68" s="109"/>
      <c r="F68" s="31"/>
      <c r="G68" s="31"/>
      <c r="H68" s="102"/>
      <c r="I68" s="102"/>
      <c r="J68" s="102"/>
      <c r="K68" s="32"/>
    </row>
    <row r="69" spans="1:11" s="33" customFormat="1" ht="11.25" customHeight="1">
      <c r="A69" s="35" t="s">
        <v>53</v>
      </c>
      <c r="B69" s="29"/>
      <c r="C69" s="109"/>
      <c r="D69" s="109"/>
      <c r="E69" s="109"/>
      <c r="F69" s="31"/>
      <c r="G69" s="31"/>
      <c r="H69" s="102"/>
      <c r="I69" s="102"/>
      <c r="J69" s="102"/>
      <c r="K69" s="32"/>
    </row>
    <row r="70" spans="1:11" s="42" customFormat="1" ht="11.25" customHeight="1">
      <c r="A70" s="36" t="s">
        <v>54</v>
      </c>
      <c r="B70" s="37"/>
      <c r="C70" s="110"/>
      <c r="D70" s="110"/>
      <c r="E70" s="110"/>
      <c r="F70" s="39"/>
      <c r="G70" s="40"/>
      <c r="H70" s="103"/>
      <c r="I70" s="104"/>
      <c r="J70" s="104"/>
      <c r="K70" s="41"/>
    </row>
    <row r="71" spans="1:11" s="33" customFormat="1" ht="11.25" customHeight="1">
      <c r="A71" s="35"/>
      <c r="B71" s="29"/>
      <c r="C71" s="109"/>
      <c r="D71" s="109"/>
      <c r="E71" s="109"/>
      <c r="F71" s="31"/>
      <c r="G71" s="31"/>
      <c r="H71" s="102"/>
      <c r="I71" s="102"/>
      <c r="J71" s="102"/>
      <c r="K71" s="32"/>
    </row>
    <row r="72" spans="1:11" s="33" customFormat="1" ht="11.25" customHeight="1">
      <c r="A72" s="35" t="s">
        <v>55</v>
      </c>
      <c r="B72" s="29"/>
      <c r="C72" s="109">
        <v>2</v>
      </c>
      <c r="D72" s="109">
        <v>2</v>
      </c>
      <c r="E72" s="109">
        <v>2</v>
      </c>
      <c r="F72" s="31"/>
      <c r="G72" s="31"/>
      <c r="H72" s="102">
        <v>0.16</v>
      </c>
      <c r="I72" s="102">
        <v>0.16</v>
      </c>
      <c r="J72" s="102">
        <v>0.16</v>
      </c>
      <c r="K72" s="32"/>
    </row>
    <row r="73" spans="1:11" s="33" customFormat="1" ht="11.25" customHeight="1">
      <c r="A73" s="35" t="s">
        <v>56</v>
      </c>
      <c r="B73" s="29"/>
      <c r="C73" s="109"/>
      <c r="D73" s="109"/>
      <c r="E73" s="109"/>
      <c r="F73" s="31"/>
      <c r="G73" s="31"/>
      <c r="H73" s="102"/>
      <c r="I73" s="102"/>
      <c r="J73" s="102"/>
      <c r="K73" s="32"/>
    </row>
    <row r="74" spans="1:11" s="33" customFormat="1" ht="11.25" customHeight="1">
      <c r="A74" s="35" t="s">
        <v>57</v>
      </c>
      <c r="B74" s="29"/>
      <c r="C74" s="109"/>
      <c r="D74" s="109"/>
      <c r="E74" s="109"/>
      <c r="F74" s="31"/>
      <c r="G74" s="31"/>
      <c r="H74" s="102"/>
      <c r="I74" s="102"/>
      <c r="J74" s="102"/>
      <c r="K74" s="32"/>
    </row>
    <row r="75" spans="1:11" s="33" customFormat="1" ht="11.25" customHeight="1">
      <c r="A75" s="35" t="s">
        <v>58</v>
      </c>
      <c r="B75" s="29"/>
      <c r="C75" s="109">
        <v>9</v>
      </c>
      <c r="D75" s="109">
        <v>4</v>
      </c>
      <c r="E75" s="109">
        <v>35</v>
      </c>
      <c r="F75" s="31"/>
      <c r="G75" s="31"/>
      <c r="H75" s="102">
        <v>0.378</v>
      </c>
      <c r="I75" s="102">
        <v>0.168</v>
      </c>
      <c r="J75" s="102">
        <v>0.168</v>
      </c>
      <c r="K75" s="32"/>
    </row>
    <row r="76" spans="1:11" s="33" customFormat="1" ht="11.25" customHeight="1">
      <c r="A76" s="35" t="s">
        <v>59</v>
      </c>
      <c r="B76" s="29"/>
      <c r="C76" s="109"/>
      <c r="D76" s="109"/>
      <c r="E76" s="109"/>
      <c r="F76" s="31"/>
      <c r="G76" s="31"/>
      <c r="H76" s="102"/>
      <c r="I76" s="102"/>
      <c r="J76" s="102"/>
      <c r="K76" s="32"/>
    </row>
    <row r="77" spans="1:11" s="33" customFormat="1" ht="11.25" customHeight="1">
      <c r="A77" s="35" t="s">
        <v>60</v>
      </c>
      <c r="B77" s="29"/>
      <c r="C77" s="109"/>
      <c r="D77" s="109">
        <v>1</v>
      </c>
      <c r="E77" s="109">
        <v>1</v>
      </c>
      <c r="F77" s="31"/>
      <c r="G77" s="31"/>
      <c r="H77" s="102"/>
      <c r="I77" s="102">
        <v>0.08</v>
      </c>
      <c r="J77" s="102">
        <v>0.08</v>
      </c>
      <c r="K77" s="32"/>
    </row>
    <row r="78" spans="1:11" s="33" customFormat="1" ht="11.25" customHeight="1">
      <c r="A78" s="35" t="s">
        <v>61</v>
      </c>
      <c r="B78" s="29"/>
      <c r="C78" s="109"/>
      <c r="D78" s="109"/>
      <c r="E78" s="109"/>
      <c r="F78" s="31"/>
      <c r="G78" s="31"/>
      <c r="H78" s="102"/>
      <c r="I78" s="102"/>
      <c r="J78" s="102"/>
      <c r="K78" s="32"/>
    </row>
    <row r="79" spans="1:11" s="33" customFormat="1" ht="11.25" customHeight="1">
      <c r="A79" s="35" t="s">
        <v>62</v>
      </c>
      <c r="B79" s="29"/>
      <c r="C79" s="109"/>
      <c r="D79" s="109"/>
      <c r="E79" s="109"/>
      <c r="F79" s="31"/>
      <c r="G79" s="31"/>
      <c r="H79" s="102"/>
      <c r="I79" s="102"/>
      <c r="J79" s="102"/>
      <c r="K79" s="32"/>
    </row>
    <row r="80" spans="1:11" s="42" customFormat="1" ht="11.25" customHeight="1">
      <c r="A80" s="43" t="s">
        <v>63</v>
      </c>
      <c r="B80" s="37"/>
      <c r="C80" s="110">
        <v>11</v>
      </c>
      <c r="D80" s="110">
        <v>7</v>
      </c>
      <c r="E80" s="110">
        <v>38</v>
      </c>
      <c r="F80" s="39">
        <v>542.8571428571429</v>
      </c>
      <c r="G80" s="40"/>
      <c r="H80" s="103">
        <v>0.538</v>
      </c>
      <c r="I80" s="104">
        <v>0.40800000000000003</v>
      </c>
      <c r="J80" s="104">
        <v>0.40800000000000003</v>
      </c>
      <c r="K80" s="41">
        <v>100</v>
      </c>
    </row>
    <row r="81" spans="1:11" s="33" customFormat="1" ht="11.25" customHeight="1">
      <c r="A81" s="35"/>
      <c r="B81" s="29"/>
      <c r="C81" s="109"/>
      <c r="D81" s="109"/>
      <c r="E81" s="109"/>
      <c r="F81" s="31"/>
      <c r="G81" s="31"/>
      <c r="H81" s="102"/>
      <c r="I81" s="102"/>
      <c r="J81" s="102"/>
      <c r="K81" s="32"/>
    </row>
    <row r="82" spans="1:11" s="33" customFormat="1" ht="11.25" customHeight="1">
      <c r="A82" s="35" t="s">
        <v>64</v>
      </c>
      <c r="B82" s="29"/>
      <c r="C82" s="109"/>
      <c r="D82" s="109"/>
      <c r="E82" s="109"/>
      <c r="F82" s="31"/>
      <c r="G82" s="31"/>
      <c r="H82" s="102"/>
      <c r="I82" s="102"/>
      <c r="J82" s="102"/>
      <c r="K82" s="32"/>
    </row>
    <row r="83" spans="1:11" s="33" customFormat="1" ht="11.25" customHeight="1">
      <c r="A83" s="35" t="s">
        <v>65</v>
      </c>
      <c r="B83" s="29"/>
      <c r="C83" s="109"/>
      <c r="D83" s="109"/>
      <c r="E83" s="109"/>
      <c r="F83" s="31"/>
      <c r="G83" s="31"/>
      <c r="H83" s="102"/>
      <c r="I83" s="102"/>
      <c r="J83" s="102"/>
      <c r="K83" s="32"/>
    </row>
    <row r="84" spans="1:11" s="42" customFormat="1" ht="11.25" customHeight="1">
      <c r="A84" s="36" t="s">
        <v>66</v>
      </c>
      <c r="B84" s="37"/>
      <c r="C84" s="110"/>
      <c r="D84" s="110"/>
      <c r="E84" s="110"/>
      <c r="F84" s="39"/>
      <c r="G84" s="40"/>
      <c r="H84" s="103"/>
      <c r="I84" s="104"/>
      <c r="J84" s="104"/>
      <c r="K84" s="41"/>
    </row>
    <row r="85" spans="1:11" s="33" customFormat="1" ht="11.25" customHeight="1" thickBot="1">
      <c r="A85" s="35"/>
      <c r="B85" s="29"/>
      <c r="C85" s="109"/>
      <c r="D85" s="109"/>
      <c r="E85" s="109"/>
      <c r="F85" s="31"/>
      <c r="G85" s="31"/>
      <c r="H85" s="102"/>
      <c r="I85" s="102"/>
      <c r="J85" s="102"/>
      <c r="K85" s="32"/>
    </row>
    <row r="86" spans="1:11" s="33" customFormat="1" ht="11.25" customHeight="1">
      <c r="A86" s="47"/>
      <c r="B86" s="48"/>
      <c r="C86" s="112"/>
      <c r="D86" s="112"/>
      <c r="E86" s="112"/>
      <c r="F86" s="50"/>
      <c r="G86" s="31"/>
      <c r="H86" s="105"/>
      <c r="I86" s="106"/>
      <c r="J86" s="106"/>
      <c r="K86" s="50"/>
    </row>
    <row r="87" spans="1:11" s="42" customFormat="1" ht="11.25" customHeight="1">
      <c r="A87" s="51" t="s">
        <v>67</v>
      </c>
      <c r="B87" s="52"/>
      <c r="C87" s="113">
        <v>92.5</v>
      </c>
      <c r="D87" s="113">
        <v>85.18</v>
      </c>
      <c r="E87" s="113">
        <v>125</v>
      </c>
      <c r="F87" s="54">
        <f>IF(D87&gt;0,100*E87/D87,0)</f>
        <v>146.74806292556937</v>
      </c>
      <c r="G87" s="40"/>
      <c r="H87" s="107">
        <v>16.176</v>
      </c>
      <c r="I87" s="108">
        <v>14.799</v>
      </c>
      <c r="J87" s="108">
        <v>15.744</v>
      </c>
      <c r="K87" s="54">
        <f>IF(I87&gt;0,100*J87/I87,0)</f>
        <v>106.38556659233733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2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212" t="s">
        <v>69</v>
      </c>
      <c r="K2" s="21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13" t="s">
        <v>2</v>
      </c>
      <c r="D4" s="214"/>
      <c r="E4" s="214"/>
      <c r="F4" s="215"/>
      <c r="G4" s="9"/>
      <c r="H4" s="216" t="s">
        <v>3</v>
      </c>
      <c r="I4" s="217"/>
      <c r="J4" s="217"/>
      <c r="K4" s="21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259</v>
      </c>
      <c r="D7" s="21" t="s">
        <v>6</v>
      </c>
      <c r="E7" s="21">
        <v>10</v>
      </c>
      <c r="F7" s="22" t="str">
        <f>CONCATENATE(D6,"=100")</f>
        <v>2017=100</v>
      </c>
      <c r="G7" s="23"/>
      <c r="H7" s="20" t="s">
        <v>259</v>
      </c>
      <c r="I7" s="21" t="s">
        <v>6</v>
      </c>
      <c r="J7" s="21">
        <v>12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5</v>
      </c>
      <c r="E9" s="30">
        <v>5</v>
      </c>
      <c r="F9" s="31"/>
      <c r="G9" s="31"/>
      <c r="H9" s="102"/>
      <c r="I9" s="102">
        <v>0.12</v>
      </c>
      <c r="J9" s="102">
        <v>0.12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02"/>
      <c r="I10" s="102"/>
      <c r="J10" s="102"/>
      <c r="K10" s="32"/>
    </row>
    <row r="11" spans="1:11" s="33" customFormat="1" ht="11.25" customHeight="1">
      <c r="A11" s="28" t="s">
        <v>9</v>
      </c>
      <c r="B11" s="29"/>
      <c r="C11" s="30"/>
      <c r="D11" s="30">
        <v>5</v>
      </c>
      <c r="E11" s="30">
        <v>5</v>
      </c>
      <c r="F11" s="31"/>
      <c r="G11" s="31"/>
      <c r="H11" s="102"/>
      <c r="I11" s="102">
        <v>0.13</v>
      </c>
      <c r="J11" s="102">
        <v>0.13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02"/>
      <c r="I12" s="102"/>
      <c r="J12" s="102">
        <v>0.017</v>
      </c>
      <c r="K12" s="32"/>
    </row>
    <row r="13" spans="1:11" s="42" customFormat="1" ht="11.25" customHeight="1">
      <c r="A13" s="36" t="s">
        <v>11</v>
      </c>
      <c r="B13" s="37"/>
      <c r="C13" s="38"/>
      <c r="D13" s="38">
        <v>10</v>
      </c>
      <c r="E13" s="38">
        <v>10</v>
      </c>
      <c r="F13" s="39">
        <v>100</v>
      </c>
      <c r="G13" s="40"/>
      <c r="H13" s="103"/>
      <c r="I13" s="104">
        <v>0.25</v>
      </c>
      <c r="J13" s="104">
        <v>0.267</v>
      </c>
      <c r="K13" s="41">
        <v>106.80000000000001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2"/>
      <c r="I14" s="102"/>
      <c r="J14" s="102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03">
        <v>0.015</v>
      </c>
      <c r="I15" s="104">
        <v>0.014</v>
      </c>
      <c r="J15" s="104">
        <v>0.014</v>
      </c>
      <c r="K15" s="41">
        <v>100.00000000000001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2"/>
      <c r="I16" s="102"/>
      <c r="J16" s="10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03"/>
      <c r="I17" s="104"/>
      <c r="J17" s="10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2"/>
      <c r="I18" s="102"/>
      <c r="J18" s="102"/>
      <c r="K18" s="32"/>
    </row>
    <row r="19" spans="1:11" s="33" customFormat="1" ht="11.25" customHeight="1">
      <c r="A19" s="28" t="s">
        <v>14</v>
      </c>
      <c r="B19" s="29"/>
      <c r="C19" s="30">
        <v>49</v>
      </c>
      <c r="D19" s="30">
        <v>54</v>
      </c>
      <c r="E19" s="30">
        <v>39</v>
      </c>
      <c r="F19" s="31"/>
      <c r="G19" s="31"/>
      <c r="H19" s="102">
        <v>0.637</v>
      </c>
      <c r="I19" s="102">
        <v>0.702</v>
      </c>
      <c r="J19" s="102">
        <v>0.486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02"/>
      <c r="I20" s="102"/>
      <c r="J20" s="10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02"/>
      <c r="I21" s="102"/>
      <c r="J21" s="102"/>
      <c r="K21" s="32"/>
    </row>
    <row r="22" spans="1:11" s="42" customFormat="1" ht="11.25" customHeight="1">
      <c r="A22" s="36" t="s">
        <v>17</v>
      </c>
      <c r="B22" s="37"/>
      <c r="C22" s="38">
        <v>49</v>
      </c>
      <c r="D22" s="38">
        <v>54</v>
      </c>
      <c r="E22" s="38">
        <v>39</v>
      </c>
      <c r="F22" s="39">
        <v>72.22222222222223</v>
      </c>
      <c r="G22" s="40"/>
      <c r="H22" s="103">
        <v>0.637</v>
      </c>
      <c r="I22" s="104">
        <v>0.702</v>
      </c>
      <c r="J22" s="104">
        <v>0.486</v>
      </c>
      <c r="K22" s="41">
        <v>69.23076923076924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2"/>
      <c r="I23" s="102"/>
      <c r="J23" s="102"/>
      <c r="K23" s="32"/>
    </row>
    <row r="24" spans="1:11" s="42" customFormat="1" ht="11.25" customHeight="1">
      <c r="A24" s="36" t="s">
        <v>18</v>
      </c>
      <c r="B24" s="37"/>
      <c r="C24" s="38">
        <v>5676</v>
      </c>
      <c r="D24" s="38">
        <v>5750</v>
      </c>
      <c r="E24" s="38">
        <v>6278</v>
      </c>
      <c r="F24" s="39">
        <v>109.18260869565218</v>
      </c>
      <c r="G24" s="40"/>
      <c r="H24" s="103">
        <v>83.891</v>
      </c>
      <c r="I24" s="104">
        <v>76.894</v>
      </c>
      <c r="J24" s="104">
        <v>79.953</v>
      </c>
      <c r="K24" s="41">
        <v>103.97820376102166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2"/>
      <c r="I25" s="102"/>
      <c r="J25" s="102"/>
      <c r="K25" s="32"/>
    </row>
    <row r="26" spans="1:11" s="42" customFormat="1" ht="11.25" customHeight="1">
      <c r="A26" s="36" t="s">
        <v>19</v>
      </c>
      <c r="B26" s="37"/>
      <c r="C26" s="38">
        <v>189</v>
      </c>
      <c r="D26" s="38">
        <v>200</v>
      </c>
      <c r="E26" s="38">
        <v>200</v>
      </c>
      <c r="F26" s="39">
        <v>100</v>
      </c>
      <c r="G26" s="40"/>
      <c r="H26" s="103">
        <v>2.741</v>
      </c>
      <c r="I26" s="104">
        <v>2.85</v>
      </c>
      <c r="J26" s="104">
        <v>2.85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2"/>
      <c r="I27" s="102"/>
      <c r="J27" s="102"/>
      <c r="K27" s="32"/>
    </row>
    <row r="28" spans="1:11" s="33" customFormat="1" ht="11.25" customHeight="1">
      <c r="A28" s="35" t="s">
        <v>20</v>
      </c>
      <c r="B28" s="29"/>
      <c r="C28" s="30"/>
      <c r="D28" s="30">
        <v>79</v>
      </c>
      <c r="E28" s="30">
        <v>114</v>
      </c>
      <c r="F28" s="31"/>
      <c r="G28" s="31"/>
      <c r="H28" s="102"/>
      <c r="I28" s="102">
        <v>1.58</v>
      </c>
      <c r="J28" s="102">
        <v>3.192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02"/>
      <c r="I29" s="102"/>
      <c r="J29" s="102"/>
      <c r="K29" s="32"/>
    </row>
    <row r="30" spans="1:11" s="33" customFormat="1" ht="11.25" customHeight="1">
      <c r="A30" s="35" t="s">
        <v>22</v>
      </c>
      <c r="B30" s="29"/>
      <c r="C30" s="30">
        <v>547</v>
      </c>
      <c r="D30" s="30">
        <v>1828</v>
      </c>
      <c r="E30" s="30">
        <v>1872</v>
      </c>
      <c r="F30" s="31"/>
      <c r="G30" s="31"/>
      <c r="H30" s="102">
        <v>10.94</v>
      </c>
      <c r="I30" s="102">
        <v>33.708</v>
      </c>
      <c r="J30" s="102">
        <v>39.312</v>
      </c>
      <c r="K30" s="32"/>
    </row>
    <row r="31" spans="1:11" s="42" customFormat="1" ht="11.25" customHeight="1">
      <c r="A31" s="43" t="s">
        <v>23</v>
      </c>
      <c r="B31" s="37"/>
      <c r="C31" s="38">
        <v>547</v>
      </c>
      <c r="D31" s="38">
        <v>1907</v>
      </c>
      <c r="E31" s="38">
        <v>1986</v>
      </c>
      <c r="F31" s="39">
        <v>104.14263240692186</v>
      </c>
      <c r="G31" s="40"/>
      <c r="H31" s="103">
        <v>10.94</v>
      </c>
      <c r="I31" s="104">
        <v>35.288</v>
      </c>
      <c r="J31" s="104">
        <v>42.504</v>
      </c>
      <c r="K31" s="41">
        <v>120.44887780548629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2"/>
      <c r="I32" s="102"/>
      <c r="J32" s="102"/>
      <c r="K32" s="32"/>
    </row>
    <row r="33" spans="1:11" s="33" customFormat="1" ht="11.25" customHeight="1">
      <c r="A33" s="35" t="s">
        <v>24</v>
      </c>
      <c r="B33" s="29"/>
      <c r="C33" s="30">
        <v>50</v>
      </c>
      <c r="D33" s="30">
        <v>45</v>
      </c>
      <c r="E33" s="30">
        <v>45</v>
      </c>
      <c r="F33" s="31"/>
      <c r="G33" s="31"/>
      <c r="H33" s="102">
        <v>0.782</v>
      </c>
      <c r="I33" s="102">
        <v>0.663</v>
      </c>
      <c r="J33" s="102">
        <v>0.7</v>
      </c>
      <c r="K33" s="32"/>
    </row>
    <row r="34" spans="1:11" s="33" customFormat="1" ht="11.25" customHeight="1">
      <c r="A34" s="35" t="s">
        <v>25</v>
      </c>
      <c r="B34" s="29"/>
      <c r="C34" s="30">
        <v>10</v>
      </c>
      <c r="D34" s="30">
        <v>9</v>
      </c>
      <c r="E34" s="30">
        <v>9</v>
      </c>
      <c r="F34" s="31"/>
      <c r="G34" s="31"/>
      <c r="H34" s="102">
        <v>0.225</v>
      </c>
      <c r="I34" s="102">
        <v>0.2</v>
      </c>
      <c r="J34" s="102">
        <v>0.2</v>
      </c>
      <c r="K34" s="32"/>
    </row>
    <row r="35" spans="1:11" s="33" customFormat="1" ht="11.25" customHeight="1">
      <c r="A35" s="35" t="s">
        <v>26</v>
      </c>
      <c r="B35" s="29"/>
      <c r="C35" s="30">
        <v>7</v>
      </c>
      <c r="D35" s="30">
        <v>5</v>
      </c>
      <c r="E35" s="30"/>
      <c r="F35" s="31"/>
      <c r="G35" s="31"/>
      <c r="H35" s="102">
        <v>0.159</v>
      </c>
      <c r="I35" s="102">
        <v>0.16</v>
      </c>
      <c r="J35" s="102"/>
      <c r="K35" s="32"/>
    </row>
    <row r="36" spans="1:11" s="33" customFormat="1" ht="11.25" customHeight="1">
      <c r="A36" s="35" t="s">
        <v>27</v>
      </c>
      <c r="B36" s="29"/>
      <c r="C36" s="30"/>
      <c r="D36" s="30">
        <v>30</v>
      </c>
      <c r="E36" s="30">
        <v>30</v>
      </c>
      <c r="F36" s="31"/>
      <c r="G36" s="31"/>
      <c r="H36" s="102"/>
      <c r="I36" s="102">
        <v>0.6</v>
      </c>
      <c r="J36" s="102">
        <v>0.6</v>
      </c>
      <c r="K36" s="32"/>
    </row>
    <row r="37" spans="1:11" s="42" customFormat="1" ht="11.25" customHeight="1">
      <c r="A37" s="36" t="s">
        <v>28</v>
      </c>
      <c r="B37" s="37"/>
      <c r="C37" s="38">
        <v>67</v>
      </c>
      <c r="D37" s="38">
        <v>89</v>
      </c>
      <c r="E37" s="38">
        <v>84</v>
      </c>
      <c r="F37" s="39">
        <v>94.38202247191012</v>
      </c>
      <c r="G37" s="40"/>
      <c r="H37" s="103">
        <v>1.1660000000000001</v>
      </c>
      <c r="I37" s="104">
        <v>1.6229999999999998</v>
      </c>
      <c r="J37" s="104">
        <v>1.5</v>
      </c>
      <c r="K37" s="41">
        <v>92.4214417744917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2"/>
      <c r="I38" s="102"/>
      <c r="J38" s="102"/>
      <c r="K38" s="32"/>
    </row>
    <row r="39" spans="1:11" s="42" customFormat="1" ht="11.25" customHeight="1">
      <c r="A39" s="36" t="s">
        <v>29</v>
      </c>
      <c r="B39" s="37"/>
      <c r="C39" s="38">
        <v>38</v>
      </c>
      <c r="D39" s="38">
        <v>30</v>
      </c>
      <c r="E39" s="38">
        <v>25</v>
      </c>
      <c r="F39" s="39">
        <v>83.33333333333333</v>
      </c>
      <c r="G39" s="40"/>
      <c r="H39" s="103">
        <v>0.665</v>
      </c>
      <c r="I39" s="104">
        <v>0.5</v>
      </c>
      <c r="J39" s="104">
        <v>0.49</v>
      </c>
      <c r="K39" s="41">
        <v>98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2"/>
      <c r="I40" s="102"/>
      <c r="J40" s="102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02"/>
      <c r="I41" s="102"/>
      <c r="J41" s="102"/>
      <c r="K41" s="32"/>
    </row>
    <row r="42" spans="1:11" s="33" customFormat="1" ht="11.25" customHeight="1">
      <c r="A42" s="35" t="s">
        <v>31</v>
      </c>
      <c r="B42" s="29"/>
      <c r="C42" s="30">
        <v>10</v>
      </c>
      <c r="D42" s="30">
        <v>13</v>
      </c>
      <c r="E42" s="30">
        <v>10</v>
      </c>
      <c r="F42" s="31"/>
      <c r="G42" s="31"/>
      <c r="H42" s="102">
        <v>0.15</v>
      </c>
      <c r="I42" s="102">
        <v>0.221</v>
      </c>
      <c r="J42" s="102">
        <v>0.17</v>
      </c>
      <c r="K42" s="32"/>
    </row>
    <row r="43" spans="1:11" s="33" customFormat="1" ht="11.25" customHeight="1">
      <c r="A43" s="35" t="s">
        <v>32</v>
      </c>
      <c r="B43" s="29"/>
      <c r="C43" s="30">
        <v>34</v>
      </c>
      <c r="D43" s="30">
        <v>14</v>
      </c>
      <c r="E43" s="30">
        <v>38</v>
      </c>
      <c r="F43" s="31"/>
      <c r="G43" s="31"/>
      <c r="H43" s="102">
        <v>0.51</v>
      </c>
      <c r="I43" s="102">
        <v>0.21</v>
      </c>
      <c r="J43" s="102">
        <v>0.456</v>
      </c>
      <c r="K43" s="32"/>
    </row>
    <row r="44" spans="1:11" s="33" customFormat="1" ht="11.25" customHeight="1">
      <c r="A44" s="35" t="s">
        <v>33</v>
      </c>
      <c r="B44" s="29"/>
      <c r="C44" s="30"/>
      <c r="D44" s="30">
        <v>2</v>
      </c>
      <c r="E44" s="30"/>
      <c r="F44" s="31"/>
      <c r="G44" s="31"/>
      <c r="H44" s="102"/>
      <c r="I44" s="102">
        <v>0.005</v>
      </c>
      <c r="J44" s="102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>
        <v>1</v>
      </c>
      <c r="F45" s="31"/>
      <c r="G45" s="31"/>
      <c r="H45" s="102"/>
      <c r="I45" s="102"/>
      <c r="J45" s="102"/>
      <c r="K45" s="32"/>
    </row>
    <row r="46" spans="1:11" s="33" customFormat="1" ht="11.25" customHeight="1">
      <c r="A46" s="35" t="s">
        <v>35</v>
      </c>
      <c r="B46" s="29"/>
      <c r="C46" s="30">
        <v>11</v>
      </c>
      <c r="D46" s="30">
        <v>6</v>
      </c>
      <c r="E46" s="30">
        <v>2</v>
      </c>
      <c r="F46" s="31"/>
      <c r="G46" s="31"/>
      <c r="H46" s="102">
        <v>0.198</v>
      </c>
      <c r="I46" s="102">
        <v>0.108</v>
      </c>
      <c r="J46" s="102">
        <v>0.036</v>
      </c>
      <c r="K46" s="32"/>
    </row>
    <row r="47" spans="1:11" s="33" customFormat="1" ht="11.25" customHeight="1">
      <c r="A47" s="35" t="s">
        <v>36</v>
      </c>
      <c r="B47" s="29"/>
      <c r="C47" s="30">
        <v>4</v>
      </c>
      <c r="D47" s="30">
        <v>6</v>
      </c>
      <c r="E47" s="30">
        <v>12</v>
      </c>
      <c r="F47" s="31"/>
      <c r="G47" s="31"/>
      <c r="H47" s="102">
        <v>0.048</v>
      </c>
      <c r="I47" s="102">
        <v>0.072</v>
      </c>
      <c r="J47" s="102">
        <v>0.264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02"/>
      <c r="I48" s="102"/>
      <c r="J48" s="102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02"/>
      <c r="I49" s="102"/>
      <c r="J49" s="102"/>
      <c r="K49" s="32"/>
    </row>
    <row r="50" spans="1:11" s="42" customFormat="1" ht="11.25" customHeight="1">
      <c r="A50" s="43" t="s">
        <v>39</v>
      </c>
      <c r="B50" s="37"/>
      <c r="C50" s="38">
        <v>59</v>
      </c>
      <c r="D50" s="38">
        <v>41</v>
      </c>
      <c r="E50" s="38">
        <v>63</v>
      </c>
      <c r="F50" s="39">
        <v>153.65853658536585</v>
      </c>
      <c r="G50" s="40"/>
      <c r="H50" s="103">
        <v>0.9060000000000001</v>
      </c>
      <c r="I50" s="104">
        <v>0.616</v>
      </c>
      <c r="J50" s="104">
        <v>0.926</v>
      </c>
      <c r="K50" s="41">
        <v>150.32467532467535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2"/>
      <c r="I51" s="102"/>
      <c r="J51" s="102"/>
      <c r="K51" s="32"/>
    </row>
    <row r="52" spans="1:11" s="42" customFormat="1" ht="11.25" customHeight="1">
      <c r="A52" s="36" t="s">
        <v>40</v>
      </c>
      <c r="B52" s="37"/>
      <c r="C52" s="38">
        <v>1</v>
      </c>
      <c r="D52" s="38">
        <v>1</v>
      </c>
      <c r="E52" s="38">
        <v>1</v>
      </c>
      <c r="F52" s="39">
        <v>100</v>
      </c>
      <c r="G52" s="40"/>
      <c r="H52" s="103">
        <v>0.015</v>
      </c>
      <c r="I52" s="104">
        <v>0.015</v>
      </c>
      <c r="J52" s="104">
        <v>0.015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2"/>
      <c r="I53" s="102"/>
      <c r="J53" s="102"/>
      <c r="K53" s="32"/>
    </row>
    <row r="54" spans="1:11" s="33" customFormat="1" ht="11.25" customHeight="1">
      <c r="A54" s="35" t="s">
        <v>41</v>
      </c>
      <c r="B54" s="29"/>
      <c r="C54" s="30">
        <v>2000</v>
      </c>
      <c r="D54" s="30">
        <v>2015</v>
      </c>
      <c r="E54" s="30">
        <v>2100</v>
      </c>
      <c r="F54" s="31"/>
      <c r="G54" s="31"/>
      <c r="H54" s="102">
        <v>30</v>
      </c>
      <c r="I54" s="102">
        <v>31.233</v>
      </c>
      <c r="J54" s="102">
        <v>32.55</v>
      </c>
      <c r="K54" s="32"/>
    </row>
    <row r="55" spans="1:11" s="33" customFormat="1" ht="11.25" customHeight="1">
      <c r="A55" s="35" t="s">
        <v>42</v>
      </c>
      <c r="B55" s="29"/>
      <c r="C55" s="30">
        <v>114</v>
      </c>
      <c r="D55" s="30">
        <v>183</v>
      </c>
      <c r="E55" s="30">
        <v>80</v>
      </c>
      <c r="F55" s="31"/>
      <c r="G55" s="31"/>
      <c r="H55" s="102">
        <v>1.442</v>
      </c>
      <c r="I55" s="102">
        <v>2.315</v>
      </c>
      <c r="J55" s="102">
        <v>1.015</v>
      </c>
      <c r="K55" s="32"/>
    </row>
    <row r="56" spans="1:11" s="33" customFormat="1" ht="11.25" customHeight="1">
      <c r="A56" s="35" t="s">
        <v>43</v>
      </c>
      <c r="B56" s="29"/>
      <c r="C56" s="30"/>
      <c r="D56" s="30">
        <v>25</v>
      </c>
      <c r="E56" s="30">
        <v>85.2</v>
      </c>
      <c r="F56" s="31"/>
      <c r="G56" s="31"/>
      <c r="H56" s="102"/>
      <c r="I56" s="102">
        <v>0.338</v>
      </c>
      <c r="J56" s="102">
        <v>1.11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02"/>
      <c r="I57" s="102"/>
      <c r="J57" s="102"/>
      <c r="K57" s="32"/>
    </row>
    <row r="58" spans="1:11" s="33" customFormat="1" ht="11.25" customHeight="1">
      <c r="A58" s="35" t="s">
        <v>45</v>
      </c>
      <c r="B58" s="29"/>
      <c r="C58" s="30">
        <v>6</v>
      </c>
      <c r="D58" s="30">
        <v>34</v>
      </c>
      <c r="E58" s="30">
        <v>32</v>
      </c>
      <c r="F58" s="31"/>
      <c r="G58" s="31"/>
      <c r="H58" s="102">
        <v>0.072</v>
      </c>
      <c r="I58" s="102">
        <v>0.423</v>
      </c>
      <c r="J58" s="102">
        <v>0.352</v>
      </c>
      <c r="K58" s="32"/>
    </row>
    <row r="59" spans="1:11" s="42" customFormat="1" ht="11.25" customHeight="1">
      <c r="A59" s="36" t="s">
        <v>46</v>
      </c>
      <c r="B59" s="37"/>
      <c r="C59" s="38">
        <v>2120</v>
      </c>
      <c r="D59" s="38">
        <v>2257</v>
      </c>
      <c r="E59" s="38">
        <v>2297.2</v>
      </c>
      <c r="F59" s="39">
        <v>101.78112538768275</v>
      </c>
      <c r="G59" s="40"/>
      <c r="H59" s="103">
        <v>31.514</v>
      </c>
      <c r="I59" s="104">
        <v>34.309000000000005</v>
      </c>
      <c r="J59" s="104">
        <v>35.026999999999994</v>
      </c>
      <c r="K59" s="41">
        <v>102.09274534378731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2"/>
      <c r="I60" s="102"/>
      <c r="J60" s="102"/>
      <c r="K60" s="32"/>
    </row>
    <row r="61" spans="1:11" s="33" customFormat="1" ht="11.25" customHeight="1">
      <c r="A61" s="35" t="s">
        <v>47</v>
      </c>
      <c r="B61" s="29"/>
      <c r="C61" s="30">
        <v>2284</v>
      </c>
      <c r="D61" s="30">
        <v>2150</v>
      </c>
      <c r="E61" s="30">
        <v>2350</v>
      </c>
      <c r="F61" s="31"/>
      <c r="G61" s="31"/>
      <c r="H61" s="102">
        <v>48.192</v>
      </c>
      <c r="I61" s="102">
        <v>49.45</v>
      </c>
      <c r="J61" s="102">
        <v>58.75</v>
      </c>
      <c r="K61" s="32"/>
    </row>
    <row r="62" spans="1:11" s="33" customFormat="1" ht="11.25" customHeight="1">
      <c r="A62" s="35" t="s">
        <v>48</v>
      </c>
      <c r="B62" s="29"/>
      <c r="C62" s="30">
        <v>75</v>
      </c>
      <c r="D62" s="30">
        <v>79</v>
      </c>
      <c r="E62" s="30">
        <v>71</v>
      </c>
      <c r="F62" s="31"/>
      <c r="G62" s="31"/>
      <c r="H62" s="102">
        <v>1.575</v>
      </c>
      <c r="I62" s="102">
        <v>1.576</v>
      </c>
      <c r="J62" s="102">
        <v>1.342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02"/>
      <c r="I63" s="102"/>
      <c r="J63" s="102"/>
      <c r="K63" s="32"/>
    </row>
    <row r="64" spans="1:11" s="42" customFormat="1" ht="11.25" customHeight="1">
      <c r="A64" s="36" t="s">
        <v>50</v>
      </c>
      <c r="B64" s="37"/>
      <c r="C64" s="38">
        <v>2359</v>
      </c>
      <c r="D64" s="38">
        <v>2229</v>
      </c>
      <c r="E64" s="38">
        <v>2421</v>
      </c>
      <c r="F64" s="39">
        <v>108.61372812920592</v>
      </c>
      <c r="G64" s="40"/>
      <c r="H64" s="103">
        <v>49.767</v>
      </c>
      <c r="I64" s="104">
        <v>51.026</v>
      </c>
      <c r="J64" s="104">
        <v>60.092</v>
      </c>
      <c r="K64" s="41">
        <v>117.76741269156899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2"/>
      <c r="I65" s="102"/>
      <c r="J65" s="102"/>
      <c r="K65" s="32"/>
    </row>
    <row r="66" spans="1:11" s="42" customFormat="1" ht="11.25" customHeight="1">
      <c r="A66" s="36" t="s">
        <v>51</v>
      </c>
      <c r="B66" s="37"/>
      <c r="C66" s="38">
        <v>11900</v>
      </c>
      <c r="D66" s="38">
        <v>11389</v>
      </c>
      <c r="E66" s="38">
        <v>12671</v>
      </c>
      <c r="F66" s="39">
        <v>111.25647554658003</v>
      </c>
      <c r="G66" s="40"/>
      <c r="H66" s="103">
        <v>208.25</v>
      </c>
      <c r="I66" s="104">
        <v>192.475</v>
      </c>
      <c r="J66" s="104">
        <v>212.9</v>
      </c>
      <c r="K66" s="41">
        <v>110.61176776204702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2"/>
      <c r="I67" s="102"/>
      <c r="J67" s="102"/>
      <c r="K67" s="32"/>
    </row>
    <row r="68" spans="1:11" s="33" customFormat="1" ht="11.25" customHeight="1">
      <c r="A68" s="35" t="s">
        <v>52</v>
      </c>
      <c r="B68" s="29"/>
      <c r="C68" s="30">
        <v>2180</v>
      </c>
      <c r="D68" s="30">
        <v>5125</v>
      </c>
      <c r="E68" s="30">
        <v>5400</v>
      </c>
      <c r="F68" s="31"/>
      <c r="G68" s="31"/>
      <c r="H68" s="102">
        <v>30.15</v>
      </c>
      <c r="I68" s="102">
        <v>67.7</v>
      </c>
      <c r="J68" s="102">
        <v>70</v>
      </c>
      <c r="K68" s="32"/>
    </row>
    <row r="69" spans="1:11" s="33" customFormat="1" ht="11.25" customHeight="1">
      <c r="A69" s="35" t="s">
        <v>53</v>
      </c>
      <c r="B69" s="29"/>
      <c r="C69" s="30">
        <v>3</v>
      </c>
      <c r="D69" s="30">
        <v>10</v>
      </c>
      <c r="E69" s="30">
        <v>30</v>
      </c>
      <c r="F69" s="31"/>
      <c r="G69" s="31"/>
      <c r="H69" s="102">
        <v>0.039</v>
      </c>
      <c r="I69" s="102">
        <v>0.13</v>
      </c>
      <c r="J69" s="102">
        <v>0.3</v>
      </c>
      <c r="K69" s="32"/>
    </row>
    <row r="70" spans="1:11" s="42" customFormat="1" ht="11.25" customHeight="1">
      <c r="A70" s="36" t="s">
        <v>54</v>
      </c>
      <c r="B70" s="37"/>
      <c r="C70" s="38">
        <v>2183</v>
      </c>
      <c r="D70" s="38">
        <v>5135</v>
      </c>
      <c r="E70" s="38">
        <v>5430</v>
      </c>
      <c r="F70" s="39">
        <v>105.74488802336903</v>
      </c>
      <c r="G70" s="40"/>
      <c r="H70" s="103">
        <v>30.189</v>
      </c>
      <c r="I70" s="104">
        <v>67.83</v>
      </c>
      <c r="J70" s="104">
        <v>70.3</v>
      </c>
      <c r="K70" s="41">
        <v>103.64145658263305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2"/>
      <c r="I71" s="102"/>
      <c r="J71" s="102"/>
      <c r="K71" s="32"/>
    </row>
    <row r="72" spans="1:11" s="33" customFormat="1" ht="11.25" customHeight="1">
      <c r="A72" s="35" t="s">
        <v>55</v>
      </c>
      <c r="B72" s="29"/>
      <c r="C72" s="30">
        <v>583</v>
      </c>
      <c r="D72" s="30">
        <v>561</v>
      </c>
      <c r="E72" s="30">
        <v>561</v>
      </c>
      <c r="F72" s="31"/>
      <c r="G72" s="31"/>
      <c r="H72" s="102">
        <v>14.894</v>
      </c>
      <c r="I72" s="102">
        <v>13.318</v>
      </c>
      <c r="J72" s="102">
        <v>13.239</v>
      </c>
      <c r="K72" s="32"/>
    </row>
    <row r="73" spans="1:11" s="33" customFormat="1" ht="11.25" customHeight="1">
      <c r="A73" s="35" t="s">
        <v>56</v>
      </c>
      <c r="B73" s="29"/>
      <c r="C73" s="30">
        <v>340</v>
      </c>
      <c r="D73" s="30">
        <v>330</v>
      </c>
      <c r="E73" s="30">
        <v>330</v>
      </c>
      <c r="F73" s="31"/>
      <c r="G73" s="31"/>
      <c r="H73" s="102">
        <v>17.25</v>
      </c>
      <c r="I73" s="102">
        <v>16.266</v>
      </c>
      <c r="J73" s="102">
        <v>16.266</v>
      </c>
      <c r="K73" s="32"/>
    </row>
    <row r="74" spans="1:11" s="33" customFormat="1" ht="11.25" customHeight="1">
      <c r="A74" s="35" t="s">
        <v>57</v>
      </c>
      <c r="B74" s="29"/>
      <c r="C74" s="30"/>
      <c r="D74" s="30">
        <v>17</v>
      </c>
      <c r="E74" s="30">
        <v>16</v>
      </c>
      <c r="F74" s="31"/>
      <c r="G74" s="31"/>
      <c r="H74" s="102"/>
      <c r="I74" s="102">
        <v>0.425</v>
      </c>
      <c r="J74" s="102"/>
      <c r="K74" s="32"/>
    </row>
    <row r="75" spans="1:11" s="33" customFormat="1" ht="11.25" customHeight="1">
      <c r="A75" s="35" t="s">
        <v>58</v>
      </c>
      <c r="B75" s="29"/>
      <c r="C75" s="30">
        <v>1324</v>
      </c>
      <c r="D75" s="30">
        <v>1688</v>
      </c>
      <c r="E75" s="30">
        <v>1688</v>
      </c>
      <c r="F75" s="31"/>
      <c r="G75" s="31"/>
      <c r="H75" s="102">
        <v>24.75</v>
      </c>
      <c r="I75" s="102">
        <v>30.452</v>
      </c>
      <c r="J75" s="102">
        <v>30.452</v>
      </c>
      <c r="K75" s="32"/>
    </row>
    <row r="76" spans="1:11" s="33" customFormat="1" ht="11.25" customHeight="1">
      <c r="A76" s="35" t="s">
        <v>59</v>
      </c>
      <c r="B76" s="29"/>
      <c r="C76" s="30">
        <v>5</v>
      </c>
      <c r="D76" s="30"/>
      <c r="E76" s="30"/>
      <c r="F76" s="31"/>
      <c r="G76" s="31"/>
      <c r="H76" s="102">
        <v>0.095</v>
      </c>
      <c r="I76" s="102"/>
      <c r="J76" s="102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>
        <v>25</v>
      </c>
      <c r="F77" s="31"/>
      <c r="G77" s="31"/>
      <c r="H77" s="102"/>
      <c r="I77" s="102"/>
      <c r="J77" s="102">
        <v>0.3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02"/>
      <c r="I78" s="102"/>
      <c r="J78" s="102"/>
      <c r="K78" s="32"/>
    </row>
    <row r="79" spans="1:11" s="33" customFormat="1" ht="11.25" customHeight="1">
      <c r="A79" s="35" t="s">
        <v>62</v>
      </c>
      <c r="B79" s="29"/>
      <c r="C79" s="30">
        <v>81</v>
      </c>
      <c r="D79" s="30">
        <v>34</v>
      </c>
      <c r="E79" s="30">
        <v>200</v>
      </c>
      <c r="F79" s="31"/>
      <c r="G79" s="31"/>
      <c r="H79" s="102">
        <v>0.974</v>
      </c>
      <c r="I79" s="102">
        <v>0.68</v>
      </c>
      <c r="J79" s="102">
        <v>4.007</v>
      </c>
      <c r="K79" s="32"/>
    </row>
    <row r="80" spans="1:11" s="42" customFormat="1" ht="11.25" customHeight="1">
      <c r="A80" s="43" t="s">
        <v>63</v>
      </c>
      <c r="B80" s="37"/>
      <c r="C80" s="38">
        <v>2333</v>
      </c>
      <c r="D80" s="38">
        <v>2630</v>
      </c>
      <c r="E80" s="38">
        <v>2820</v>
      </c>
      <c r="F80" s="39">
        <v>107.22433460076046</v>
      </c>
      <c r="G80" s="40"/>
      <c r="H80" s="103">
        <v>57.962999999999994</v>
      </c>
      <c r="I80" s="104">
        <v>61.141</v>
      </c>
      <c r="J80" s="104">
        <v>64.264</v>
      </c>
      <c r="K80" s="41">
        <v>105.107865425819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2"/>
      <c r="I81" s="102"/>
      <c r="J81" s="102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02"/>
      <c r="I82" s="102"/>
      <c r="J82" s="102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02"/>
      <c r="I83" s="102"/>
      <c r="J83" s="102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03"/>
      <c r="I84" s="104"/>
      <c r="J84" s="104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2"/>
      <c r="I85" s="102"/>
      <c r="J85" s="10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5"/>
      <c r="I86" s="106"/>
      <c r="J86" s="106"/>
      <c r="K86" s="50"/>
    </row>
    <row r="87" spans="1:11" s="42" customFormat="1" ht="11.25" customHeight="1">
      <c r="A87" s="51" t="s">
        <v>67</v>
      </c>
      <c r="B87" s="52"/>
      <c r="C87" s="53">
        <v>27522</v>
      </c>
      <c r="D87" s="53">
        <v>31723</v>
      </c>
      <c r="E87" s="53">
        <v>34326.2</v>
      </c>
      <c r="F87" s="54">
        <f>IF(D87&gt;0,100*E87/D87,0)</f>
        <v>108.20603347728776</v>
      </c>
      <c r="G87" s="40"/>
      <c r="H87" s="107">
        <v>478.659</v>
      </c>
      <c r="I87" s="108">
        <v>525.533</v>
      </c>
      <c r="J87" s="108">
        <v>571.588</v>
      </c>
      <c r="K87" s="54">
        <f>IF(I87&gt;0,100*J87/I87,0)</f>
        <v>108.76348392964856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2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="95" zoomScaleSheetLayoutView="95" zoomScalePageLayoutView="0" workbookViewId="0" topLeftCell="A1">
      <selection activeCell="M1" sqref="M1:AA1638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212" t="s">
        <v>69</v>
      </c>
      <c r="K2" s="21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13" t="s">
        <v>2</v>
      </c>
      <c r="D4" s="214"/>
      <c r="E4" s="214"/>
      <c r="F4" s="215"/>
      <c r="G4" s="9"/>
      <c r="H4" s="216" t="s">
        <v>3</v>
      </c>
      <c r="I4" s="217"/>
      <c r="J4" s="217"/>
      <c r="K4" s="21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9</v>
      </c>
      <c r="F7" s="22" t="str">
        <f>CONCATENATE(D6,"=100")</f>
        <v>2018=100</v>
      </c>
      <c r="G7" s="23"/>
      <c r="H7" s="20" t="s">
        <v>6</v>
      </c>
      <c r="I7" s="21" t="s">
        <v>6</v>
      </c>
      <c r="J7" s="21">
        <v>12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02"/>
      <c r="I9" s="102"/>
      <c r="J9" s="102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02"/>
      <c r="I10" s="102"/>
      <c r="J10" s="102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02"/>
      <c r="I11" s="102"/>
      <c r="J11" s="102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02"/>
      <c r="I12" s="102"/>
      <c r="J12" s="102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03"/>
      <c r="I13" s="104"/>
      <c r="J13" s="10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2"/>
      <c r="I14" s="102"/>
      <c r="J14" s="10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03"/>
      <c r="I15" s="104"/>
      <c r="J15" s="10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2"/>
      <c r="I16" s="102"/>
      <c r="J16" s="10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03"/>
      <c r="I17" s="104"/>
      <c r="J17" s="10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2"/>
      <c r="I18" s="102"/>
      <c r="J18" s="102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02"/>
      <c r="I19" s="102"/>
      <c r="J19" s="10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02"/>
      <c r="I20" s="102"/>
      <c r="J20" s="10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02"/>
      <c r="I21" s="102"/>
      <c r="J21" s="102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03"/>
      <c r="I22" s="104"/>
      <c r="J22" s="10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2"/>
      <c r="I23" s="102"/>
      <c r="J23" s="102"/>
      <c r="K23" s="32"/>
    </row>
    <row r="24" spans="1:11" s="42" customFormat="1" ht="11.25" customHeight="1">
      <c r="A24" s="36" t="s">
        <v>18</v>
      </c>
      <c r="B24" s="37"/>
      <c r="C24" s="38">
        <v>5</v>
      </c>
      <c r="D24" s="38">
        <v>5</v>
      </c>
      <c r="E24" s="38">
        <v>1</v>
      </c>
      <c r="F24" s="39">
        <v>20</v>
      </c>
      <c r="G24" s="40"/>
      <c r="H24" s="103">
        <v>0.163</v>
      </c>
      <c r="I24" s="104">
        <v>0.16</v>
      </c>
      <c r="J24" s="104">
        <v>0.032</v>
      </c>
      <c r="K24" s="41">
        <v>20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2"/>
      <c r="I25" s="102"/>
      <c r="J25" s="102"/>
      <c r="K25" s="32"/>
    </row>
    <row r="26" spans="1:11" s="42" customFormat="1" ht="11.25" customHeight="1">
      <c r="A26" s="36" t="s">
        <v>19</v>
      </c>
      <c r="B26" s="37"/>
      <c r="C26" s="38">
        <v>9</v>
      </c>
      <c r="D26" s="38">
        <v>8</v>
      </c>
      <c r="E26" s="38">
        <v>8</v>
      </c>
      <c r="F26" s="39">
        <v>100</v>
      </c>
      <c r="G26" s="40"/>
      <c r="H26" s="103">
        <v>0.2</v>
      </c>
      <c r="I26" s="104">
        <v>0.2</v>
      </c>
      <c r="J26" s="104">
        <v>0.2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2"/>
      <c r="I27" s="102"/>
      <c r="J27" s="102"/>
      <c r="K27" s="32"/>
    </row>
    <row r="28" spans="1:11" s="33" customFormat="1" ht="11.25" customHeight="1">
      <c r="A28" s="35" t="s">
        <v>20</v>
      </c>
      <c r="B28" s="29"/>
      <c r="C28" s="30">
        <v>1</v>
      </c>
      <c r="D28" s="30"/>
      <c r="E28" s="30"/>
      <c r="F28" s="31"/>
      <c r="G28" s="31"/>
      <c r="H28" s="102">
        <v>0.025</v>
      </c>
      <c r="I28" s="102"/>
      <c r="J28" s="102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02"/>
      <c r="I29" s="102"/>
      <c r="J29" s="102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02"/>
      <c r="I30" s="102"/>
      <c r="J30" s="102"/>
      <c r="K30" s="32"/>
    </row>
    <row r="31" spans="1:11" s="42" customFormat="1" ht="11.25" customHeight="1">
      <c r="A31" s="43" t="s">
        <v>23</v>
      </c>
      <c r="B31" s="37"/>
      <c r="C31" s="38">
        <v>1</v>
      </c>
      <c r="D31" s="38"/>
      <c r="E31" s="38"/>
      <c r="F31" s="39"/>
      <c r="G31" s="40"/>
      <c r="H31" s="103">
        <v>0.025</v>
      </c>
      <c r="I31" s="104"/>
      <c r="J31" s="104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2"/>
      <c r="I32" s="102"/>
      <c r="J32" s="102"/>
      <c r="K32" s="32"/>
    </row>
    <row r="33" spans="1:11" s="33" customFormat="1" ht="11.25" customHeight="1">
      <c r="A33" s="35" t="s">
        <v>24</v>
      </c>
      <c r="B33" s="29"/>
      <c r="C33" s="30">
        <v>134</v>
      </c>
      <c r="D33" s="30">
        <v>140</v>
      </c>
      <c r="E33" s="30">
        <v>140</v>
      </c>
      <c r="F33" s="31"/>
      <c r="G33" s="31"/>
      <c r="H33" s="102">
        <v>3.5</v>
      </c>
      <c r="I33" s="102">
        <v>3.26</v>
      </c>
      <c r="J33" s="102">
        <v>3.2</v>
      </c>
      <c r="K33" s="32"/>
    </row>
    <row r="34" spans="1:11" s="33" customFormat="1" ht="11.25" customHeight="1">
      <c r="A34" s="35" t="s">
        <v>25</v>
      </c>
      <c r="B34" s="29"/>
      <c r="C34" s="30">
        <v>12</v>
      </c>
      <c r="D34" s="30">
        <v>8</v>
      </c>
      <c r="E34" s="30">
        <v>8</v>
      </c>
      <c r="F34" s="31"/>
      <c r="G34" s="31"/>
      <c r="H34" s="102">
        <v>0.3</v>
      </c>
      <c r="I34" s="102">
        <v>0.2</v>
      </c>
      <c r="J34" s="102">
        <v>0.2</v>
      </c>
      <c r="K34" s="32"/>
    </row>
    <row r="35" spans="1:11" s="33" customFormat="1" ht="11.25" customHeight="1">
      <c r="A35" s="35" t="s">
        <v>26</v>
      </c>
      <c r="B35" s="29"/>
      <c r="C35" s="30">
        <v>1</v>
      </c>
      <c r="D35" s="30">
        <v>1</v>
      </c>
      <c r="E35" s="30"/>
      <c r="F35" s="31"/>
      <c r="G35" s="31"/>
      <c r="H35" s="102">
        <v>0.025</v>
      </c>
      <c r="I35" s="102">
        <v>0.025</v>
      </c>
      <c r="J35" s="102"/>
      <c r="K35" s="32"/>
    </row>
    <row r="36" spans="1:11" s="33" customFormat="1" ht="11.25" customHeight="1">
      <c r="A36" s="35" t="s">
        <v>27</v>
      </c>
      <c r="B36" s="29"/>
      <c r="C36" s="30">
        <v>40</v>
      </c>
      <c r="D36" s="30">
        <v>66</v>
      </c>
      <c r="E36" s="30">
        <v>66</v>
      </c>
      <c r="F36" s="31"/>
      <c r="G36" s="31"/>
      <c r="H36" s="102">
        <v>0.96</v>
      </c>
      <c r="I36" s="102">
        <v>1.32</v>
      </c>
      <c r="J36" s="102">
        <v>1.32</v>
      </c>
      <c r="K36" s="32"/>
    </row>
    <row r="37" spans="1:11" s="42" customFormat="1" ht="11.25" customHeight="1">
      <c r="A37" s="36" t="s">
        <v>28</v>
      </c>
      <c r="B37" s="37"/>
      <c r="C37" s="38">
        <v>187</v>
      </c>
      <c r="D37" s="38">
        <v>215</v>
      </c>
      <c r="E37" s="38">
        <v>214</v>
      </c>
      <c r="F37" s="39">
        <v>99.53488372093024</v>
      </c>
      <c r="G37" s="40"/>
      <c r="H37" s="103">
        <v>4.785</v>
      </c>
      <c r="I37" s="104">
        <v>4.805</v>
      </c>
      <c r="J37" s="104">
        <v>4.720000000000001</v>
      </c>
      <c r="K37" s="41">
        <v>98.23100936524456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2"/>
      <c r="I38" s="102"/>
      <c r="J38" s="102"/>
      <c r="K38" s="32"/>
    </row>
    <row r="39" spans="1:11" s="42" customFormat="1" ht="11.25" customHeight="1">
      <c r="A39" s="36" t="s">
        <v>29</v>
      </c>
      <c r="B39" s="37"/>
      <c r="C39" s="38">
        <v>30</v>
      </c>
      <c r="D39" s="38">
        <v>25</v>
      </c>
      <c r="E39" s="38">
        <v>20</v>
      </c>
      <c r="F39" s="39">
        <v>80</v>
      </c>
      <c r="G39" s="40"/>
      <c r="H39" s="103">
        <v>0.47</v>
      </c>
      <c r="I39" s="104">
        <v>0.44</v>
      </c>
      <c r="J39" s="104">
        <v>0.415</v>
      </c>
      <c r="K39" s="41">
        <v>94.31818181818181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2"/>
      <c r="I40" s="102"/>
      <c r="J40" s="102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02"/>
      <c r="I41" s="102"/>
      <c r="J41" s="102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02"/>
      <c r="I42" s="102"/>
      <c r="J42" s="102"/>
      <c r="K42" s="32"/>
    </row>
    <row r="43" spans="1:11" s="33" customFormat="1" ht="11.25" customHeight="1">
      <c r="A43" s="35" t="s">
        <v>32</v>
      </c>
      <c r="B43" s="29"/>
      <c r="C43" s="30">
        <v>2</v>
      </c>
      <c r="D43" s="30">
        <v>1</v>
      </c>
      <c r="E43" s="30">
        <v>1</v>
      </c>
      <c r="F43" s="31"/>
      <c r="G43" s="31"/>
      <c r="H43" s="102">
        <v>0.09</v>
      </c>
      <c r="I43" s="102">
        <v>0.007</v>
      </c>
      <c r="J43" s="102">
        <v>0.025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02"/>
      <c r="I44" s="102"/>
      <c r="J44" s="102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02"/>
      <c r="I45" s="102"/>
      <c r="J45" s="102"/>
      <c r="K45" s="32"/>
    </row>
    <row r="46" spans="1:11" s="33" customFormat="1" ht="11.25" customHeight="1">
      <c r="A46" s="35" t="s">
        <v>35</v>
      </c>
      <c r="B46" s="29"/>
      <c r="C46" s="30">
        <v>7</v>
      </c>
      <c r="D46" s="30">
        <v>3</v>
      </c>
      <c r="E46" s="30">
        <v>2</v>
      </c>
      <c r="F46" s="31"/>
      <c r="G46" s="31"/>
      <c r="H46" s="102">
        <v>0.105</v>
      </c>
      <c r="I46" s="102">
        <v>0.045</v>
      </c>
      <c r="J46" s="102">
        <v>0.04</v>
      </c>
      <c r="K46" s="32"/>
    </row>
    <row r="47" spans="1:11" s="33" customFormat="1" ht="11.25" customHeight="1">
      <c r="A47" s="35" t="s">
        <v>36</v>
      </c>
      <c r="B47" s="29"/>
      <c r="C47" s="30"/>
      <c r="D47" s="30">
        <v>1</v>
      </c>
      <c r="E47" s="30"/>
      <c r="F47" s="31"/>
      <c r="G47" s="31"/>
      <c r="H47" s="102"/>
      <c r="I47" s="102">
        <v>0.045</v>
      </c>
      <c r="J47" s="102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02"/>
      <c r="I48" s="102"/>
      <c r="J48" s="102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02"/>
      <c r="I49" s="102"/>
      <c r="J49" s="102"/>
      <c r="K49" s="32"/>
    </row>
    <row r="50" spans="1:11" s="42" customFormat="1" ht="11.25" customHeight="1">
      <c r="A50" s="43" t="s">
        <v>39</v>
      </c>
      <c r="B50" s="37"/>
      <c r="C50" s="38">
        <v>9</v>
      </c>
      <c r="D50" s="38">
        <v>5</v>
      </c>
      <c r="E50" s="38">
        <v>3</v>
      </c>
      <c r="F50" s="39">
        <v>60</v>
      </c>
      <c r="G50" s="40"/>
      <c r="H50" s="103">
        <v>0.195</v>
      </c>
      <c r="I50" s="104">
        <v>0.097</v>
      </c>
      <c r="J50" s="104">
        <v>0.065</v>
      </c>
      <c r="K50" s="41">
        <v>67.01030927835052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2"/>
      <c r="I51" s="102"/>
      <c r="J51" s="102"/>
      <c r="K51" s="32"/>
    </row>
    <row r="52" spans="1:11" s="42" customFormat="1" ht="11.25" customHeight="1">
      <c r="A52" s="36" t="s">
        <v>40</v>
      </c>
      <c r="B52" s="37"/>
      <c r="C52" s="38">
        <v>1</v>
      </c>
      <c r="D52" s="38">
        <v>2</v>
      </c>
      <c r="E52" s="38">
        <v>2</v>
      </c>
      <c r="F52" s="39">
        <v>100</v>
      </c>
      <c r="G52" s="40"/>
      <c r="H52" s="103">
        <v>0.02</v>
      </c>
      <c r="I52" s="104">
        <v>0.042</v>
      </c>
      <c r="J52" s="104">
        <v>0.042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2"/>
      <c r="I53" s="102"/>
      <c r="J53" s="102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02"/>
      <c r="I54" s="102"/>
      <c r="J54" s="102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02"/>
      <c r="I55" s="102"/>
      <c r="J55" s="102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02"/>
      <c r="I56" s="102"/>
      <c r="J56" s="102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02"/>
      <c r="I57" s="102"/>
      <c r="J57" s="102"/>
      <c r="K57" s="32"/>
    </row>
    <row r="58" spans="1:11" s="33" customFormat="1" ht="11.25" customHeight="1">
      <c r="A58" s="35" t="s">
        <v>45</v>
      </c>
      <c r="B58" s="29"/>
      <c r="C58" s="30">
        <v>2</v>
      </c>
      <c r="D58" s="30">
        <v>2</v>
      </c>
      <c r="E58" s="30">
        <v>2</v>
      </c>
      <c r="F58" s="31"/>
      <c r="G58" s="31"/>
      <c r="H58" s="102">
        <v>0.042</v>
      </c>
      <c r="I58" s="102">
        <v>0.042</v>
      </c>
      <c r="J58" s="102">
        <v>0.06</v>
      </c>
      <c r="K58" s="32"/>
    </row>
    <row r="59" spans="1:11" s="42" customFormat="1" ht="11.25" customHeight="1">
      <c r="A59" s="36" t="s">
        <v>46</v>
      </c>
      <c r="B59" s="37"/>
      <c r="C59" s="38">
        <v>2</v>
      </c>
      <c r="D59" s="38">
        <v>2</v>
      </c>
      <c r="E59" s="38">
        <v>2</v>
      </c>
      <c r="F59" s="39">
        <v>100</v>
      </c>
      <c r="G59" s="40"/>
      <c r="H59" s="103">
        <v>0.042</v>
      </c>
      <c r="I59" s="104">
        <v>0.042</v>
      </c>
      <c r="J59" s="104">
        <v>0.06</v>
      </c>
      <c r="K59" s="41">
        <v>142.85714285714286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2"/>
      <c r="I60" s="102"/>
      <c r="J60" s="102"/>
      <c r="K60" s="32"/>
    </row>
    <row r="61" spans="1:11" s="33" customFormat="1" ht="11.25" customHeight="1">
      <c r="A61" s="35" t="s">
        <v>47</v>
      </c>
      <c r="B61" s="29"/>
      <c r="C61" s="30">
        <v>270</v>
      </c>
      <c r="D61" s="30">
        <v>290</v>
      </c>
      <c r="E61" s="30">
        <v>300</v>
      </c>
      <c r="F61" s="31"/>
      <c r="G61" s="31"/>
      <c r="H61" s="102">
        <v>14.58</v>
      </c>
      <c r="I61" s="102">
        <v>17.4</v>
      </c>
      <c r="J61" s="102">
        <v>19.2</v>
      </c>
      <c r="K61" s="32"/>
    </row>
    <row r="62" spans="1:11" s="33" customFormat="1" ht="11.25" customHeight="1">
      <c r="A62" s="35" t="s">
        <v>48</v>
      </c>
      <c r="B62" s="29"/>
      <c r="C62" s="30">
        <v>5</v>
      </c>
      <c r="D62" s="30">
        <v>5</v>
      </c>
      <c r="E62" s="30">
        <v>8</v>
      </c>
      <c r="F62" s="31"/>
      <c r="G62" s="31"/>
      <c r="H62" s="102">
        <v>0.163</v>
      </c>
      <c r="I62" s="102">
        <v>0.163</v>
      </c>
      <c r="J62" s="102">
        <v>0.247</v>
      </c>
      <c r="K62" s="32"/>
    </row>
    <row r="63" spans="1:11" s="33" customFormat="1" ht="11.25" customHeight="1">
      <c r="A63" s="35" t="s">
        <v>49</v>
      </c>
      <c r="B63" s="29"/>
      <c r="C63" s="30">
        <v>72</v>
      </c>
      <c r="D63" s="30">
        <v>58</v>
      </c>
      <c r="E63" s="30">
        <v>58</v>
      </c>
      <c r="F63" s="31"/>
      <c r="G63" s="31"/>
      <c r="H63" s="102">
        <v>1.8</v>
      </c>
      <c r="I63" s="102">
        <v>1.624</v>
      </c>
      <c r="J63" s="102">
        <v>1.624</v>
      </c>
      <c r="K63" s="32"/>
    </row>
    <row r="64" spans="1:11" s="42" customFormat="1" ht="11.25" customHeight="1">
      <c r="A64" s="36" t="s">
        <v>50</v>
      </c>
      <c r="B64" s="37"/>
      <c r="C64" s="38">
        <v>347</v>
      </c>
      <c r="D64" s="38">
        <v>353</v>
      </c>
      <c r="E64" s="38">
        <v>366</v>
      </c>
      <c r="F64" s="39">
        <v>103.6827195467422</v>
      </c>
      <c r="G64" s="40"/>
      <c r="H64" s="103">
        <v>16.543</v>
      </c>
      <c r="I64" s="104">
        <v>19.186999999999998</v>
      </c>
      <c r="J64" s="104">
        <v>21.070999999999998</v>
      </c>
      <c r="K64" s="41">
        <v>109.8191483817168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2"/>
      <c r="I65" s="102"/>
      <c r="J65" s="102"/>
      <c r="K65" s="32"/>
    </row>
    <row r="66" spans="1:11" s="42" customFormat="1" ht="11.25" customHeight="1">
      <c r="A66" s="36" t="s">
        <v>51</v>
      </c>
      <c r="B66" s="37"/>
      <c r="C66" s="38">
        <v>929</v>
      </c>
      <c r="D66" s="38">
        <v>901</v>
      </c>
      <c r="E66" s="38">
        <v>950</v>
      </c>
      <c r="F66" s="39">
        <v>105.43840177580466</v>
      </c>
      <c r="G66" s="40"/>
      <c r="H66" s="103">
        <v>59.92</v>
      </c>
      <c r="I66" s="104">
        <v>56.625</v>
      </c>
      <c r="J66" s="104">
        <v>70.682</v>
      </c>
      <c r="K66" s="41">
        <v>124.82472406181014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2"/>
      <c r="I67" s="102"/>
      <c r="J67" s="10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02"/>
      <c r="I68" s="102"/>
      <c r="J68" s="102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02"/>
      <c r="I69" s="102"/>
      <c r="J69" s="102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03"/>
      <c r="I70" s="104"/>
      <c r="J70" s="10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2"/>
      <c r="I71" s="102"/>
      <c r="J71" s="102"/>
      <c r="K71" s="32"/>
    </row>
    <row r="72" spans="1:11" s="33" customFormat="1" ht="11.25" customHeight="1">
      <c r="A72" s="35" t="s">
        <v>55</v>
      </c>
      <c r="B72" s="29"/>
      <c r="C72" s="30">
        <v>60</v>
      </c>
      <c r="D72" s="30">
        <v>72</v>
      </c>
      <c r="E72" s="30">
        <v>72</v>
      </c>
      <c r="F72" s="31"/>
      <c r="G72" s="31"/>
      <c r="H72" s="102">
        <v>1.3</v>
      </c>
      <c r="I72" s="102">
        <v>1.77</v>
      </c>
      <c r="J72" s="102">
        <v>1.44</v>
      </c>
      <c r="K72" s="32"/>
    </row>
    <row r="73" spans="1:11" s="33" customFormat="1" ht="11.25" customHeight="1">
      <c r="A73" s="35" t="s">
        <v>56</v>
      </c>
      <c r="B73" s="29"/>
      <c r="C73" s="30">
        <v>14</v>
      </c>
      <c r="D73" s="30">
        <v>7</v>
      </c>
      <c r="E73" s="30">
        <v>7</v>
      </c>
      <c r="F73" s="31"/>
      <c r="G73" s="31"/>
      <c r="H73" s="102">
        <v>0.7</v>
      </c>
      <c r="I73" s="102">
        <v>0.49</v>
      </c>
      <c r="J73" s="102">
        <v>0.49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02"/>
      <c r="I74" s="102"/>
      <c r="J74" s="102"/>
      <c r="K74" s="32"/>
    </row>
    <row r="75" spans="1:11" s="33" customFormat="1" ht="11.25" customHeight="1">
      <c r="A75" s="35" t="s">
        <v>58</v>
      </c>
      <c r="B75" s="29"/>
      <c r="C75" s="30">
        <v>68</v>
      </c>
      <c r="D75" s="30">
        <v>56</v>
      </c>
      <c r="E75" s="30">
        <v>56</v>
      </c>
      <c r="F75" s="31"/>
      <c r="G75" s="31"/>
      <c r="H75" s="102">
        <v>2.889</v>
      </c>
      <c r="I75" s="102">
        <v>2.823</v>
      </c>
      <c r="J75" s="102">
        <v>2.823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02"/>
      <c r="I76" s="102"/>
      <c r="J76" s="102"/>
      <c r="K76" s="32"/>
    </row>
    <row r="77" spans="1:11" s="33" customFormat="1" ht="11.25" customHeight="1">
      <c r="A77" s="35" t="s">
        <v>60</v>
      </c>
      <c r="B77" s="29"/>
      <c r="C77" s="30"/>
      <c r="D77" s="30">
        <v>2</v>
      </c>
      <c r="E77" s="30">
        <v>2</v>
      </c>
      <c r="F77" s="31"/>
      <c r="G77" s="31"/>
      <c r="H77" s="102"/>
      <c r="I77" s="102">
        <v>0.034</v>
      </c>
      <c r="J77" s="102">
        <v>0.034</v>
      </c>
      <c r="K77" s="32"/>
    </row>
    <row r="78" spans="1:11" s="33" customFormat="1" ht="11.25" customHeight="1">
      <c r="A78" s="35" t="s">
        <v>61</v>
      </c>
      <c r="B78" s="29"/>
      <c r="C78" s="30">
        <v>25</v>
      </c>
      <c r="D78" s="30">
        <v>26</v>
      </c>
      <c r="E78" s="30">
        <v>25</v>
      </c>
      <c r="F78" s="31"/>
      <c r="G78" s="31"/>
      <c r="H78" s="102">
        <v>0.625</v>
      </c>
      <c r="I78" s="102">
        <v>0.65</v>
      </c>
      <c r="J78" s="102">
        <v>0.65</v>
      </c>
      <c r="K78" s="32"/>
    </row>
    <row r="79" spans="1:11" s="33" customFormat="1" ht="11.25" customHeight="1">
      <c r="A79" s="35" t="s">
        <v>62</v>
      </c>
      <c r="B79" s="29"/>
      <c r="C79" s="30">
        <v>40</v>
      </c>
      <c r="D79" s="30">
        <v>2</v>
      </c>
      <c r="E79" s="30">
        <v>4</v>
      </c>
      <c r="F79" s="31"/>
      <c r="G79" s="31"/>
      <c r="H79" s="102">
        <v>1</v>
      </c>
      <c r="I79" s="102">
        <v>0.051</v>
      </c>
      <c r="J79" s="102">
        <v>0.102</v>
      </c>
      <c r="K79" s="32"/>
    </row>
    <row r="80" spans="1:11" s="42" customFormat="1" ht="11.25" customHeight="1">
      <c r="A80" s="43" t="s">
        <v>63</v>
      </c>
      <c r="B80" s="37"/>
      <c r="C80" s="38">
        <v>207</v>
      </c>
      <c r="D80" s="38">
        <v>165</v>
      </c>
      <c r="E80" s="38">
        <v>166</v>
      </c>
      <c r="F80" s="39">
        <v>100.60606060606061</v>
      </c>
      <c r="G80" s="40"/>
      <c r="H80" s="103">
        <v>6.513999999999999</v>
      </c>
      <c r="I80" s="104">
        <v>5.8180000000000005</v>
      </c>
      <c r="J80" s="104">
        <v>5.539000000000001</v>
      </c>
      <c r="K80" s="41">
        <v>95.20453764180131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2"/>
      <c r="I81" s="102"/>
      <c r="J81" s="102"/>
      <c r="K81" s="32"/>
    </row>
    <row r="82" spans="1:11" s="33" customFormat="1" ht="11.25" customHeight="1">
      <c r="A82" s="35" t="s">
        <v>64</v>
      </c>
      <c r="B82" s="29"/>
      <c r="C82" s="30">
        <v>3</v>
      </c>
      <c r="D82" s="30">
        <v>3</v>
      </c>
      <c r="E82" s="30">
        <v>3</v>
      </c>
      <c r="F82" s="31"/>
      <c r="G82" s="31"/>
      <c r="H82" s="102">
        <v>0.106</v>
      </c>
      <c r="I82" s="102">
        <v>0.106</v>
      </c>
      <c r="J82" s="102">
        <v>0.106</v>
      </c>
      <c r="K82" s="32"/>
    </row>
    <row r="83" spans="1:11" s="33" customFormat="1" ht="11.25" customHeight="1">
      <c r="A83" s="35" t="s">
        <v>65</v>
      </c>
      <c r="B83" s="29"/>
      <c r="C83" s="30">
        <v>4</v>
      </c>
      <c r="D83" s="30">
        <v>5</v>
      </c>
      <c r="E83" s="30">
        <v>5</v>
      </c>
      <c r="F83" s="31"/>
      <c r="G83" s="31"/>
      <c r="H83" s="102">
        <v>0.095</v>
      </c>
      <c r="I83" s="102">
        <v>0.133</v>
      </c>
      <c r="J83" s="102">
        <v>0.133</v>
      </c>
      <c r="K83" s="32"/>
    </row>
    <row r="84" spans="1:11" s="42" customFormat="1" ht="11.25" customHeight="1">
      <c r="A84" s="36" t="s">
        <v>66</v>
      </c>
      <c r="B84" s="37"/>
      <c r="C84" s="38">
        <v>7</v>
      </c>
      <c r="D84" s="38">
        <v>8</v>
      </c>
      <c r="E84" s="38">
        <v>8</v>
      </c>
      <c r="F84" s="39">
        <v>100</v>
      </c>
      <c r="G84" s="40"/>
      <c r="H84" s="103">
        <v>0.201</v>
      </c>
      <c r="I84" s="104">
        <v>0.239</v>
      </c>
      <c r="J84" s="104">
        <v>0.239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2"/>
      <c r="I85" s="102"/>
      <c r="J85" s="10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5"/>
      <c r="I86" s="106"/>
      <c r="J86" s="106"/>
      <c r="K86" s="50"/>
    </row>
    <row r="87" spans="1:11" s="42" customFormat="1" ht="11.25" customHeight="1">
      <c r="A87" s="51" t="s">
        <v>67</v>
      </c>
      <c r="B87" s="52"/>
      <c r="C87" s="53">
        <v>1734</v>
      </c>
      <c r="D87" s="53">
        <v>1689</v>
      </c>
      <c r="E87" s="53">
        <v>1740</v>
      </c>
      <c r="F87" s="54">
        <f>IF(D87&gt;0,100*E87/D87,0)</f>
        <v>103.01953818827708</v>
      </c>
      <c r="G87" s="40"/>
      <c r="H87" s="107">
        <v>89.07799999999999</v>
      </c>
      <c r="I87" s="108">
        <v>87.655</v>
      </c>
      <c r="J87" s="108">
        <v>103.06500000000001</v>
      </c>
      <c r="K87" s="54">
        <f>IF(I87&gt;0,100*J87/I87,0)</f>
        <v>117.5802863498945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2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="92" zoomScaleSheetLayoutView="92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212" t="s">
        <v>69</v>
      </c>
      <c r="K2" s="21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13" t="s">
        <v>2</v>
      </c>
      <c r="D4" s="214"/>
      <c r="E4" s="214"/>
      <c r="F4" s="215"/>
      <c r="G4" s="9"/>
      <c r="H4" s="216" t="s">
        <v>3</v>
      </c>
      <c r="I4" s="217"/>
      <c r="J4" s="217"/>
      <c r="K4" s="21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12</v>
      </c>
      <c r="F7" s="22" t="str">
        <f>CONCATENATE(D6,"=100")</f>
        <v>2018=100</v>
      </c>
      <c r="G7" s="23"/>
      <c r="H7" s="20" t="s">
        <v>6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1</v>
      </c>
      <c r="E9" s="30">
        <v>1</v>
      </c>
      <c r="F9" s="31"/>
      <c r="G9" s="31"/>
      <c r="H9" s="102"/>
      <c r="I9" s="102">
        <v>0.06</v>
      </c>
      <c r="J9" s="102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02"/>
      <c r="I10" s="102"/>
      <c r="J10" s="102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02"/>
      <c r="I11" s="102"/>
      <c r="J11" s="102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02"/>
      <c r="I12" s="102"/>
      <c r="J12" s="102"/>
      <c r="K12" s="32"/>
    </row>
    <row r="13" spans="1:11" s="42" customFormat="1" ht="11.25" customHeight="1">
      <c r="A13" s="36" t="s">
        <v>11</v>
      </c>
      <c r="B13" s="37"/>
      <c r="C13" s="38"/>
      <c r="D13" s="38">
        <v>1</v>
      </c>
      <c r="E13" s="38">
        <v>1</v>
      </c>
      <c r="F13" s="39">
        <v>100</v>
      </c>
      <c r="G13" s="40"/>
      <c r="H13" s="103"/>
      <c r="I13" s="104">
        <v>0.06</v>
      </c>
      <c r="J13" s="10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2"/>
      <c r="I14" s="102"/>
      <c r="J14" s="10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03"/>
      <c r="I15" s="104"/>
      <c r="J15" s="10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2"/>
      <c r="I16" s="102"/>
      <c r="J16" s="10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03"/>
      <c r="I17" s="104"/>
      <c r="J17" s="10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2"/>
      <c r="I18" s="102"/>
      <c r="J18" s="102"/>
      <c r="K18" s="32"/>
    </row>
    <row r="19" spans="1:11" s="33" customFormat="1" ht="11.25" customHeight="1">
      <c r="A19" s="28" t="s">
        <v>14</v>
      </c>
      <c r="B19" s="29"/>
      <c r="C19" s="30">
        <v>3</v>
      </c>
      <c r="D19" s="30">
        <v>3</v>
      </c>
      <c r="E19" s="30"/>
      <c r="F19" s="31"/>
      <c r="G19" s="31"/>
      <c r="H19" s="102">
        <v>0.065</v>
      </c>
      <c r="I19" s="102">
        <v>0.06</v>
      </c>
      <c r="J19" s="102"/>
      <c r="K19" s="32"/>
    </row>
    <row r="20" spans="1:11" s="33" customFormat="1" ht="11.25" customHeight="1">
      <c r="A20" s="35" t="s">
        <v>15</v>
      </c>
      <c r="B20" s="29"/>
      <c r="C20" s="30">
        <v>3</v>
      </c>
      <c r="D20" s="30">
        <v>3</v>
      </c>
      <c r="E20" s="30"/>
      <c r="F20" s="31"/>
      <c r="G20" s="31"/>
      <c r="H20" s="102">
        <v>0.047</v>
      </c>
      <c r="I20" s="102">
        <v>0.047</v>
      </c>
      <c r="J20" s="102"/>
      <c r="K20" s="32"/>
    </row>
    <row r="21" spans="1:11" s="33" customFormat="1" ht="11.25" customHeight="1">
      <c r="A21" s="35" t="s">
        <v>16</v>
      </c>
      <c r="B21" s="29"/>
      <c r="C21" s="30">
        <v>6</v>
      </c>
      <c r="D21" s="30">
        <v>6</v>
      </c>
      <c r="E21" s="30"/>
      <c r="F21" s="31"/>
      <c r="G21" s="31"/>
      <c r="H21" s="102">
        <v>0.185</v>
      </c>
      <c r="I21" s="102">
        <v>0.191</v>
      </c>
      <c r="J21" s="102"/>
      <c r="K21" s="32"/>
    </row>
    <row r="22" spans="1:11" s="42" customFormat="1" ht="11.25" customHeight="1">
      <c r="A22" s="36" t="s">
        <v>17</v>
      </c>
      <c r="B22" s="37"/>
      <c r="C22" s="38">
        <v>12</v>
      </c>
      <c r="D22" s="38">
        <v>12</v>
      </c>
      <c r="E22" s="38"/>
      <c r="F22" s="39"/>
      <c r="G22" s="40"/>
      <c r="H22" s="103">
        <v>0.297</v>
      </c>
      <c r="I22" s="104">
        <v>0.298</v>
      </c>
      <c r="J22" s="10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2"/>
      <c r="I23" s="102"/>
      <c r="J23" s="102"/>
      <c r="K23" s="32"/>
    </row>
    <row r="24" spans="1:11" s="42" customFormat="1" ht="11.25" customHeight="1">
      <c r="A24" s="36" t="s">
        <v>18</v>
      </c>
      <c r="B24" s="37"/>
      <c r="C24" s="38">
        <v>10</v>
      </c>
      <c r="D24" s="38">
        <v>10</v>
      </c>
      <c r="E24" s="38">
        <v>6</v>
      </c>
      <c r="F24" s="39">
        <v>60</v>
      </c>
      <c r="G24" s="40"/>
      <c r="H24" s="103">
        <v>0.98</v>
      </c>
      <c r="I24" s="104">
        <v>0.98</v>
      </c>
      <c r="J24" s="104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2"/>
      <c r="I25" s="102"/>
      <c r="J25" s="102"/>
      <c r="K25" s="32"/>
    </row>
    <row r="26" spans="1:11" s="42" customFormat="1" ht="11.25" customHeight="1">
      <c r="A26" s="36" t="s">
        <v>19</v>
      </c>
      <c r="B26" s="37"/>
      <c r="C26" s="38">
        <v>16</v>
      </c>
      <c r="D26" s="38">
        <v>20</v>
      </c>
      <c r="E26" s="38">
        <v>17</v>
      </c>
      <c r="F26" s="39">
        <v>85</v>
      </c>
      <c r="G26" s="40"/>
      <c r="H26" s="103">
        <v>0.5</v>
      </c>
      <c r="I26" s="104">
        <v>0.5</v>
      </c>
      <c r="J26" s="104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2"/>
      <c r="I27" s="102"/>
      <c r="J27" s="102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02"/>
      <c r="I28" s="102"/>
      <c r="J28" s="102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02"/>
      <c r="I29" s="102"/>
      <c r="J29" s="102"/>
      <c r="K29" s="32"/>
    </row>
    <row r="30" spans="1:11" s="33" customFormat="1" ht="11.25" customHeight="1">
      <c r="A30" s="35" t="s">
        <v>22</v>
      </c>
      <c r="B30" s="29"/>
      <c r="C30" s="30">
        <v>8</v>
      </c>
      <c r="D30" s="30">
        <v>3</v>
      </c>
      <c r="E30" s="30"/>
      <c r="F30" s="31"/>
      <c r="G30" s="31"/>
      <c r="H30" s="102">
        <v>0.375</v>
      </c>
      <c r="I30" s="102">
        <v>0.375</v>
      </c>
      <c r="J30" s="102"/>
      <c r="K30" s="32"/>
    </row>
    <row r="31" spans="1:11" s="42" customFormat="1" ht="11.25" customHeight="1">
      <c r="A31" s="43" t="s">
        <v>23</v>
      </c>
      <c r="B31" s="37"/>
      <c r="C31" s="38">
        <v>8</v>
      </c>
      <c r="D31" s="38">
        <v>3</v>
      </c>
      <c r="E31" s="38"/>
      <c r="F31" s="39"/>
      <c r="G31" s="40"/>
      <c r="H31" s="103">
        <v>0.375</v>
      </c>
      <c r="I31" s="104">
        <v>0.375</v>
      </c>
      <c r="J31" s="104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2"/>
      <c r="I32" s="102"/>
      <c r="J32" s="102"/>
      <c r="K32" s="32"/>
    </row>
    <row r="33" spans="1:11" s="33" customFormat="1" ht="11.25" customHeight="1">
      <c r="A33" s="35" t="s">
        <v>24</v>
      </c>
      <c r="B33" s="29"/>
      <c r="C33" s="30">
        <v>80</v>
      </c>
      <c r="D33" s="30">
        <v>90</v>
      </c>
      <c r="E33" s="30">
        <v>80</v>
      </c>
      <c r="F33" s="31"/>
      <c r="G33" s="31"/>
      <c r="H33" s="102">
        <v>8.06</v>
      </c>
      <c r="I33" s="102">
        <v>8.5</v>
      </c>
      <c r="J33" s="102"/>
      <c r="K33" s="32"/>
    </row>
    <row r="34" spans="1:11" s="33" customFormat="1" ht="11.25" customHeight="1">
      <c r="A34" s="35" t="s">
        <v>25</v>
      </c>
      <c r="B34" s="29"/>
      <c r="C34" s="30">
        <v>20</v>
      </c>
      <c r="D34" s="30">
        <v>22</v>
      </c>
      <c r="E34" s="30">
        <v>22</v>
      </c>
      <c r="F34" s="31"/>
      <c r="G34" s="31"/>
      <c r="H34" s="102">
        <v>0.6</v>
      </c>
      <c r="I34" s="102">
        <v>0.64</v>
      </c>
      <c r="J34" s="102"/>
      <c r="K34" s="32"/>
    </row>
    <row r="35" spans="1:11" s="33" customFormat="1" ht="11.25" customHeight="1">
      <c r="A35" s="35" t="s">
        <v>26</v>
      </c>
      <c r="B35" s="29"/>
      <c r="C35" s="30">
        <v>18</v>
      </c>
      <c r="D35" s="30">
        <v>20</v>
      </c>
      <c r="E35" s="30">
        <v>15</v>
      </c>
      <c r="F35" s="31"/>
      <c r="G35" s="31"/>
      <c r="H35" s="102">
        <v>0.52</v>
      </c>
      <c r="I35" s="102">
        <v>0.53</v>
      </c>
      <c r="J35" s="102"/>
      <c r="K35" s="32"/>
    </row>
    <row r="36" spans="1:11" s="33" customFormat="1" ht="11.25" customHeight="1">
      <c r="A36" s="35" t="s">
        <v>27</v>
      </c>
      <c r="B36" s="29"/>
      <c r="C36" s="30">
        <v>128</v>
      </c>
      <c r="D36" s="30">
        <v>125</v>
      </c>
      <c r="E36" s="30">
        <v>125</v>
      </c>
      <c r="F36" s="31"/>
      <c r="G36" s="31"/>
      <c r="H36" s="102">
        <v>3.85</v>
      </c>
      <c r="I36" s="102">
        <v>3.75</v>
      </c>
      <c r="J36" s="102"/>
      <c r="K36" s="32"/>
    </row>
    <row r="37" spans="1:11" s="42" customFormat="1" ht="11.25" customHeight="1">
      <c r="A37" s="36" t="s">
        <v>28</v>
      </c>
      <c r="B37" s="37"/>
      <c r="C37" s="38">
        <v>246</v>
      </c>
      <c r="D37" s="38">
        <v>257</v>
      </c>
      <c r="E37" s="38">
        <v>242</v>
      </c>
      <c r="F37" s="39">
        <v>94.16342412451363</v>
      </c>
      <c r="G37" s="40"/>
      <c r="H37" s="103">
        <v>13.03</v>
      </c>
      <c r="I37" s="104">
        <v>13.42</v>
      </c>
      <c r="J37" s="104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2"/>
      <c r="I38" s="102"/>
      <c r="J38" s="102"/>
      <c r="K38" s="32"/>
    </row>
    <row r="39" spans="1:11" s="42" customFormat="1" ht="11.25" customHeight="1">
      <c r="A39" s="36" t="s">
        <v>29</v>
      </c>
      <c r="B39" s="37"/>
      <c r="C39" s="38">
        <v>95</v>
      </c>
      <c r="D39" s="38">
        <v>97</v>
      </c>
      <c r="E39" s="38">
        <v>87</v>
      </c>
      <c r="F39" s="39">
        <v>89.69072164948453</v>
      </c>
      <c r="G39" s="40"/>
      <c r="H39" s="103">
        <v>2.2</v>
      </c>
      <c r="I39" s="104">
        <v>2.3</v>
      </c>
      <c r="J39" s="104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2"/>
      <c r="I40" s="102"/>
      <c r="J40" s="102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02"/>
      <c r="I41" s="102"/>
      <c r="J41" s="102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02"/>
      <c r="I42" s="102"/>
      <c r="J42" s="102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>
        <v>2</v>
      </c>
      <c r="F43" s="31"/>
      <c r="G43" s="31"/>
      <c r="H43" s="102"/>
      <c r="I43" s="102">
        <v>0.1</v>
      </c>
      <c r="J43" s="102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02"/>
      <c r="I44" s="102"/>
      <c r="J44" s="102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02"/>
      <c r="I45" s="102"/>
      <c r="J45" s="102"/>
      <c r="K45" s="32"/>
    </row>
    <row r="46" spans="1:11" s="33" customFormat="1" ht="11.25" customHeight="1">
      <c r="A46" s="35" t="s">
        <v>35</v>
      </c>
      <c r="B46" s="29"/>
      <c r="C46" s="30">
        <v>6</v>
      </c>
      <c r="D46" s="30">
        <v>6</v>
      </c>
      <c r="E46" s="30">
        <v>4</v>
      </c>
      <c r="F46" s="31"/>
      <c r="G46" s="31"/>
      <c r="H46" s="102">
        <v>0.09</v>
      </c>
      <c r="I46" s="102">
        <v>0.06</v>
      </c>
      <c r="J46" s="102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02"/>
      <c r="I47" s="102"/>
      <c r="J47" s="102"/>
      <c r="K47" s="32"/>
    </row>
    <row r="48" spans="1:11" s="33" customFormat="1" ht="11.25" customHeight="1">
      <c r="A48" s="35" t="s">
        <v>37</v>
      </c>
      <c r="B48" s="29"/>
      <c r="C48" s="30">
        <v>1</v>
      </c>
      <c r="D48" s="30">
        <v>1</v>
      </c>
      <c r="E48" s="30"/>
      <c r="F48" s="31"/>
      <c r="G48" s="31"/>
      <c r="H48" s="102">
        <v>0.033</v>
      </c>
      <c r="I48" s="102"/>
      <c r="J48" s="102"/>
      <c r="K48" s="32"/>
    </row>
    <row r="49" spans="1:11" s="33" customFormat="1" ht="11.25" customHeight="1">
      <c r="A49" s="35" t="s">
        <v>38</v>
      </c>
      <c r="B49" s="29"/>
      <c r="C49" s="30">
        <v>3</v>
      </c>
      <c r="D49" s="30"/>
      <c r="E49" s="30"/>
      <c r="F49" s="31"/>
      <c r="G49" s="31"/>
      <c r="H49" s="102">
        <v>0.105</v>
      </c>
      <c r="I49" s="102"/>
      <c r="J49" s="102"/>
      <c r="K49" s="32"/>
    </row>
    <row r="50" spans="1:11" s="42" customFormat="1" ht="11.25" customHeight="1">
      <c r="A50" s="43" t="s">
        <v>39</v>
      </c>
      <c r="B50" s="37"/>
      <c r="C50" s="38">
        <v>10</v>
      </c>
      <c r="D50" s="38">
        <v>7</v>
      </c>
      <c r="E50" s="38">
        <v>6</v>
      </c>
      <c r="F50" s="39">
        <v>85.71428571428571</v>
      </c>
      <c r="G50" s="40"/>
      <c r="H50" s="103">
        <v>0.22799999999999998</v>
      </c>
      <c r="I50" s="104">
        <v>0.16</v>
      </c>
      <c r="J50" s="104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2"/>
      <c r="I51" s="102"/>
      <c r="J51" s="102"/>
      <c r="K51" s="32"/>
    </row>
    <row r="52" spans="1:11" s="42" customFormat="1" ht="11.25" customHeight="1">
      <c r="A52" s="36" t="s">
        <v>40</v>
      </c>
      <c r="B52" s="37"/>
      <c r="C52" s="38">
        <v>49</v>
      </c>
      <c r="D52" s="38">
        <v>49</v>
      </c>
      <c r="E52" s="38">
        <v>49</v>
      </c>
      <c r="F52" s="39">
        <v>100</v>
      </c>
      <c r="G52" s="40"/>
      <c r="H52" s="103">
        <v>4.9</v>
      </c>
      <c r="I52" s="104">
        <v>4.9</v>
      </c>
      <c r="J52" s="104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2"/>
      <c r="I53" s="102"/>
      <c r="J53" s="102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02"/>
      <c r="I54" s="102"/>
      <c r="J54" s="102"/>
      <c r="K54" s="32"/>
    </row>
    <row r="55" spans="1:11" s="33" customFormat="1" ht="11.25" customHeight="1">
      <c r="A55" s="35" t="s">
        <v>42</v>
      </c>
      <c r="B55" s="29"/>
      <c r="C55" s="30">
        <v>5</v>
      </c>
      <c r="D55" s="30">
        <v>4</v>
      </c>
      <c r="E55" s="30">
        <v>4</v>
      </c>
      <c r="F55" s="31"/>
      <c r="G55" s="31"/>
      <c r="H55" s="102">
        <v>0.16</v>
      </c>
      <c r="I55" s="102">
        <v>0.128</v>
      </c>
      <c r="J55" s="102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>
        <v>5</v>
      </c>
      <c r="F56" s="31"/>
      <c r="G56" s="31"/>
      <c r="H56" s="102"/>
      <c r="I56" s="102">
        <v>0.296</v>
      </c>
      <c r="J56" s="102"/>
      <c r="K56" s="32"/>
    </row>
    <row r="57" spans="1:11" s="33" customFormat="1" ht="11.25" customHeight="1">
      <c r="A57" s="35" t="s">
        <v>44</v>
      </c>
      <c r="B57" s="29"/>
      <c r="C57" s="30"/>
      <c r="D57" s="30">
        <v>1</v>
      </c>
      <c r="E57" s="30">
        <v>1</v>
      </c>
      <c r="F57" s="31"/>
      <c r="G57" s="31"/>
      <c r="H57" s="102"/>
      <c r="I57" s="102">
        <v>0.01</v>
      </c>
      <c r="J57" s="102"/>
      <c r="K57" s="32"/>
    </row>
    <row r="58" spans="1:11" s="33" customFormat="1" ht="11.25" customHeight="1">
      <c r="A58" s="35" t="s">
        <v>45</v>
      </c>
      <c r="B58" s="29"/>
      <c r="C58" s="30">
        <v>10</v>
      </c>
      <c r="D58" s="30">
        <v>10</v>
      </c>
      <c r="E58" s="30">
        <v>10</v>
      </c>
      <c r="F58" s="31"/>
      <c r="G58" s="31"/>
      <c r="H58" s="102">
        <v>0.218</v>
      </c>
      <c r="I58" s="102">
        <v>0.218</v>
      </c>
      <c r="J58" s="102"/>
      <c r="K58" s="32"/>
    </row>
    <row r="59" spans="1:11" s="42" customFormat="1" ht="11.25" customHeight="1">
      <c r="A59" s="36" t="s">
        <v>46</v>
      </c>
      <c r="B59" s="37"/>
      <c r="C59" s="38">
        <v>15</v>
      </c>
      <c r="D59" s="38">
        <v>15</v>
      </c>
      <c r="E59" s="38">
        <v>20</v>
      </c>
      <c r="F59" s="39">
        <v>133.33333333333334</v>
      </c>
      <c r="G59" s="40"/>
      <c r="H59" s="103">
        <v>0.378</v>
      </c>
      <c r="I59" s="104">
        <v>0.652</v>
      </c>
      <c r="J59" s="104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2"/>
      <c r="I60" s="102"/>
      <c r="J60" s="102"/>
      <c r="K60" s="32"/>
    </row>
    <row r="61" spans="1:11" s="33" customFormat="1" ht="11.25" customHeight="1">
      <c r="A61" s="35" t="s">
        <v>47</v>
      </c>
      <c r="B61" s="29"/>
      <c r="C61" s="30">
        <v>70</v>
      </c>
      <c r="D61" s="30">
        <v>70</v>
      </c>
      <c r="E61" s="30"/>
      <c r="F61" s="31"/>
      <c r="G61" s="31"/>
      <c r="H61" s="102">
        <v>3.55</v>
      </c>
      <c r="I61" s="102">
        <v>3.55</v>
      </c>
      <c r="J61" s="102"/>
      <c r="K61" s="32"/>
    </row>
    <row r="62" spans="1:11" s="33" customFormat="1" ht="11.25" customHeight="1">
      <c r="A62" s="35" t="s">
        <v>48</v>
      </c>
      <c r="B62" s="29"/>
      <c r="C62" s="30">
        <v>71</v>
      </c>
      <c r="D62" s="30">
        <v>70</v>
      </c>
      <c r="E62" s="30">
        <v>70</v>
      </c>
      <c r="F62" s="31"/>
      <c r="G62" s="31"/>
      <c r="H62" s="102">
        <v>2.148</v>
      </c>
      <c r="I62" s="102">
        <v>2.185</v>
      </c>
      <c r="J62" s="102"/>
      <c r="K62" s="32"/>
    </row>
    <row r="63" spans="1:11" s="33" customFormat="1" ht="11.25" customHeight="1">
      <c r="A63" s="35" t="s">
        <v>49</v>
      </c>
      <c r="B63" s="29"/>
      <c r="C63" s="30">
        <v>23</v>
      </c>
      <c r="D63" s="30">
        <v>23</v>
      </c>
      <c r="E63" s="30">
        <v>23</v>
      </c>
      <c r="F63" s="31"/>
      <c r="G63" s="31"/>
      <c r="H63" s="102">
        <v>1.118</v>
      </c>
      <c r="I63" s="102">
        <v>1.345</v>
      </c>
      <c r="J63" s="102"/>
      <c r="K63" s="32"/>
    </row>
    <row r="64" spans="1:11" s="42" customFormat="1" ht="11.25" customHeight="1">
      <c r="A64" s="36" t="s">
        <v>50</v>
      </c>
      <c r="B64" s="37"/>
      <c r="C64" s="38">
        <v>164</v>
      </c>
      <c r="D64" s="38">
        <v>163</v>
      </c>
      <c r="E64" s="38">
        <v>93</v>
      </c>
      <c r="F64" s="39">
        <v>57.05521472392638</v>
      </c>
      <c r="G64" s="40"/>
      <c r="H64" s="103">
        <v>6.816000000000001</v>
      </c>
      <c r="I64" s="104">
        <v>7.079999999999999</v>
      </c>
      <c r="J64" s="104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2"/>
      <c r="I65" s="102"/>
      <c r="J65" s="102"/>
      <c r="K65" s="32"/>
    </row>
    <row r="66" spans="1:11" s="42" customFormat="1" ht="11.25" customHeight="1">
      <c r="A66" s="36" t="s">
        <v>51</v>
      </c>
      <c r="B66" s="37"/>
      <c r="C66" s="38">
        <v>159</v>
      </c>
      <c r="D66" s="38">
        <v>211</v>
      </c>
      <c r="E66" s="38">
        <v>220</v>
      </c>
      <c r="F66" s="39">
        <v>104.26540284360189</v>
      </c>
      <c r="G66" s="40"/>
      <c r="H66" s="103">
        <v>9.134</v>
      </c>
      <c r="I66" s="104">
        <v>20.045</v>
      </c>
      <c r="J66" s="104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2"/>
      <c r="I67" s="102"/>
      <c r="J67" s="102"/>
      <c r="K67" s="32"/>
    </row>
    <row r="68" spans="1:11" s="33" customFormat="1" ht="11.25" customHeight="1">
      <c r="A68" s="35" t="s">
        <v>52</v>
      </c>
      <c r="B68" s="29"/>
      <c r="C68" s="30">
        <v>20</v>
      </c>
      <c r="D68" s="30">
        <v>10</v>
      </c>
      <c r="E68" s="30">
        <v>10</v>
      </c>
      <c r="F68" s="31"/>
      <c r="G68" s="31"/>
      <c r="H68" s="102">
        <v>3.5</v>
      </c>
      <c r="I68" s="102">
        <v>3.5</v>
      </c>
      <c r="J68" s="102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02"/>
      <c r="I69" s="102"/>
      <c r="J69" s="102"/>
      <c r="K69" s="32"/>
    </row>
    <row r="70" spans="1:11" s="42" customFormat="1" ht="11.25" customHeight="1">
      <c r="A70" s="36" t="s">
        <v>54</v>
      </c>
      <c r="B70" s="37"/>
      <c r="C70" s="38">
        <v>20</v>
      </c>
      <c r="D70" s="38">
        <v>10</v>
      </c>
      <c r="E70" s="38">
        <v>10</v>
      </c>
      <c r="F70" s="39">
        <v>100</v>
      </c>
      <c r="G70" s="40"/>
      <c r="H70" s="103">
        <v>3.5</v>
      </c>
      <c r="I70" s="104">
        <v>3.5</v>
      </c>
      <c r="J70" s="10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2"/>
      <c r="I71" s="102"/>
      <c r="J71" s="102"/>
      <c r="K71" s="32"/>
    </row>
    <row r="72" spans="1:11" s="33" customFormat="1" ht="11.25" customHeight="1">
      <c r="A72" s="35" t="s">
        <v>55</v>
      </c>
      <c r="B72" s="29"/>
      <c r="C72" s="30">
        <v>5026</v>
      </c>
      <c r="D72" s="30">
        <v>5099</v>
      </c>
      <c r="E72" s="30">
        <v>5099</v>
      </c>
      <c r="F72" s="31"/>
      <c r="G72" s="31"/>
      <c r="H72" s="102">
        <v>422.214</v>
      </c>
      <c r="I72" s="102">
        <v>474.18</v>
      </c>
      <c r="J72" s="102"/>
      <c r="K72" s="32"/>
    </row>
    <row r="73" spans="1:11" s="33" customFormat="1" ht="11.25" customHeight="1">
      <c r="A73" s="35" t="s">
        <v>56</v>
      </c>
      <c r="B73" s="29"/>
      <c r="C73" s="30">
        <v>81</v>
      </c>
      <c r="D73" s="30">
        <v>81</v>
      </c>
      <c r="E73" s="30">
        <v>71</v>
      </c>
      <c r="F73" s="31"/>
      <c r="G73" s="31"/>
      <c r="H73" s="102">
        <v>2.86</v>
      </c>
      <c r="I73" s="102">
        <v>2.86</v>
      </c>
      <c r="J73" s="102"/>
      <c r="K73" s="32"/>
    </row>
    <row r="74" spans="1:11" s="33" customFormat="1" ht="11.25" customHeight="1">
      <c r="A74" s="35" t="s">
        <v>57</v>
      </c>
      <c r="B74" s="29"/>
      <c r="C74" s="30">
        <v>110</v>
      </c>
      <c r="D74" s="30">
        <v>105</v>
      </c>
      <c r="E74" s="30">
        <v>100</v>
      </c>
      <c r="F74" s="31"/>
      <c r="G74" s="31"/>
      <c r="H74" s="102">
        <v>3.3</v>
      </c>
      <c r="I74" s="102">
        <v>3.3</v>
      </c>
      <c r="J74" s="102"/>
      <c r="K74" s="32"/>
    </row>
    <row r="75" spans="1:11" s="33" customFormat="1" ht="11.25" customHeight="1">
      <c r="A75" s="35" t="s">
        <v>58</v>
      </c>
      <c r="B75" s="29"/>
      <c r="C75" s="30">
        <v>1723</v>
      </c>
      <c r="D75" s="30">
        <v>969</v>
      </c>
      <c r="E75" s="30">
        <v>969</v>
      </c>
      <c r="F75" s="31"/>
      <c r="G75" s="31"/>
      <c r="H75" s="102">
        <v>104.138</v>
      </c>
      <c r="I75" s="102">
        <v>103.539</v>
      </c>
      <c r="J75" s="102"/>
      <c r="K75" s="32"/>
    </row>
    <row r="76" spans="1:11" s="33" customFormat="1" ht="11.25" customHeight="1">
      <c r="A76" s="35" t="s">
        <v>59</v>
      </c>
      <c r="B76" s="29"/>
      <c r="C76" s="30">
        <v>5</v>
      </c>
      <c r="D76" s="30"/>
      <c r="E76" s="30"/>
      <c r="F76" s="31"/>
      <c r="G76" s="31"/>
      <c r="H76" s="102">
        <v>0.1</v>
      </c>
      <c r="I76" s="102"/>
      <c r="J76" s="102"/>
      <c r="K76" s="32"/>
    </row>
    <row r="77" spans="1:11" s="33" customFormat="1" ht="11.25" customHeight="1">
      <c r="A77" s="35" t="s">
        <v>60</v>
      </c>
      <c r="B77" s="29"/>
      <c r="C77" s="30">
        <v>2</v>
      </c>
      <c r="D77" s="30">
        <v>22</v>
      </c>
      <c r="E77" s="30">
        <v>20</v>
      </c>
      <c r="F77" s="31"/>
      <c r="G77" s="31"/>
      <c r="H77" s="102">
        <v>0.06</v>
      </c>
      <c r="I77" s="102">
        <v>0.517</v>
      </c>
      <c r="J77" s="102"/>
      <c r="K77" s="32"/>
    </row>
    <row r="78" spans="1:11" s="33" customFormat="1" ht="11.25" customHeight="1">
      <c r="A78" s="35" t="s">
        <v>61</v>
      </c>
      <c r="B78" s="29"/>
      <c r="C78" s="30">
        <v>150</v>
      </c>
      <c r="D78" s="30">
        <v>150</v>
      </c>
      <c r="E78" s="30">
        <v>150</v>
      </c>
      <c r="F78" s="31"/>
      <c r="G78" s="31"/>
      <c r="H78" s="102">
        <v>10.77</v>
      </c>
      <c r="I78" s="102">
        <v>10.138</v>
      </c>
      <c r="J78" s="102"/>
      <c r="K78" s="32"/>
    </row>
    <row r="79" spans="1:11" s="33" customFormat="1" ht="11.25" customHeight="1">
      <c r="A79" s="35" t="s">
        <v>62</v>
      </c>
      <c r="B79" s="29"/>
      <c r="C79" s="30">
        <v>15</v>
      </c>
      <c r="D79" s="30">
        <v>1</v>
      </c>
      <c r="E79" s="30">
        <v>2</v>
      </c>
      <c r="F79" s="31"/>
      <c r="G79" s="31"/>
      <c r="H79" s="102">
        <v>0.41</v>
      </c>
      <c r="I79" s="102">
        <v>0.025</v>
      </c>
      <c r="J79" s="102"/>
      <c r="K79" s="32"/>
    </row>
    <row r="80" spans="1:11" s="42" customFormat="1" ht="11.25" customHeight="1">
      <c r="A80" s="43" t="s">
        <v>63</v>
      </c>
      <c r="B80" s="37"/>
      <c r="C80" s="38">
        <v>7112</v>
      </c>
      <c r="D80" s="38">
        <v>6427</v>
      </c>
      <c r="E80" s="38">
        <v>6411</v>
      </c>
      <c r="F80" s="39">
        <v>99.75105025672943</v>
      </c>
      <c r="G80" s="40"/>
      <c r="H80" s="103">
        <v>543.852</v>
      </c>
      <c r="I80" s="104">
        <v>594.5590000000001</v>
      </c>
      <c r="J80" s="104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2"/>
      <c r="I81" s="102"/>
      <c r="J81" s="102"/>
      <c r="K81" s="32"/>
    </row>
    <row r="82" spans="1:11" s="33" customFormat="1" ht="11.25" customHeight="1">
      <c r="A82" s="35" t="s">
        <v>64</v>
      </c>
      <c r="B82" s="29"/>
      <c r="C82" s="30">
        <v>142</v>
      </c>
      <c r="D82" s="30">
        <v>164</v>
      </c>
      <c r="E82" s="30">
        <v>164</v>
      </c>
      <c r="F82" s="31"/>
      <c r="G82" s="31"/>
      <c r="H82" s="102">
        <v>16.714</v>
      </c>
      <c r="I82" s="102">
        <v>28.162</v>
      </c>
      <c r="J82" s="102"/>
      <c r="K82" s="32"/>
    </row>
    <row r="83" spans="1:11" s="33" customFormat="1" ht="11.25" customHeight="1">
      <c r="A83" s="35" t="s">
        <v>65</v>
      </c>
      <c r="B83" s="29"/>
      <c r="C83" s="30">
        <v>75</v>
      </c>
      <c r="D83" s="30">
        <v>80</v>
      </c>
      <c r="E83" s="30">
        <v>80</v>
      </c>
      <c r="F83" s="31"/>
      <c r="G83" s="31"/>
      <c r="H83" s="102">
        <v>7.875</v>
      </c>
      <c r="I83" s="102">
        <v>13.6</v>
      </c>
      <c r="J83" s="102"/>
      <c r="K83" s="32"/>
    </row>
    <row r="84" spans="1:11" s="42" customFormat="1" ht="11.25" customHeight="1">
      <c r="A84" s="36" t="s">
        <v>66</v>
      </c>
      <c r="B84" s="37"/>
      <c r="C84" s="38">
        <v>217</v>
      </c>
      <c r="D84" s="38">
        <v>244</v>
      </c>
      <c r="E84" s="38">
        <v>244</v>
      </c>
      <c r="F84" s="39">
        <v>100</v>
      </c>
      <c r="G84" s="40"/>
      <c r="H84" s="103">
        <v>24.589</v>
      </c>
      <c r="I84" s="104">
        <v>41.762</v>
      </c>
      <c r="J84" s="104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2"/>
      <c r="I85" s="102"/>
      <c r="J85" s="10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5"/>
      <c r="I86" s="106"/>
      <c r="J86" s="106"/>
      <c r="K86" s="50"/>
    </row>
    <row r="87" spans="1:11" s="42" customFormat="1" ht="11.25" customHeight="1">
      <c r="A87" s="51" t="s">
        <v>67</v>
      </c>
      <c r="B87" s="52"/>
      <c r="C87" s="53">
        <v>8133</v>
      </c>
      <c r="D87" s="53">
        <v>7526</v>
      </c>
      <c r="E87" s="53">
        <v>7406</v>
      </c>
      <c r="F87" s="54">
        <f>IF(D87&gt;0,100*E87/D87,0)</f>
        <v>98.40552750465055</v>
      </c>
      <c r="G87" s="40"/>
      <c r="H87" s="107">
        <v>610.779</v>
      </c>
      <c r="I87" s="108">
        <v>690.5910000000001</v>
      </c>
      <c r="J87" s="108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2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="98" zoomScaleSheetLayoutView="98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212" t="s">
        <v>69</v>
      </c>
      <c r="K2" s="21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13" t="s">
        <v>2</v>
      </c>
      <c r="D4" s="214"/>
      <c r="E4" s="214"/>
      <c r="F4" s="215"/>
      <c r="G4" s="9"/>
      <c r="H4" s="216" t="s">
        <v>3</v>
      </c>
      <c r="I4" s="217"/>
      <c r="J4" s="217"/>
      <c r="K4" s="21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11</v>
      </c>
      <c r="F7" s="22" t="str">
        <f>CONCATENATE(D6,"=100")</f>
        <v>2018=100</v>
      </c>
      <c r="G7" s="23"/>
      <c r="H7" s="20" t="s">
        <v>6</v>
      </c>
      <c r="I7" s="21" t="s">
        <v>6</v>
      </c>
      <c r="J7" s="21">
        <v>12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</v>
      </c>
      <c r="D9" s="30">
        <v>1</v>
      </c>
      <c r="E9" s="30">
        <v>1</v>
      </c>
      <c r="F9" s="31"/>
      <c r="G9" s="31"/>
      <c r="H9" s="102">
        <v>0.032</v>
      </c>
      <c r="I9" s="102">
        <v>0.069</v>
      </c>
      <c r="J9" s="102">
        <v>0.001</v>
      </c>
      <c r="K9" s="32"/>
    </row>
    <row r="10" spans="1:11" s="33" customFormat="1" ht="11.25" customHeight="1">
      <c r="A10" s="35" t="s">
        <v>8</v>
      </c>
      <c r="B10" s="29"/>
      <c r="C10" s="30">
        <v>1</v>
      </c>
      <c r="D10" s="30">
        <v>2</v>
      </c>
      <c r="E10" s="30">
        <v>2</v>
      </c>
      <c r="F10" s="31"/>
      <c r="G10" s="31"/>
      <c r="H10" s="102">
        <v>0.069</v>
      </c>
      <c r="I10" s="102">
        <v>0.138</v>
      </c>
      <c r="J10" s="102">
        <v>0.138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02"/>
      <c r="I11" s="102"/>
      <c r="J11" s="102"/>
      <c r="K11" s="32"/>
    </row>
    <row r="12" spans="1:11" s="33" customFormat="1" ht="11.25" customHeight="1">
      <c r="A12" s="35" t="s">
        <v>10</v>
      </c>
      <c r="B12" s="29"/>
      <c r="C12" s="30"/>
      <c r="D12" s="30">
        <v>1</v>
      </c>
      <c r="E12" s="30">
        <v>1</v>
      </c>
      <c r="F12" s="31"/>
      <c r="G12" s="31"/>
      <c r="H12" s="102"/>
      <c r="I12" s="102">
        <v>0.069</v>
      </c>
      <c r="J12" s="102">
        <v>0.069</v>
      </c>
      <c r="K12" s="32"/>
    </row>
    <row r="13" spans="1:11" s="42" customFormat="1" ht="11.25" customHeight="1">
      <c r="A13" s="36" t="s">
        <v>11</v>
      </c>
      <c r="B13" s="37"/>
      <c r="C13" s="38">
        <v>2</v>
      </c>
      <c r="D13" s="38">
        <v>4</v>
      </c>
      <c r="E13" s="38">
        <v>4</v>
      </c>
      <c r="F13" s="39">
        <v>100</v>
      </c>
      <c r="G13" s="40"/>
      <c r="H13" s="103">
        <v>0.101</v>
      </c>
      <c r="I13" s="104">
        <v>0.276</v>
      </c>
      <c r="J13" s="104">
        <v>0.20800000000000002</v>
      </c>
      <c r="K13" s="41">
        <v>75.3623188405797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2"/>
      <c r="I14" s="102"/>
      <c r="J14" s="102"/>
      <c r="K14" s="32"/>
    </row>
    <row r="15" spans="1:11" s="42" customFormat="1" ht="11.25" customHeight="1">
      <c r="A15" s="36" t="s">
        <v>12</v>
      </c>
      <c r="B15" s="37"/>
      <c r="C15" s="38">
        <v>2</v>
      </c>
      <c r="D15" s="38">
        <v>3</v>
      </c>
      <c r="E15" s="38">
        <v>3</v>
      </c>
      <c r="F15" s="39">
        <v>100</v>
      </c>
      <c r="G15" s="40"/>
      <c r="H15" s="103">
        <v>0.02</v>
      </c>
      <c r="I15" s="104">
        <v>0.02</v>
      </c>
      <c r="J15" s="104">
        <v>0.02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2"/>
      <c r="I16" s="102"/>
      <c r="J16" s="10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03"/>
      <c r="I17" s="104"/>
      <c r="J17" s="10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2"/>
      <c r="I18" s="102"/>
      <c r="J18" s="102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02"/>
      <c r="I19" s="102"/>
      <c r="J19" s="10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02"/>
      <c r="I20" s="102"/>
      <c r="J20" s="10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02"/>
      <c r="I21" s="102"/>
      <c r="J21" s="102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03"/>
      <c r="I22" s="104"/>
      <c r="J22" s="10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2"/>
      <c r="I23" s="102"/>
      <c r="J23" s="102"/>
      <c r="K23" s="32"/>
    </row>
    <row r="24" spans="1:11" s="42" customFormat="1" ht="11.25" customHeight="1">
      <c r="A24" s="36" t="s">
        <v>18</v>
      </c>
      <c r="B24" s="37"/>
      <c r="C24" s="38">
        <v>123</v>
      </c>
      <c r="D24" s="38">
        <v>95</v>
      </c>
      <c r="E24" s="38">
        <v>122</v>
      </c>
      <c r="F24" s="39">
        <v>128.42105263157896</v>
      </c>
      <c r="G24" s="40"/>
      <c r="H24" s="103">
        <v>6.98</v>
      </c>
      <c r="I24" s="104">
        <v>2.453</v>
      </c>
      <c r="J24" s="104">
        <v>5.558</v>
      </c>
      <c r="K24" s="41">
        <v>226.57969832857725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2"/>
      <c r="I25" s="102"/>
      <c r="J25" s="102"/>
      <c r="K25" s="32"/>
    </row>
    <row r="26" spans="1:11" s="42" customFormat="1" ht="11.25" customHeight="1">
      <c r="A26" s="36" t="s">
        <v>19</v>
      </c>
      <c r="B26" s="37"/>
      <c r="C26" s="38">
        <v>7</v>
      </c>
      <c r="D26" s="38">
        <v>6</v>
      </c>
      <c r="E26" s="38">
        <v>6</v>
      </c>
      <c r="F26" s="39">
        <v>100</v>
      </c>
      <c r="G26" s="40"/>
      <c r="H26" s="103">
        <v>0.3</v>
      </c>
      <c r="I26" s="104">
        <v>0.22</v>
      </c>
      <c r="J26" s="104">
        <v>0.22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2"/>
      <c r="I27" s="102"/>
      <c r="J27" s="102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02"/>
      <c r="I28" s="102"/>
      <c r="J28" s="102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02"/>
      <c r="I29" s="102"/>
      <c r="J29" s="102"/>
      <c r="K29" s="32"/>
    </row>
    <row r="30" spans="1:11" s="33" customFormat="1" ht="11.25" customHeight="1">
      <c r="A30" s="35" t="s">
        <v>22</v>
      </c>
      <c r="B30" s="29"/>
      <c r="C30" s="30">
        <v>18</v>
      </c>
      <c r="D30" s="30">
        <v>17</v>
      </c>
      <c r="E30" s="30"/>
      <c r="F30" s="31"/>
      <c r="G30" s="31"/>
      <c r="H30" s="102">
        <v>0.975</v>
      </c>
      <c r="I30" s="102">
        <v>0.17</v>
      </c>
      <c r="J30" s="102"/>
      <c r="K30" s="32"/>
    </row>
    <row r="31" spans="1:11" s="42" customFormat="1" ht="11.25" customHeight="1">
      <c r="A31" s="43" t="s">
        <v>23</v>
      </c>
      <c r="B31" s="37"/>
      <c r="C31" s="38">
        <v>18</v>
      </c>
      <c r="D31" s="38">
        <v>17</v>
      </c>
      <c r="E31" s="38"/>
      <c r="F31" s="39"/>
      <c r="G31" s="40"/>
      <c r="H31" s="103">
        <v>0.975</v>
      </c>
      <c r="I31" s="104">
        <v>0.17</v>
      </c>
      <c r="J31" s="104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2"/>
      <c r="I32" s="102"/>
      <c r="J32" s="102"/>
      <c r="K32" s="32"/>
    </row>
    <row r="33" spans="1:11" s="33" customFormat="1" ht="11.25" customHeight="1">
      <c r="A33" s="35" t="s">
        <v>24</v>
      </c>
      <c r="B33" s="29"/>
      <c r="C33" s="30">
        <v>50</v>
      </c>
      <c r="D33" s="30">
        <v>60</v>
      </c>
      <c r="E33" s="30">
        <v>60</v>
      </c>
      <c r="F33" s="31"/>
      <c r="G33" s="31"/>
      <c r="H33" s="102">
        <v>1.3</v>
      </c>
      <c r="I33" s="102">
        <v>2.1</v>
      </c>
      <c r="J33" s="102"/>
      <c r="K33" s="32"/>
    </row>
    <row r="34" spans="1:11" s="33" customFormat="1" ht="11.25" customHeight="1">
      <c r="A34" s="35" t="s">
        <v>25</v>
      </c>
      <c r="B34" s="29"/>
      <c r="C34" s="30">
        <v>30</v>
      </c>
      <c r="D34" s="30">
        <v>30</v>
      </c>
      <c r="E34" s="30">
        <v>30</v>
      </c>
      <c r="F34" s="31"/>
      <c r="G34" s="31"/>
      <c r="H34" s="102">
        <v>0.8</v>
      </c>
      <c r="I34" s="102">
        <v>0.76</v>
      </c>
      <c r="J34" s="102">
        <v>0.76</v>
      </c>
      <c r="K34" s="32"/>
    </row>
    <row r="35" spans="1:11" s="33" customFormat="1" ht="11.25" customHeight="1">
      <c r="A35" s="35" t="s">
        <v>26</v>
      </c>
      <c r="B35" s="29"/>
      <c r="C35" s="30">
        <v>20</v>
      </c>
      <c r="D35" s="30">
        <v>18</v>
      </c>
      <c r="E35" s="30">
        <v>18</v>
      </c>
      <c r="F35" s="31"/>
      <c r="G35" s="31"/>
      <c r="H35" s="102">
        <v>0.48</v>
      </c>
      <c r="I35" s="102">
        <v>0.39</v>
      </c>
      <c r="J35" s="102">
        <v>0.39</v>
      </c>
      <c r="K35" s="32"/>
    </row>
    <row r="36" spans="1:11" s="33" customFormat="1" ht="11.25" customHeight="1">
      <c r="A36" s="35" t="s">
        <v>27</v>
      </c>
      <c r="B36" s="29"/>
      <c r="C36" s="30">
        <v>70</v>
      </c>
      <c r="D36" s="30">
        <v>77</v>
      </c>
      <c r="E36" s="30">
        <v>77</v>
      </c>
      <c r="F36" s="31"/>
      <c r="G36" s="31"/>
      <c r="H36" s="102">
        <v>1.8</v>
      </c>
      <c r="I36" s="102">
        <v>1.884</v>
      </c>
      <c r="J36" s="102">
        <v>1.884</v>
      </c>
      <c r="K36" s="32"/>
    </row>
    <row r="37" spans="1:11" s="42" customFormat="1" ht="11.25" customHeight="1">
      <c r="A37" s="36" t="s">
        <v>28</v>
      </c>
      <c r="B37" s="37"/>
      <c r="C37" s="38">
        <v>170</v>
      </c>
      <c r="D37" s="38">
        <v>185</v>
      </c>
      <c r="E37" s="38">
        <v>185</v>
      </c>
      <c r="F37" s="39">
        <v>100</v>
      </c>
      <c r="G37" s="40"/>
      <c r="H37" s="103">
        <v>4.38</v>
      </c>
      <c r="I37" s="104">
        <v>5.134</v>
      </c>
      <c r="J37" s="104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2"/>
      <c r="I38" s="102"/>
      <c r="J38" s="102"/>
      <c r="K38" s="32"/>
    </row>
    <row r="39" spans="1:11" s="42" customFormat="1" ht="11.25" customHeight="1">
      <c r="A39" s="36" t="s">
        <v>29</v>
      </c>
      <c r="B39" s="37"/>
      <c r="C39" s="38">
        <v>35</v>
      </c>
      <c r="D39" s="38">
        <v>55</v>
      </c>
      <c r="E39" s="38">
        <v>59</v>
      </c>
      <c r="F39" s="39">
        <v>107.27272727272727</v>
      </c>
      <c r="G39" s="40"/>
      <c r="H39" s="103">
        <v>0.87</v>
      </c>
      <c r="I39" s="104">
        <v>1.4</v>
      </c>
      <c r="J39" s="104">
        <v>1.42</v>
      </c>
      <c r="K39" s="41">
        <v>101.42857142857143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2"/>
      <c r="I40" s="102"/>
      <c r="J40" s="102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02"/>
      <c r="I41" s="102"/>
      <c r="J41" s="102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02"/>
      <c r="I42" s="102"/>
      <c r="J42" s="102"/>
      <c r="K42" s="32"/>
    </row>
    <row r="43" spans="1:11" s="33" customFormat="1" ht="11.25" customHeight="1">
      <c r="A43" s="35" t="s">
        <v>32</v>
      </c>
      <c r="B43" s="29"/>
      <c r="C43" s="30">
        <v>2</v>
      </c>
      <c r="D43" s="30">
        <v>2</v>
      </c>
      <c r="E43" s="30"/>
      <c r="F43" s="31"/>
      <c r="G43" s="31"/>
      <c r="H43" s="102">
        <v>0.064</v>
      </c>
      <c r="I43" s="102">
        <v>0.06</v>
      </c>
      <c r="J43" s="102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02"/>
      <c r="I44" s="102"/>
      <c r="J44" s="102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02"/>
      <c r="I45" s="102"/>
      <c r="J45" s="102"/>
      <c r="K45" s="32"/>
    </row>
    <row r="46" spans="1:11" s="33" customFormat="1" ht="11.25" customHeight="1">
      <c r="A46" s="35" t="s">
        <v>35</v>
      </c>
      <c r="B46" s="29"/>
      <c r="C46" s="30">
        <v>10</v>
      </c>
      <c r="D46" s="30">
        <v>6</v>
      </c>
      <c r="E46" s="30"/>
      <c r="F46" s="31"/>
      <c r="G46" s="31"/>
      <c r="H46" s="102">
        <v>0.15</v>
      </c>
      <c r="I46" s="102">
        <v>0.09</v>
      </c>
      <c r="J46" s="102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02"/>
      <c r="I47" s="102"/>
      <c r="J47" s="102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02"/>
      <c r="I48" s="102"/>
      <c r="J48" s="102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02"/>
      <c r="I49" s="102"/>
      <c r="J49" s="102"/>
      <c r="K49" s="32"/>
    </row>
    <row r="50" spans="1:11" s="42" customFormat="1" ht="11.25" customHeight="1">
      <c r="A50" s="43" t="s">
        <v>39</v>
      </c>
      <c r="B50" s="37"/>
      <c r="C50" s="38">
        <v>12</v>
      </c>
      <c r="D50" s="38">
        <v>8</v>
      </c>
      <c r="E50" s="38"/>
      <c r="F50" s="39"/>
      <c r="G50" s="40"/>
      <c r="H50" s="103">
        <v>0.214</v>
      </c>
      <c r="I50" s="104">
        <v>0.15</v>
      </c>
      <c r="J50" s="104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2"/>
      <c r="I51" s="102"/>
      <c r="J51" s="102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03">
        <v>0.062</v>
      </c>
      <c r="I52" s="104">
        <v>0.062</v>
      </c>
      <c r="J52" s="104">
        <v>0.062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2"/>
      <c r="I53" s="102"/>
      <c r="J53" s="102"/>
      <c r="K53" s="32"/>
    </row>
    <row r="54" spans="1:11" s="33" customFormat="1" ht="11.25" customHeight="1">
      <c r="A54" s="35" t="s">
        <v>41</v>
      </c>
      <c r="B54" s="29"/>
      <c r="C54" s="30">
        <v>20</v>
      </c>
      <c r="D54" s="30">
        <v>49</v>
      </c>
      <c r="E54" s="30">
        <v>49</v>
      </c>
      <c r="F54" s="31"/>
      <c r="G54" s="31"/>
      <c r="H54" s="102">
        <v>0.598</v>
      </c>
      <c r="I54" s="102">
        <v>1.225</v>
      </c>
      <c r="J54" s="102">
        <v>1.323</v>
      </c>
      <c r="K54" s="32"/>
    </row>
    <row r="55" spans="1:11" s="33" customFormat="1" ht="11.25" customHeight="1">
      <c r="A55" s="35" t="s">
        <v>42</v>
      </c>
      <c r="B55" s="29"/>
      <c r="C55" s="30">
        <v>23</v>
      </c>
      <c r="D55" s="30">
        <v>48</v>
      </c>
      <c r="E55" s="30">
        <v>48</v>
      </c>
      <c r="F55" s="31"/>
      <c r="G55" s="31"/>
      <c r="H55" s="102">
        <v>1.248</v>
      </c>
      <c r="I55" s="102">
        <v>1.536</v>
      </c>
      <c r="J55" s="102">
        <v>1.536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02"/>
      <c r="I56" s="102"/>
      <c r="J56" s="102">
        <v>0.002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>
        <v>1</v>
      </c>
      <c r="F57" s="31"/>
      <c r="G57" s="31"/>
      <c r="H57" s="102"/>
      <c r="I57" s="102">
        <v>0.008</v>
      </c>
      <c r="J57" s="102">
        <v>0.008</v>
      </c>
      <c r="K57" s="32"/>
    </row>
    <row r="58" spans="1:11" s="33" customFormat="1" ht="11.25" customHeight="1">
      <c r="A58" s="35" t="s">
        <v>45</v>
      </c>
      <c r="B58" s="29"/>
      <c r="C58" s="30">
        <v>4</v>
      </c>
      <c r="D58" s="30">
        <v>4</v>
      </c>
      <c r="E58" s="30">
        <v>8</v>
      </c>
      <c r="F58" s="31"/>
      <c r="G58" s="31"/>
      <c r="H58" s="102">
        <v>0.096</v>
      </c>
      <c r="I58" s="102">
        <v>0.189</v>
      </c>
      <c r="J58" s="102">
        <v>0.063</v>
      </c>
      <c r="K58" s="32"/>
    </row>
    <row r="59" spans="1:11" s="42" customFormat="1" ht="11.25" customHeight="1">
      <c r="A59" s="36" t="s">
        <v>46</v>
      </c>
      <c r="B59" s="37"/>
      <c r="C59" s="38">
        <v>47</v>
      </c>
      <c r="D59" s="38">
        <v>101</v>
      </c>
      <c r="E59" s="38">
        <v>106</v>
      </c>
      <c r="F59" s="39">
        <v>104.95049504950495</v>
      </c>
      <c r="G59" s="40"/>
      <c r="H59" s="103">
        <v>1.9420000000000002</v>
      </c>
      <c r="I59" s="104">
        <v>2.958</v>
      </c>
      <c r="J59" s="104">
        <v>2.932</v>
      </c>
      <c r="K59" s="41">
        <v>99.12102772143339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2"/>
      <c r="I60" s="102"/>
      <c r="J60" s="102"/>
      <c r="K60" s="32"/>
    </row>
    <row r="61" spans="1:11" s="33" customFormat="1" ht="11.25" customHeight="1">
      <c r="A61" s="35" t="s">
        <v>47</v>
      </c>
      <c r="B61" s="29"/>
      <c r="C61" s="30">
        <v>85</v>
      </c>
      <c r="D61" s="30">
        <v>75</v>
      </c>
      <c r="E61" s="30">
        <v>75</v>
      </c>
      <c r="F61" s="31"/>
      <c r="G61" s="31"/>
      <c r="H61" s="102">
        <v>3.74</v>
      </c>
      <c r="I61" s="102">
        <v>3.74</v>
      </c>
      <c r="J61" s="102">
        <v>4.075</v>
      </c>
      <c r="K61" s="32"/>
    </row>
    <row r="62" spans="1:11" s="33" customFormat="1" ht="11.25" customHeight="1">
      <c r="A62" s="35" t="s">
        <v>48</v>
      </c>
      <c r="B62" s="29"/>
      <c r="C62" s="30">
        <v>70</v>
      </c>
      <c r="D62" s="30">
        <v>72</v>
      </c>
      <c r="E62" s="30"/>
      <c r="F62" s="31"/>
      <c r="G62" s="31"/>
      <c r="H62" s="102">
        <v>2.002</v>
      </c>
      <c r="I62" s="102">
        <v>2.065</v>
      </c>
      <c r="J62" s="102"/>
      <c r="K62" s="32"/>
    </row>
    <row r="63" spans="1:11" s="33" customFormat="1" ht="11.25" customHeight="1">
      <c r="A63" s="35" t="s">
        <v>49</v>
      </c>
      <c r="B63" s="29"/>
      <c r="C63" s="30">
        <v>118</v>
      </c>
      <c r="D63" s="30">
        <v>118</v>
      </c>
      <c r="E63" s="30"/>
      <c r="F63" s="31"/>
      <c r="G63" s="31"/>
      <c r="H63" s="102">
        <v>7.497</v>
      </c>
      <c r="I63" s="102">
        <v>6.981</v>
      </c>
      <c r="J63" s="102"/>
      <c r="K63" s="32"/>
    </row>
    <row r="64" spans="1:11" s="42" customFormat="1" ht="11.25" customHeight="1">
      <c r="A64" s="36" t="s">
        <v>50</v>
      </c>
      <c r="B64" s="37"/>
      <c r="C64" s="38">
        <v>273</v>
      </c>
      <c r="D64" s="38">
        <v>265</v>
      </c>
      <c r="E64" s="38"/>
      <c r="F64" s="39"/>
      <c r="G64" s="40"/>
      <c r="H64" s="103">
        <v>13.239</v>
      </c>
      <c r="I64" s="104">
        <v>12.786</v>
      </c>
      <c r="J64" s="104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2"/>
      <c r="I65" s="102"/>
      <c r="J65" s="102"/>
      <c r="K65" s="32"/>
    </row>
    <row r="66" spans="1:11" s="42" customFormat="1" ht="11.25" customHeight="1">
      <c r="A66" s="36" t="s">
        <v>51</v>
      </c>
      <c r="B66" s="37"/>
      <c r="C66" s="38">
        <v>55</v>
      </c>
      <c r="D66" s="38">
        <v>50</v>
      </c>
      <c r="E66" s="38">
        <v>53</v>
      </c>
      <c r="F66" s="39">
        <v>106</v>
      </c>
      <c r="G66" s="40"/>
      <c r="H66" s="103">
        <v>2.277</v>
      </c>
      <c r="I66" s="104">
        <v>1.896</v>
      </c>
      <c r="J66" s="104">
        <v>2.226</v>
      </c>
      <c r="K66" s="41">
        <v>117.40506329113924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2"/>
      <c r="I67" s="102"/>
      <c r="J67" s="102"/>
      <c r="K67" s="32"/>
    </row>
    <row r="68" spans="1:11" s="33" customFormat="1" ht="11.25" customHeight="1">
      <c r="A68" s="35" t="s">
        <v>52</v>
      </c>
      <c r="B68" s="29"/>
      <c r="C68" s="30">
        <v>90</v>
      </c>
      <c r="D68" s="30">
        <v>90</v>
      </c>
      <c r="E68" s="30">
        <v>80</v>
      </c>
      <c r="F68" s="31"/>
      <c r="G68" s="31"/>
      <c r="H68" s="102">
        <v>6.5</v>
      </c>
      <c r="I68" s="102">
        <v>6</v>
      </c>
      <c r="J68" s="102">
        <v>5.5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02"/>
      <c r="I69" s="102"/>
      <c r="J69" s="102"/>
      <c r="K69" s="32"/>
    </row>
    <row r="70" spans="1:11" s="42" customFormat="1" ht="11.25" customHeight="1">
      <c r="A70" s="36" t="s">
        <v>54</v>
      </c>
      <c r="B70" s="37"/>
      <c r="C70" s="38">
        <v>90</v>
      </c>
      <c r="D70" s="38">
        <v>90</v>
      </c>
      <c r="E70" s="38">
        <v>80</v>
      </c>
      <c r="F70" s="39">
        <v>88.88888888888889</v>
      </c>
      <c r="G70" s="40"/>
      <c r="H70" s="103">
        <v>6.5</v>
      </c>
      <c r="I70" s="104">
        <v>6</v>
      </c>
      <c r="J70" s="104">
        <v>5.5</v>
      </c>
      <c r="K70" s="41">
        <v>91.66666666666667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2"/>
      <c r="I71" s="102"/>
      <c r="J71" s="102"/>
      <c r="K71" s="32"/>
    </row>
    <row r="72" spans="1:11" s="33" customFormat="1" ht="11.25" customHeight="1">
      <c r="A72" s="35" t="s">
        <v>55</v>
      </c>
      <c r="B72" s="29"/>
      <c r="C72" s="30">
        <v>2210</v>
      </c>
      <c r="D72" s="30">
        <v>2209</v>
      </c>
      <c r="E72" s="30">
        <v>2209</v>
      </c>
      <c r="F72" s="31"/>
      <c r="G72" s="31"/>
      <c r="H72" s="102">
        <v>168.046</v>
      </c>
      <c r="I72" s="102">
        <v>181.13</v>
      </c>
      <c r="J72" s="102">
        <v>181.13</v>
      </c>
      <c r="K72" s="32"/>
    </row>
    <row r="73" spans="1:11" s="33" customFormat="1" ht="11.25" customHeight="1">
      <c r="A73" s="35" t="s">
        <v>56</v>
      </c>
      <c r="B73" s="29"/>
      <c r="C73" s="30">
        <v>155</v>
      </c>
      <c r="D73" s="30">
        <v>155</v>
      </c>
      <c r="E73" s="30">
        <v>155</v>
      </c>
      <c r="F73" s="31"/>
      <c r="G73" s="31"/>
      <c r="H73" s="102">
        <v>4.65</v>
      </c>
      <c r="I73" s="102">
        <v>4.6</v>
      </c>
      <c r="J73" s="102">
        <v>0.135</v>
      </c>
      <c r="K73" s="32"/>
    </row>
    <row r="74" spans="1:11" s="33" customFormat="1" ht="11.25" customHeight="1">
      <c r="A74" s="35" t="s">
        <v>57</v>
      </c>
      <c r="B74" s="29"/>
      <c r="C74" s="30">
        <v>65</v>
      </c>
      <c r="D74" s="30">
        <v>65</v>
      </c>
      <c r="E74" s="30">
        <v>1</v>
      </c>
      <c r="F74" s="31"/>
      <c r="G74" s="31"/>
      <c r="H74" s="102">
        <v>1.787</v>
      </c>
      <c r="I74" s="102">
        <v>0.27</v>
      </c>
      <c r="J74" s="102">
        <v>0.027</v>
      </c>
      <c r="K74" s="32"/>
    </row>
    <row r="75" spans="1:11" s="33" customFormat="1" ht="11.25" customHeight="1">
      <c r="A75" s="35" t="s">
        <v>58</v>
      </c>
      <c r="B75" s="29"/>
      <c r="C75" s="30">
        <v>101</v>
      </c>
      <c r="D75" s="30">
        <v>102</v>
      </c>
      <c r="E75" s="30">
        <v>102</v>
      </c>
      <c r="F75" s="31"/>
      <c r="G75" s="31"/>
      <c r="H75" s="102">
        <v>4.155</v>
      </c>
      <c r="I75" s="102">
        <v>4.282</v>
      </c>
      <c r="J75" s="102">
        <v>4.282</v>
      </c>
      <c r="K75" s="32"/>
    </row>
    <row r="76" spans="1:11" s="33" customFormat="1" ht="11.25" customHeight="1">
      <c r="A76" s="35" t="s">
        <v>59</v>
      </c>
      <c r="B76" s="29"/>
      <c r="C76" s="30">
        <v>7</v>
      </c>
      <c r="D76" s="30">
        <v>7</v>
      </c>
      <c r="E76" s="30">
        <v>7</v>
      </c>
      <c r="F76" s="31"/>
      <c r="G76" s="31"/>
      <c r="H76" s="102">
        <v>0.175</v>
      </c>
      <c r="I76" s="102">
        <v>0.175</v>
      </c>
      <c r="J76" s="102">
        <v>0.175</v>
      </c>
      <c r="K76" s="32"/>
    </row>
    <row r="77" spans="1:11" s="33" customFormat="1" ht="11.25" customHeight="1">
      <c r="A77" s="35" t="s">
        <v>60</v>
      </c>
      <c r="B77" s="29"/>
      <c r="C77" s="30">
        <v>63</v>
      </c>
      <c r="D77" s="30">
        <v>40</v>
      </c>
      <c r="E77" s="30">
        <v>42</v>
      </c>
      <c r="F77" s="31"/>
      <c r="G77" s="31"/>
      <c r="H77" s="102">
        <v>1.512</v>
      </c>
      <c r="I77" s="102">
        <v>0.84</v>
      </c>
      <c r="J77" s="102">
        <v>0.84</v>
      </c>
      <c r="K77" s="32"/>
    </row>
    <row r="78" spans="1:11" s="33" customFormat="1" ht="11.25" customHeight="1">
      <c r="A78" s="35" t="s">
        <v>61</v>
      </c>
      <c r="B78" s="29"/>
      <c r="C78" s="30">
        <v>117</v>
      </c>
      <c r="D78" s="30">
        <v>120</v>
      </c>
      <c r="E78" s="30">
        <v>120</v>
      </c>
      <c r="F78" s="31"/>
      <c r="G78" s="31"/>
      <c r="H78" s="102">
        <v>5.75</v>
      </c>
      <c r="I78" s="102">
        <v>5.88</v>
      </c>
      <c r="J78" s="102">
        <v>5.88</v>
      </c>
      <c r="K78" s="32"/>
    </row>
    <row r="79" spans="1:11" s="33" customFormat="1" ht="11.25" customHeight="1">
      <c r="A79" s="35" t="s">
        <v>62</v>
      </c>
      <c r="B79" s="29"/>
      <c r="C79" s="30">
        <v>7.92</v>
      </c>
      <c r="D79" s="30">
        <v>8</v>
      </c>
      <c r="E79" s="30">
        <v>3</v>
      </c>
      <c r="F79" s="31"/>
      <c r="G79" s="31"/>
      <c r="H79" s="102">
        <v>0.475</v>
      </c>
      <c r="I79" s="102">
        <v>0.475</v>
      </c>
      <c r="J79" s="102">
        <v>0.114</v>
      </c>
      <c r="K79" s="32"/>
    </row>
    <row r="80" spans="1:11" s="42" customFormat="1" ht="11.25" customHeight="1">
      <c r="A80" s="43" t="s">
        <v>63</v>
      </c>
      <c r="B80" s="37"/>
      <c r="C80" s="38">
        <v>2725.92</v>
      </c>
      <c r="D80" s="38">
        <v>2706</v>
      </c>
      <c r="E80" s="38">
        <v>2639</v>
      </c>
      <c r="F80" s="39">
        <v>97.52402069475241</v>
      </c>
      <c r="G80" s="40"/>
      <c r="H80" s="103">
        <v>186.55</v>
      </c>
      <c r="I80" s="104">
        <v>197.65200000000002</v>
      </c>
      <c r="J80" s="104">
        <v>192.583</v>
      </c>
      <c r="K80" s="41">
        <v>97.43539149616497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2"/>
      <c r="I81" s="102"/>
      <c r="J81" s="102"/>
      <c r="K81" s="32"/>
    </row>
    <row r="82" spans="1:11" s="33" customFormat="1" ht="11.25" customHeight="1">
      <c r="A82" s="35" t="s">
        <v>64</v>
      </c>
      <c r="B82" s="29"/>
      <c r="C82" s="30">
        <v>44</v>
      </c>
      <c r="D82" s="30">
        <v>35</v>
      </c>
      <c r="E82" s="30">
        <v>35</v>
      </c>
      <c r="F82" s="31"/>
      <c r="G82" s="31"/>
      <c r="H82" s="102">
        <v>1.264</v>
      </c>
      <c r="I82" s="102">
        <v>1.072</v>
      </c>
      <c r="J82" s="102">
        <v>1.072</v>
      </c>
      <c r="K82" s="32"/>
    </row>
    <row r="83" spans="1:11" s="33" customFormat="1" ht="11.25" customHeight="1">
      <c r="A83" s="35" t="s">
        <v>65</v>
      </c>
      <c r="B83" s="29"/>
      <c r="C83" s="30">
        <v>31</v>
      </c>
      <c r="D83" s="30">
        <v>30</v>
      </c>
      <c r="E83" s="30">
        <v>30</v>
      </c>
      <c r="F83" s="31"/>
      <c r="G83" s="31"/>
      <c r="H83" s="102">
        <v>1.807</v>
      </c>
      <c r="I83" s="102">
        <v>1.8</v>
      </c>
      <c r="J83" s="102">
        <v>1.8</v>
      </c>
      <c r="K83" s="32"/>
    </row>
    <row r="84" spans="1:11" s="42" customFormat="1" ht="11.25" customHeight="1">
      <c r="A84" s="36" t="s">
        <v>66</v>
      </c>
      <c r="B84" s="37"/>
      <c r="C84" s="38">
        <v>75</v>
      </c>
      <c r="D84" s="38">
        <v>65</v>
      </c>
      <c r="E84" s="38">
        <v>65</v>
      </c>
      <c r="F84" s="39">
        <v>100</v>
      </c>
      <c r="G84" s="40"/>
      <c r="H84" s="103">
        <v>3.0709999999999997</v>
      </c>
      <c r="I84" s="104">
        <v>2.872</v>
      </c>
      <c r="J84" s="104">
        <v>2.872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2"/>
      <c r="I85" s="102"/>
      <c r="J85" s="10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5"/>
      <c r="I86" s="106"/>
      <c r="J86" s="106"/>
      <c r="K86" s="50"/>
    </row>
    <row r="87" spans="1:11" s="42" customFormat="1" ht="11.25" customHeight="1">
      <c r="A87" s="51" t="s">
        <v>67</v>
      </c>
      <c r="B87" s="52"/>
      <c r="C87" s="53">
        <v>3636.92</v>
      </c>
      <c r="D87" s="53">
        <v>3652</v>
      </c>
      <c r="E87" s="53"/>
      <c r="F87" s="54"/>
      <c r="G87" s="40"/>
      <c r="H87" s="107">
        <v>227.48100000000002</v>
      </c>
      <c r="I87" s="108">
        <v>234.04900000000004</v>
      </c>
      <c r="J87" s="108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2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="98" zoomScaleSheetLayoutView="98" zoomScalePageLayoutView="0" workbookViewId="0" topLeftCell="A1">
      <selection activeCell="F87" sqref="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212" t="s">
        <v>69</v>
      </c>
      <c r="K2" s="21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13" t="s">
        <v>2</v>
      </c>
      <c r="D4" s="214"/>
      <c r="E4" s="214"/>
      <c r="F4" s="215"/>
      <c r="G4" s="9"/>
      <c r="H4" s="216" t="s">
        <v>3</v>
      </c>
      <c r="I4" s="217"/>
      <c r="J4" s="217"/>
      <c r="K4" s="21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12</v>
      </c>
      <c r="F7" s="22" t="str">
        <f>CONCATENATE(D6,"=100")</f>
        <v>2018=100</v>
      </c>
      <c r="G7" s="23"/>
      <c r="H7" s="20" t="s">
        <v>6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22</v>
      </c>
      <c r="D9" s="30">
        <v>30</v>
      </c>
      <c r="E9" s="30">
        <v>30</v>
      </c>
      <c r="F9" s="31"/>
      <c r="G9" s="31"/>
      <c r="H9" s="102">
        <v>1.612</v>
      </c>
      <c r="I9" s="102">
        <v>2.14</v>
      </c>
      <c r="J9" s="102"/>
      <c r="K9" s="32"/>
    </row>
    <row r="10" spans="1:11" s="33" customFormat="1" ht="11.25" customHeight="1">
      <c r="A10" s="35" t="s">
        <v>8</v>
      </c>
      <c r="B10" s="29"/>
      <c r="C10" s="30">
        <v>20</v>
      </c>
      <c r="D10" s="30">
        <v>22</v>
      </c>
      <c r="E10" s="30">
        <v>22</v>
      </c>
      <c r="F10" s="31"/>
      <c r="G10" s="31"/>
      <c r="H10" s="102">
        <v>1.591</v>
      </c>
      <c r="I10" s="102">
        <v>1.524</v>
      </c>
      <c r="J10" s="102"/>
      <c r="K10" s="32"/>
    </row>
    <row r="11" spans="1:11" s="33" customFormat="1" ht="11.25" customHeight="1">
      <c r="A11" s="28" t="s">
        <v>9</v>
      </c>
      <c r="B11" s="29"/>
      <c r="C11" s="30">
        <v>22</v>
      </c>
      <c r="D11" s="30">
        <v>20</v>
      </c>
      <c r="E11" s="30">
        <v>8</v>
      </c>
      <c r="F11" s="31"/>
      <c r="G11" s="31"/>
      <c r="H11" s="102">
        <v>1.369</v>
      </c>
      <c r="I11" s="102">
        <v>1.244</v>
      </c>
      <c r="J11" s="102"/>
      <c r="K11" s="32"/>
    </row>
    <row r="12" spans="1:11" s="33" customFormat="1" ht="11.25" customHeight="1">
      <c r="A12" s="35" t="s">
        <v>10</v>
      </c>
      <c r="B12" s="29"/>
      <c r="C12" s="30">
        <v>21</v>
      </c>
      <c r="D12" s="30">
        <v>21</v>
      </c>
      <c r="E12" s="30">
        <v>21</v>
      </c>
      <c r="F12" s="31"/>
      <c r="G12" s="31"/>
      <c r="H12" s="102">
        <v>1.369</v>
      </c>
      <c r="I12" s="102">
        <v>1.302</v>
      </c>
      <c r="J12" s="102"/>
      <c r="K12" s="32"/>
    </row>
    <row r="13" spans="1:11" s="42" customFormat="1" ht="11.25" customHeight="1">
      <c r="A13" s="36" t="s">
        <v>11</v>
      </c>
      <c r="B13" s="37"/>
      <c r="C13" s="38">
        <v>85</v>
      </c>
      <c r="D13" s="38">
        <v>93</v>
      </c>
      <c r="E13" s="38">
        <v>81</v>
      </c>
      <c r="F13" s="39">
        <v>87.09677419354838</v>
      </c>
      <c r="G13" s="40"/>
      <c r="H13" s="103">
        <v>5.941</v>
      </c>
      <c r="I13" s="104">
        <v>6.210000000000001</v>
      </c>
      <c r="J13" s="10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2"/>
      <c r="I14" s="102"/>
      <c r="J14" s="102"/>
      <c r="K14" s="32"/>
    </row>
    <row r="15" spans="1:11" s="42" customFormat="1" ht="11.25" customHeight="1">
      <c r="A15" s="36" t="s">
        <v>12</v>
      </c>
      <c r="B15" s="37"/>
      <c r="C15" s="38">
        <v>40</v>
      </c>
      <c r="D15" s="38">
        <v>51</v>
      </c>
      <c r="E15" s="38">
        <v>76</v>
      </c>
      <c r="F15" s="39">
        <v>149.01960784313727</v>
      </c>
      <c r="G15" s="40"/>
      <c r="H15" s="103">
        <v>1.025</v>
      </c>
      <c r="I15" s="104">
        <v>1</v>
      </c>
      <c r="J15" s="10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2"/>
      <c r="I16" s="102"/>
      <c r="J16" s="102"/>
      <c r="K16" s="32"/>
    </row>
    <row r="17" spans="1:11" s="42" customFormat="1" ht="11.25" customHeight="1">
      <c r="A17" s="36" t="s">
        <v>13</v>
      </c>
      <c r="B17" s="37"/>
      <c r="C17" s="38"/>
      <c r="D17" s="38">
        <v>1</v>
      </c>
      <c r="E17" s="38"/>
      <c r="F17" s="39"/>
      <c r="G17" s="40"/>
      <c r="H17" s="103"/>
      <c r="I17" s="104"/>
      <c r="J17" s="10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2"/>
      <c r="I18" s="102"/>
      <c r="J18" s="102"/>
      <c r="K18" s="32"/>
    </row>
    <row r="19" spans="1:11" s="33" customFormat="1" ht="11.25" customHeight="1">
      <c r="A19" s="28" t="s">
        <v>14</v>
      </c>
      <c r="B19" s="29"/>
      <c r="C19" s="30">
        <v>3</v>
      </c>
      <c r="D19" s="30">
        <v>3</v>
      </c>
      <c r="E19" s="30"/>
      <c r="F19" s="31"/>
      <c r="G19" s="31"/>
      <c r="H19" s="102">
        <v>0.096</v>
      </c>
      <c r="I19" s="102">
        <v>0.094</v>
      </c>
      <c r="J19" s="102"/>
      <c r="K19" s="32"/>
    </row>
    <row r="20" spans="1:11" s="33" customFormat="1" ht="11.25" customHeight="1">
      <c r="A20" s="35" t="s">
        <v>15</v>
      </c>
      <c r="B20" s="29"/>
      <c r="C20" s="30">
        <v>6</v>
      </c>
      <c r="D20" s="30">
        <v>6</v>
      </c>
      <c r="E20" s="30"/>
      <c r="F20" s="31"/>
      <c r="G20" s="31"/>
      <c r="H20" s="102">
        <v>0.091</v>
      </c>
      <c r="I20" s="102">
        <v>0.082</v>
      </c>
      <c r="J20" s="102"/>
      <c r="K20" s="32"/>
    </row>
    <row r="21" spans="1:11" s="33" customFormat="1" ht="11.25" customHeight="1">
      <c r="A21" s="35" t="s">
        <v>16</v>
      </c>
      <c r="B21" s="29"/>
      <c r="C21" s="30">
        <v>40</v>
      </c>
      <c r="D21" s="30">
        <v>36</v>
      </c>
      <c r="E21" s="30"/>
      <c r="F21" s="31"/>
      <c r="G21" s="31"/>
      <c r="H21" s="102">
        <v>0.742</v>
      </c>
      <c r="I21" s="102">
        <v>0.744</v>
      </c>
      <c r="J21" s="102"/>
      <c r="K21" s="32"/>
    </row>
    <row r="22" spans="1:11" s="42" customFormat="1" ht="11.25" customHeight="1">
      <c r="A22" s="36" t="s">
        <v>17</v>
      </c>
      <c r="B22" s="37"/>
      <c r="C22" s="38">
        <v>49</v>
      </c>
      <c r="D22" s="38">
        <v>45</v>
      </c>
      <c r="E22" s="38"/>
      <c r="F22" s="39"/>
      <c r="G22" s="40"/>
      <c r="H22" s="103">
        <v>0.929</v>
      </c>
      <c r="I22" s="104">
        <v>0.9199999999999999</v>
      </c>
      <c r="J22" s="10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2"/>
      <c r="I23" s="102"/>
      <c r="J23" s="102"/>
      <c r="K23" s="32"/>
    </row>
    <row r="24" spans="1:11" s="42" customFormat="1" ht="11.25" customHeight="1">
      <c r="A24" s="36" t="s">
        <v>18</v>
      </c>
      <c r="B24" s="37"/>
      <c r="C24" s="38">
        <v>103</v>
      </c>
      <c r="D24" s="38">
        <v>123</v>
      </c>
      <c r="E24" s="38">
        <v>130</v>
      </c>
      <c r="F24" s="39">
        <v>105.6910569105691</v>
      </c>
      <c r="G24" s="40"/>
      <c r="H24" s="103">
        <v>8.564</v>
      </c>
      <c r="I24" s="104">
        <v>9.283</v>
      </c>
      <c r="J24" s="104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2"/>
      <c r="I25" s="102"/>
      <c r="J25" s="102"/>
      <c r="K25" s="32"/>
    </row>
    <row r="26" spans="1:11" s="42" customFormat="1" ht="11.25" customHeight="1">
      <c r="A26" s="36" t="s">
        <v>19</v>
      </c>
      <c r="B26" s="37"/>
      <c r="C26" s="38">
        <v>23</v>
      </c>
      <c r="D26" s="38">
        <v>25</v>
      </c>
      <c r="E26" s="38">
        <v>26</v>
      </c>
      <c r="F26" s="39">
        <v>104</v>
      </c>
      <c r="G26" s="40"/>
      <c r="H26" s="103">
        <v>1.1</v>
      </c>
      <c r="I26" s="104">
        <v>1.2</v>
      </c>
      <c r="J26" s="104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2"/>
      <c r="I27" s="102"/>
      <c r="J27" s="102"/>
      <c r="K27" s="32"/>
    </row>
    <row r="28" spans="1:11" s="33" customFormat="1" ht="11.25" customHeight="1">
      <c r="A28" s="35" t="s">
        <v>20</v>
      </c>
      <c r="B28" s="29"/>
      <c r="C28" s="30">
        <v>4</v>
      </c>
      <c r="D28" s="30">
        <v>11</v>
      </c>
      <c r="E28" s="30">
        <v>3</v>
      </c>
      <c r="F28" s="31"/>
      <c r="G28" s="31"/>
      <c r="H28" s="102">
        <v>0.169</v>
      </c>
      <c r="I28" s="102">
        <v>0.169</v>
      </c>
      <c r="J28" s="102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02"/>
      <c r="I29" s="102"/>
      <c r="J29" s="102"/>
      <c r="K29" s="32"/>
    </row>
    <row r="30" spans="1:11" s="33" customFormat="1" ht="11.25" customHeight="1">
      <c r="A30" s="35" t="s">
        <v>22</v>
      </c>
      <c r="B30" s="29"/>
      <c r="C30" s="30">
        <v>80</v>
      </c>
      <c r="D30" s="30">
        <v>49</v>
      </c>
      <c r="E30" s="30"/>
      <c r="F30" s="31"/>
      <c r="G30" s="31"/>
      <c r="H30" s="102">
        <v>3.025</v>
      </c>
      <c r="I30" s="102">
        <v>0.806</v>
      </c>
      <c r="J30" s="102"/>
      <c r="K30" s="32"/>
    </row>
    <row r="31" spans="1:11" s="42" customFormat="1" ht="11.25" customHeight="1">
      <c r="A31" s="43" t="s">
        <v>23</v>
      </c>
      <c r="B31" s="37"/>
      <c r="C31" s="38">
        <v>84</v>
      </c>
      <c r="D31" s="38">
        <v>60</v>
      </c>
      <c r="E31" s="38"/>
      <c r="F31" s="39"/>
      <c r="G31" s="40"/>
      <c r="H31" s="103">
        <v>3.194</v>
      </c>
      <c r="I31" s="104">
        <v>0.9750000000000001</v>
      </c>
      <c r="J31" s="104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2"/>
      <c r="I32" s="102"/>
      <c r="J32" s="102"/>
      <c r="K32" s="32"/>
    </row>
    <row r="33" spans="1:11" s="33" customFormat="1" ht="11.25" customHeight="1">
      <c r="A33" s="35" t="s">
        <v>24</v>
      </c>
      <c r="B33" s="29"/>
      <c r="C33" s="30">
        <v>100</v>
      </c>
      <c r="D33" s="30">
        <v>90</v>
      </c>
      <c r="E33" s="30"/>
      <c r="F33" s="31"/>
      <c r="G33" s="31"/>
      <c r="H33" s="102">
        <v>4.6</v>
      </c>
      <c r="I33" s="102">
        <v>3.8</v>
      </c>
      <c r="J33" s="102"/>
      <c r="K33" s="32"/>
    </row>
    <row r="34" spans="1:11" s="33" customFormat="1" ht="11.25" customHeight="1">
      <c r="A34" s="35" t="s">
        <v>25</v>
      </c>
      <c r="B34" s="29"/>
      <c r="C34" s="30">
        <v>50</v>
      </c>
      <c r="D34" s="30">
        <v>30</v>
      </c>
      <c r="E34" s="30">
        <v>30</v>
      </c>
      <c r="F34" s="31"/>
      <c r="G34" s="31"/>
      <c r="H34" s="102">
        <v>1.449</v>
      </c>
      <c r="I34" s="102">
        <v>0.87</v>
      </c>
      <c r="J34" s="102"/>
      <c r="K34" s="32"/>
    </row>
    <row r="35" spans="1:11" s="33" customFormat="1" ht="11.25" customHeight="1">
      <c r="A35" s="35" t="s">
        <v>26</v>
      </c>
      <c r="B35" s="29"/>
      <c r="C35" s="30">
        <v>25</v>
      </c>
      <c r="D35" s="30">
        <v>25</v>
      </c>
      <c r="E35" s="30">
        <v>25</v>
      </c>
      <c r="F35" s="31"/>
      <c r="G35" s="31"/>
      <c r="H35" s="102">
        <v>0.7</v>
      </c>
      <c r="I35" s="102">
        <v>0.7</v>
      </c>
      <c r="J35" s="102"/>
      <c r="K35" s="32"/>
    </row>
    <row r="36" spans="1:11" s="33" customFormat="1" ht="11.25" customHeight="1">
      <c r="A36" s="35" t="s">
        <v>27</v>
      </c>
      <c r="B36" s="29"/>
      <c r="C36" s="30">
        <v>210</v>
      </c>
      <c r="D36" s="30">
        <v>131</v>
      </c>
      <c r="E36" s="30">
        <v>131</v>
      </c>
      <c r="F36" s="31"/>
      <c r="G36" s="31"/>
      <c r="H36" s="102">
        <v>6.2</v>
      </c>
      <c r="I36" s="102">
        <v>3.125</v>
      </c>
      <c r="J36" s="102"/>
      <c r="K36" s="32"/>
    </row>
    <row r="37" spans="1:11" s="42" customFormat="1" ht="11.25" customHeight="1">
      <c r="A37" s="36" t="s">
        <v>28</v>
      </c>
      <c r="B37" s="37"/>
      <c r="C37" s="38">
        <v>385</v>
      </c>
      <c r="D37" s="38">
        <v>276</v>
      </c>
      <c r="E37" s="38"/>
      <c r="F37" s="39"/>
      <c r="G37" s="40"/>
      <c r="H37" s="103">
        <v>12.949</v>
      </c>
      <c r="I37" s="104">
        <v>8.495000000000001</v>
      </c>
      <c r="J37" s="104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2"/>
      <c r="I38" s="102"/>
      <c r="J38" s="102"/>
      <c r="K38" s="32"/>
    </row>
    <row r="39" spans="1:11" s="42" customFormat="1" ht="11.25" customHeight="1">
      <c r="A39" s="36" t="s">
        <v>29</v>
      </c>
      <c r="B39" s="37"/>
      <c r="C39" s="38">
        <v>120</v>
      </c>
      <c r="D39" s="38">
        <v>150</v>
      </c>
      <c r="E39" s="38">
        <v>155</v>
      </c>
      <c r="F39" s="39">
        <v>103.33333333333333</v>
      </c>
      <c r="G39" s="40"/>
      <c r="H39" s="103">
        <v>3.2</v>
      </c>
      <c r="I39" s="104">
        <v>4.3</v>
      </c>
      <c r="J39" s="104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2"/>
      <c r="I40" s="102"/>
      <c r="J40" s="102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02"/>
      <c r="I41" s="102"/>
      <c r="J41" s="102"/>
      <c r="K41" s="32"/>
    </row>
    <row r="42" spans="1:11" s="33" customFormat="1" ht="11.25" customHeight="1">
      <c r="A42" s="35" t="s">
        <v>31</v>
      </c>
      <c r="B42" s="29"/>
      <c r="C42" s="30"/>
      <c r="D42" s="30">
        <v>1</v>
      </c>
      <c r="E42" s="30"/>
      <c r="F42" s="31"/>
      <c r="G42" s="31"/>
      <c r="H42" s="102"/>
      <c r="I42" s="102">
        <v>0.03</v>
      </c>
      <c r="J42" s="102"/>
      <c r="K42" s="32"/>
    </row>
    <row r="43" spans="1:11" s="33" customFormat="1" ht="11.25" customHeight="1">
      <c r="A43" s="35" t="s">
        <v>32</v>
      </c>
      <c r="B43" s="29"/>
      <c r="C43" s="30">
        <v>3</v>
      </c>
      <c r="D43" s="30">
        <v>3</v>
      </c>
      <c r="E43" s="30"/>
      <c r="F43" s="31"/>
      <c r="G43" s="31"/>
      <c r="H43" s="102">
        <v>0.075</v>
      </c>
      <c r="I43" s="102">
        <v>0.105</v>
      </c>
      <c r="J43" s="102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02"/>
      <c r="I44" s="102"/>
      <c r="J44" s="102"/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>
        <v>2</v>
      </c>
      <c r="E45" s="30"/>
      <c r="F45" s="31"/>
      <c r="G45" s="31"/>
      <c r="H45" s="102">
        <v>0.044</v>
      </c>
      <c r="I45" s="102">
        <v>0.046</v>
      </c>
      <c r="J45" s="102"/>
      <c r="K45" s="32"/>
    </row>
    <row r="46" spans="1:11" s="33" customFormat="1" ht="11.25" customHeight="1">
      <c r="A46" s="35" t="s">
        <v>35</v>
      </c>
      <c r="B46" s="29"/>
      <c r="C46" s="30">
        <v>16</v>
      </c>
      <c r="D46" s="30">
        <v>13</v>
      </c>
      <c r="E46" s="30"/>
      <c r="F46" s="31"/>
      <c r="G46" s="31"/>
      <c r="H46" s="102">
        <v>0.384</v>
      </c>
      <c r="I46" s="102">
        <v>0.325</v>
      </c>
      <c r="J46" s="102"/>
      <c r="K46" s="32"/>
    </row>
    <row r="47" spans="1:11" s="33" customFormat="1" ht="11.25" customHeight="1">
      <c r="A47" s="35" t="s">
        <v>36</v>
      </c>
      <c r="B47" s="29"/>
      <c r="C47" s="30">
        <v>11</v>
      </c>
      <c r="D47" s="30">
        <v>10</v>
      </c>
      <c r="E47" s="30"/>
      <c r="F47" s="31"/>
      <c r="G47" s="31"/>
      <c r="H47" s="102">
        <v>0.55</v>
      </c>
      <c r="I47" s="102">
        <v>0.35</v>
      </c>
      <c r="J47" s="102"/>
      <c r="K47" s="32"/>
    </row>
    <row r="48" spans="1:11" s="33" customFormat="1" ht="11.25" customHeight="1">
      <c r="A48" s="35" t="s">
        <v>37</v>
      </c>
      <c r="B48" s="29"/>
      <c r="C48" s="30">
        <v>15</v>
      </c>
      <c r="D48" s="30">
        <v>15</v>
      </c>
      <c r="E48" s="30"/>
      <c r="F48" s="31"/>
      <c r="G48" s="31"/>
      <c r="H48" s="102">
        <v>0.345</v>
      </c>
      <c r="I48" s="102">
        <v>0.345</v>
      </c>
      <c r="J48" s="102"/>
      <c r="K48" s="32"/>
    </row>
    <row r="49" spans="1:11" s="33" customFormat="1" ht="11.25" customHeight="1">
      <c r="A49" s="35" t="s">
        <v>38</v>
      </c>
      <c r="B49" s="29"/>
      <c r="C49" s="30">
        <v>11</v>
      </c>
      <c r="D49" s="30">
        <v>11</v>
      </c>
      <c r="E49" s="30"/>
      <c r="F49" s="31"/>
      <c r="G49" s="31"/>
      <c r="H49" s="102">
        <v>0.275</v>
      </c>
      <c r="I49" s="102">
        <v>0.275</v>
      </c>
      <c r="J49" s="102"/>
      <c r="K49" s="32"/>
    </row>
    <row r="50" spans="1:11" s="42" customFormat="1" ht="11.25" customHeight="1">
      <c r="A50" s="43" t="s">
        <v>39</v>
      </c>
      <c r="B50" s="37"/>
      <c r="C50" s="38">
        <v>58</v>
      </c>
      <c r="D50" s="38">
        <v>55</v>
      </c>
      <c r="E50" s="38"/>
      <c r="F50" s="39"/>
      <c r="G50" s="40"/>
      <c r="H50" s="103">
        <v>1.673</v>
      </c>
      <c r="I50" s="104">
        <v>1.476</v>
      </c>
      <c r="J50" s="104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2"/>
      <c r="I51" s="102"/>
      <c r="J51" s="102"/>
      <c r="K51" s="32"/>
    </row>
    <row r="52" spans="1:11" s="42" customFormat="1" ht="11.25" customHeight="1">
      <c r="A52" s="36" t="s">
        <v>40</v>
      </c>
      <c r="B52" s="37"/>
      <c r="C52" s="38">
        <v>12</v>
      </c>
      <c r="D52" s="38">
        <v>13</v>
      </c>
      <c r="E52" s="38">
        <v>13</v>
      </c>
      <c r="F52" s="39">
        <v>100</v>
      </c>
      <c r="G52" s="40"/>
      <c r="H52" s="103">
        <v>0.403</v>
      </c>
      <c r="I52" s="104">
        <v>0.403</v>
      </c>
      <c r="J52" s="104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2"/>
      <c r="I53" s="102"/>
      <c r="J53" s="102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02"/>
      <c r="I54" s="102"/>
      <c r="J54" s="102"/>
      <c r="K54" s="32"/>
    </row>
    <row r="55" spans="1:11" s="33" customFormat="1" ht="11.25" customHeight="1">
      <c r="A55" s="35" t="s">
        <v>42</v>
      </c>
      <c r="B55" s="29"/>
      <c r="C55" s="30">
        <v>17</v>
      </c>
      <c r="D55" s="30">
        <v>17</v>
      </c>
      <c r="E55" s="30">
        <v>17</v>
      </c>
      <c r="F55" s="31"/>
      <c r="G55" s="31"/>
      <c r="H55" s="102">
        <v>0.485</v>
      </c>
      <c r="I55" s="102">
        <v>0.485</v>
      </c>
      <c r="J55" s="102"/>
      <c r="K55" s="32"/>
    </row>
    <row r="56" spans="1:11" s="33" customFormat="1" ht="11.25" customHeight="1">
      <c r="A56" s="35" t="s">
        <v>43</v>
      </c>
      <c r="B56" s="29"/>
      <c r="C56" s="30"/>
      <c r="D56" s="30">
        <v>5</v>
      </c>
      <c r="E56" s="30">
        <v>9</v>
      </c>
      <c r="F56" s="31"/>
      <c r="G56" s="31"/>
      <c r="H56" s="102"/>
      <c r="I56" s="102">
        <v>0.144</v>
      </c>
      <c r="J56" s="102"/>
      <c r="K56" s="32"/>
    </row>
    <row r="57" spans="1:11" s="33" customFormat="1" ht="11.25" customHeight="1">
      <c r="A57" s="35" t="s">
        <v>44</v>
      </c>
      <c r="B57" s="29"/>
      <c r="C57" s="30">
        <v>11</v>
      </c>
      <c r="D57" s="30">
        <v>4</v>
      </c>
      <c r="E57" s="30">
        <v>4</v>
      </c>
      <c r="F57" s="31"/>
      <c r="G57" s="31"/>
      <c r="H57" s="102">
        <v>0.293</v>
      </c>
      <c r="I57" s="102">
        <v>0.094</v>
      </c>
      <c r="J57" s="102"/>
      <c r="K57" s="32"/>
    </row>
    <row r="58" spans="1:11" s="33" customFormat="1" ht="11.25" customHeight="1">
      <c r="A58" s="35" t="s">
        <v>45</v>
      </c>
      <c r="B58" s="29"/>
      <c r="C58" s="30">
        <v>40</v>
      </c>
      <c r="D58" s="30">
        <v>8</v>
      </c>
      <c r="E58" s="30">
        <v>12</v>
      </c>
      <c r="F58" s="31"/>
      <c r="G58" s="31"/>
      <c r="H58" s="102">
        <v>0.294</v>
      </c>
      <c r="I58" s="102">
        <v>0.33</v>
      </c>
      <c r="J58" s="102"/>
      <c r="K58" s="32"/>
    </row>
    <row r="59" spans="1:11" s="42" customFormat="1" ht="11.25" customHeight="1">
      <c r="A59" s="36" t="s">
        <v>46</v>
      </c>
      <c r="B59" s="37"/>
      <c r="C59" s="38">
        <v>68</v>
      </c>
      <c r="D59" s="38">
        <v>34</v>
      </c>
      <c r="E59" s="38">
        <v>42</v>
      </c>
      <c r="F59" s="39">
        <v>123.52941176470588</v>
      </c>
      <c r="G59" s="40"/>
      <c r="H59" s="103">
        <v>1.072</v>
      </c>
      <c r="I59" s="104">
        <v>1.053</v>
      </c>
      <c r="J59" s="104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2"/>
      <c r="I60" s="102"/>
      <c r="J60" s="102"/>
      <c r="K60" s="32"/>
    </row>
    <row r="61" spans="1:11" s="33" customFormat="1" ht="11.25" customHeight="1">
      <c r="A61" s="35" t="s">
        <v>47</v>
      </c>
      <c r="B61" s="29"/>
      <c r="C61" s="30">
        <v>110</v>
      </c>
      <c r="D61" s="30">
        <v>75</v>
      </c>
      <c r="E61" s="30"/>
      <c r="F61" s="31"/>
      <c r="G61" s="31"/>
      <c r="H61" s="102">
        <v>6.15</v>
      </c>
      <c r="I61" s="102">
        <v>4.225</v>
      </c>
      <c r="J61" s="102"/>
      <c r="K61" s="32"/>
    </row>
    <row r="62" spans="1:11" s="33" customFormat="1" ht="11.25" customHeight="1">
      <c r="A62" s="35" t="s">
        <v>48</v>
      </c>
      <c r="B62" s="29"/>
      <c r="C62" s="30">
        <v>80</v>
      </c>
      <c r="D62" s="30">
        <v>70</v>
      </c>
      <c r="E62" s="30"/>
      <c r="F62" s="31"/>
      <c r="G62" s="31"/>
      <c r="H62" s="102">
        <v>2.342</v>
      </c>
      <c r="I62" s="102">
        <v>1.94</v>
      </c>
      <c r="J62" s="102"/>
      <c r="K62" s="32"/>
    </row>
    <row r="63" spans="1:11" s="33" customFormat="1" ht="11.25" customHeight="1">
      <c r="A63" s="35" t="s">
        <v>49</v>
      </c>
      <c r="B63" s="29"/>
      <c r="C63" s="30">
        <v>206</v>
      </c>
      <c r="D63" s="30">
        <v>202</v>
      </c>
      <c r="E63" s="30"/>
      <c r="F63" s="31"/>
      <c r="G63" s="31"/>
      <c r="H63" s="102">
        <v>9.078</v>
      </c>
      <c r="I63" s="102">
        <v>8.135</v>
      </c>
      <c r="J63" s="102"/>
      <c r="K63" s="32"/>
    </row>
    <row r="64" spans="1:11" s="42" customFormat="1" ht="11.25" customHeight="1">
      <c r="A64" s="36" t="s">
        <v>50</v>
      </c>
      <c r="B64" s="37"/>
      <c r="C64" s="38">
        <v>396</v>
      </c>
      <c r="D64" s="38">
        <v>347</v>
      </c>
      <c r="E64" s="38"/>
      <c r="F64" s="39"/>
      <c r="G64" s="40"/>
      <c r="H64" s="103">
        <v>17.57</v>
      </c>
      <c r="I64" s="104">
        <v>14.299999999999999</v>
      </c>
      <c r="J64" s="104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2"/>
      <c r="I65" s="102"/>
      <c r="J65" s="102"/>
      <c r="K65" s="32"/>
    </row>
    <row r="66" spans="1:11" s="42" customFormat="1" ht="11.25" customHeight="1">
      <c r="A66" s="36" t="s">
        <v>51</v>
      </c>
      <c r="B66" s="37"/>
      <c r="C66" s="38">
        <v>311</v>
      </c>
      <c r="D66" s="38">
        <v>315</v>
      </c>
      <c r="E66" s="38">
        <v>370</v>
      </c>
      <c r="F66" s="39">
        <v>117.46031746031746</v>
      </c>
      <c r="G66" s="40"/>
      <c r="H66" s="103">
        <v>16.407</v>
      </c>
      <c r="I66" s="104">
        <v>17.945</v>
      </c>
      <c r="J66" s="104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2"/>
      <c r="I67" s="102"/>
      <c r="J67" s="102"/>
      <c r="K67" s="32"/>
    </row>
    <row r="68" spans="1:11" s="33" customFormat="1" ht="11.25" customHeight="1">
      <c r="A68" s="35" t="s">
        <v>52</v>
      </c>
      <c r="B68" s="29"/>
      <c r="C68" s="30">
        <v>170</v>
      </c>
      <c r="D68" s="30">
        <v>100</v>
      </c>
      <c r="E68" s="30">
        <v>100</v>
      </c>
      <c r="F68" s="31"/>
      <c r="G68" s="31"/>
      <c r="H68" s="102">
        <v>6</v>
      </c>
      <c r="I68" s="102">
        <v>5</v>
      </c>
      <c r="J68" s="102"/>
      <c r="K68" s="32"/>
    </row>
    <row r="69" spans="1:11" s="33" customFormat="1" ht="11.25" customHeight="1">
      <c r="A69" s="35" t="s">
        <v>53</v>
      </c>
      <c r="B69" s="29"/>
      <c r="C69" s="30">
        <v>25</v>
      </c>
      <c r="D69" s="30">
        <v>25</v>
      </c>
      <c r="E69" s="30">
        <v>25</v>
      </c>
      <c r="F69" s="31"/>
      <c r="G69" s="31"/>
      <c r="H69" s="102">
        <v>0.85</v>
      </c>
      <c r="I69" s="102">
        <v>1</v>
      </c>
      <c r="J69" s="102"/>
      <c r="K69" s="32"/>
    </row>
    <row r="70" spans="1:11" s="42" customFormat="1" ht="11.25" customHeight="1">
      <c r="A70" s="36" t="s">
        <v>54</v>
      </c>
      <c r="B70" s="37"/>
      <c r="C70" s="38">
        <v>195</v>
      </c>
      <c r="D70" s="38">
        <v>125</v>
      </c>
      <c r="E70" s="38">
        <v>125</v>
      </c>
      <c r="F70" s="39">
        <v>100</v>
      </c>
      <c r="G70" s="40"/>
      <c r="H70" s="103">
        <v>6.85</v>
      </c>
      <c r="I70" s="104">
        <v>6</v>
      </c>
      <c r="J70" s="10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2"/>
      <c r="I71" s="102"/>
      <c r="J71" s="102"/>
      <c r="K71" s="32"/>
    </row>
    <row r="72" spans="1:11" s="33" customFormat="1" ht="11.25" customHeight="1">
      <c r="A72" s="35" t="s">
        <v>55</v>
      </c>
      <c r="B72" s="29"/>
      <c r="C72" s="30">
        <v>7970</v>
      </c>
      <c r="D72" s="30">
        <v>7970</v>
      </c>
      <c r="E72" s="30">
        <v>7860</v>
      </c>
      <c r="F72" s="31"/>
      <c r="G72" s="31"/>
      <c r="H72" s="102">
        <v>448.975</v>
      </c>
      <c r="I72" s="102">
        <v>456.045</v>
      </c>
      <c r="J72" s="102"/>
      <c r="K72" s="32"/>
    </row>
    <row r="73" spans="1:11" s="33" customFormat="1" ht="11.25" customHeight="1">
      <c r="A73" s="35" t="s">
        <v>56</v>
      </c>
      <c r="B73" s="29"/>
      <c r="C73" s="30">
        <v>205</v>
      </c>
      <c r="D73" s="30">
        <v>157</v>
      </c>
      <c r="E73" s="30">
        <v>132</v>
      </c>
      <c r="F73" s="31"/>
      <c r="G73" s="31"/>
      <c r="H73" s="102">
        <v>6.105</v>
      </c>
      <c r="I73" s="102">
        <v>6.105</v>
      </c>
      <c r="J73" s="102"/>
      <c r="K73" s="32"/>
    </row>
    <row r="74" spans="1:11" s="33" customFormat="1" ht="11.25" customHeight="1">
      <c r="A74" s="35" t="s">
        <v>57</v>
      </c>
      <c r="B74" s="29"/>
      <c r="C74" s="30">
        <v>120</v>
      </c>
      <c r="D74" s="30">
        <v>38</v>
      </c>
      <c r="E74" s="30">
        <v>38</v>
      </c>
      <c r="F74" s="31"/>
      <c r="G74" s="31"/>
      <c r="H74" s="102">
        <v>4.32</v>
      </c>
      <c r="I74" s="102">
        <v>1.368</v>
      </c>
      <c r="J74" s="102"/>
      <c r="K74" s="32"/>
    </row>
    <row r="75" spans="1:11" s="33" customFormat="1" ht="11.25" customHeight="1">
      <c r="A75" s="35" t="s">
        <v>58</v>
      </c>
      <c r="B75" s="29"/>
      <c r="C75" s="30">
        <v>502</v>
      </c>
      <c r="D75" s="30">
        <v>455</v>
      </c>
      <c r="E75" s="30">
        <v>455</v>
      </c>
      <c r="F75" s="31"/>
      <c r="G75" s="31"/>
      <c r="H75" s="102">
        <v>17.348</v>
      </c>
      <c r="I75" s="102">
        <v>16.409</v>
      </c>
      <c r="J75" s="102"/>
      <c r="K75" s="32"/>
    </row>
    <row r="76" spans="1:11" s="33" customFormat="1" ht="11.25" customHeight="1">
      <c r="A76" s="35" t="s">
        <v>59</v>
      </c>
      <c r="B76" s="29"/>
      <c r="C76" s="30">
        <v>20</v>
      </c>
      <c r="D76" s="30">
        <v>20</v>
      </c>
      <c r="E76" s="30">
        <v>20</v>
      </c>
      <c r="F76" s="31"/>
      <c r="G76" s="31"/>
      <c r="H76" s="102">
        <v>0.546</v>
      </c>
      <c r="I76" s="102">
        <v>0.546</v>
      </c>
      <c r="J76" s="102"/>
      <c r="K76" s="32"/>
    </row>
    <row r="77" spans="1:11" s="33" customFormat="1" ht="11.25" customHeight="1">
      <c r="A77" s="35" t="s">
        <v>60</v>
      </c>
      <c r="B77" s="29"/>
      <c r="C77" s="30">
        <v>64</v>
      </c>
      <c r="D77" s="30">
        <v>40</v>
      </c>
      <c r="E77" s="30">
        <v>34</v>
      </c>
      <c r="F77" s="31"/>
      <c r="G77" s="31"/>
      <c r="H77" s="102">
        <v>1.5</v>
      </c>
      <c r="I77" s="102">
        <v>1.02</v>
      </c>
      <c r="J77" s="102"/>
      <c r="K77" s="32"/>
    </row>
    <row r="78" spans="1:11" s="33" customFormat="1" ht="11.25" customHeight="1">
      <c r="A78" s="35" t="s">
        <v>61</v>
      </c>
      <c r="B78" s="29"/>
      <c r="C78" s="30">
        <v>182</v>
      </c>
      <c r="D78" s="30">
        <v>182</v>
      </c>
      <c r="E78" s="30">
        <v>180</v>
      </c>
      <c r="F78" s="31"/>
      <c r="G78" s="31"/>
      <c r="H78" s="102">
        <v>9.1</v>
      </c>
      <c r="I78" s="102">
        <v>9.1</v>
      </c>
      <c r="J78" s="102"/>
      <c r="K78" s="32"/>
    </row>
    <row r="79" spans="1:11" s="33" customFormat="1" ht="11.25" customHeight="1">
      <c r="A79" s="35" t="s">
        <v>62</v>
      </c>
      <c r="B79" s="29"/>
      <c r="C79" s="30">
        <v>59.25300000000001</v>
      </c>
      <c r="D79" s="30">
        <v>59</v>
      </c>
      <c r="E79" s="30">
        <v>26</v>
      </c>
      <c r="F79" s="31"/>
      <c r="G79" s="31"/>
      <c r="H79" s="102">
        <v>0.911</v>
      </c>
      <c r="I79" s="102">
        <v>0.702</v>
      </c>
      <c r="J79" s="102"/>
      <c r="K79" s="32"/>
    </row>
    <row r="80" spans="1:11" s="42" customFormat="1" ht="11.25" customHeight="1">
      <c r="A80" s="43" t="s">
        <v>63</v>
      </c>
      <c r="B80" s="37"/>
      <c r="C80" s="38">
        <v>9122.253</v>
      </c>
      <c r="D80" s="38">
        <v>8921</v>
      </c>
      <c r="E80" s="38">
        <v>8745</v>
      </c>
      <c r="F80" s="39">
        <v>98.02712700369914</v>
      </c>
      <c r="G80" s="40"/>
      <c r="H80" s="103">
        <v>488.80500000000006</v>
      </c>
      <c r="I80" s="104">
        <v>491.295</v>
      </c>
      <c r="J80" s="104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2"/>
      <c r="I81" s="102"/>
      <c r="J81" s="102"/>
      <c r="K81" s="32"/>
    </row>
    <row r="82" spans="1:11" s="33" customFormat="1" ht="11.25" customHeight="1">
      <c r="A82" s="35" t="s">
        <v>64</v>
      </c>
      <c r="B82" s="29"/>
      <c r="C82" s="30">
        <v>170</v>
      </c>
      <c r="D82" s="30">
        <v>166</v>
      </c>
      <c r="E82" s="30">
        <v>166</v>
      </c>
      <c r="F82" s="31"/>
      <c r="G82" s="31"/>
      <c r="H82" s="102">
        <v>7.476</v>
      </c>
      <c r="I82" s="102">
        <v>7.749</v>
      </c>
      <c r="J82" s="102"/>
      <c r="K82" s="32"/>
    </row>
    <row r="83" spans="1:11" s="33" customFormat="1" ht="11.25" customHeight="1">
      <c r="A83" s="35" t="s">
        <v>65</v>
      </c>
      <c r="B83" s="29"/>
      <c r="C83" s="30">
        <v>268</v>
      </c>
      <c r="D83" s="30">
        <v>240</v>
      </c>
      <c r="E83" s="30">
        <v>240</v>
      </c>
      <c r="F83" s="31"/>
      <c r="G83" s="31"/>
      <c r="H83" s="102">
        <v>14.7</v>
      </c>
      <c r="I83" s="102">
        <v>13</v>
      </c>
      <c r="J83" s="102"/>
      <c r="K83" s="32"/>
    </row>
    <row r="84" spans="1:11" s="42" customFormat="1" ht="11.25" customHeight="1">
      <c r="A84" s="36" t="s">
        <v>66</v>
      </c>
      <c r="B84" s="37"/>
      <c r="C84" s="38">
        <v>438</v>
      </c>
      <c r="D84" s="38">
        <v>406</v>
      </c>
      <c r="E84" s="38">
        <v>406</v>
      </c>
      <c r="F84" s="39">
        <v>100</v>
      </c>
      <c r="G84" s="40"/>
      <c r="H84" s="103">
        <v>22.176</v>
      </c>
      <c r="I84" s="104">
        <v>20.749</v>
      </c>
      <c r="J84" s="104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2"/>
      <c r="I85" s="102"/>
      <c r="J85" s="10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5"/>
      <c r="I86" s="106"/>
      <c r="J86" s="106"/>
      <c r="K86" s="50"/>
    </row>
    <row r="87" spans="1:11" s="42" customFormat="1" ht="11.25" customHeight="1">
      <c r="A87" s="51" t="s">
        <v>67</v>
      </c>
      <c r="B87" s="52"/>
      <c r="C87" s="53">
        <v>11489.253</v>
      </c>
      <c r="D87" s="53">
        <v>11040</v>
      </c>
      <c r="E87" s="53"/>
      <c r="F87" s="54"/>
      <c r="G87" s="40"/>
      <c r="H87" s="107">
        <v>591.8580000000001</v>
      </c>
      <c r="I87" s="108">
        <v>585.604</v>
      </c>
      <c r="J87" s="108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2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="94" zoomScaleSheetLayoutView="94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212" t="s">
        <v>69</v>
      </c>
      <c r="K2" s="21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13" t="s">
        <v>2</v>
      </c>
      <c r="D4" s="214"/>
      <c r="E4" s="214"/>
      <c r="F4" s="215"/>
      <c r="G4" s="9"/>
      <c r="H4" s="216" t="s">
        <v>3</v>
      </c>
      <c r="I4" s="217"/>
      <c r="J4" s="217"/>
      <c r="K4" s="21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9</v>
      </c>
      <c r="F7" s="22" t="str">
        <f>CONCATENATE(D6,"=100")</f>
        <v>2018=100</v>
      </c>
      <c r="G7" s="23"/>
      <c r="H7" s="20" t="s">
        <v>6</v>
      </c>
      <c r="I7" s="21" t="s">
        <v>6</v>
      </c>
      <c r="J7" s="21">
        <v>12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3082</v>
      </c>
      <c r="D9" s="30">
        <v>3113</v>
      </c>
      <c r="E9" s="30">
        <v>3113</v>
      </c>
      <c r="F9" s="31"/>
      <c r="G9" s="31"/>
      <c r="H9" s="102">
        <v>33.875</v>
      </c>
      <c r="I9" s="102">
        <v>34.212</v>
      </c>
      <c r="J9" s="102">
        <v>35.239</v>
      </c>
      <c r="K9" s="32"/>
    </row>
    <row r="10" spans="1:11" s="33" customFormat="1" ht="11.25" customHeight="1">
      <c r="A10" s="35" t="s">
        <v>8</v>
      </c>
      <c r="B10" s="29"/>
      <c r="C10" s="30">
        <v>1970</v>
      </c>
      <c r="D10" s="30">
        <v>1989</v>
      </c>
      <c r="E10" s="30">
        <v>1989</v>
      </c>
      <c r="F10" s="31"/>
      <c r="G10" s="31"/>
      <c r="H10" s="102">
        <v>27.055</v>
      </c>
      <c r="I10" s="102">
        <v>27.309</v>
      </c>
      <c r="J10" s="102">
        <v>27.309</v>
      </c>
      <c r="K10" s="32"/>
    </row>
    <row r="11" spans="1:11" s="33" customFormat="1" ht="11.25" customHeight="1">
      <c r="A11" s="28" t="s">
        <v>9</v>
      </c>
      <c r="B11" s="29"/>
      <c r="C11" s="30">
        <v>405</v>
      </c>
      <c r="D11" s="30">
        <v>409</v>
      </c>
      <c r="E11" s="30">
        <v>409</v>
      </c>
      <c r="F11" s="31"/>
      <c r="G11" s="31"/>
      <c r="H11" s="102">
        <v>3.044</v>
      </c>
      <c r="I11" s="102">
        <v>8.912</v>
      </c>
      <c r="J11" s="102">
        <v>7.9</v>
      </c>
      <c r="K11" s="32"/>
    </row>
    <row r="12" spans="1:11" s="33" customFormat="1" ht="11.25" customHeight="1">
      <c r="A12" s="35" t="s">
        <v>10</v>
      </c>
      <c r="B12" s="29"/>
      <c r="C12" s="30">
        <v>404</v>
      </c>
      <c r="D12" s="30">
        <v>323</v>
      </c>
      <c r="E12" s="30">
        <v>318</v>
      </c>
      <c r="F12" s="31"/>
      <c r="G12" s="31"/>
      <c r="H12" s="102">
        <v>2.574</v>
      </c>
      <c r="I12" s="102">
        <v>2.557</v>
      </c>
      <c r="J12" s="102">
        <v>2.557</v>
      </c>
      <c r="K12" s="32"/>
    </row>
    <row r="13" spans="1:11" s="42" customFormat="1" ht="11.25" customHeight="1">
      <c r="A13" s="36" t="s">
        <v>11</v>
      </c>
      <c r="B13" s="37"/>
      <c r="C13" s="38">
        <v>5861</v>
      </c>
      <c r="D13" s="38">
        <v>5834</v>
      </c>
      <c r="E13" s="38">
        <v>5829</v>
      </c>
      <c r="F13" s="39">
        <v>99.91429550908468</v>
      </c>
      <c r="G13" s="40"/>
      <c r="H13" s="103">
        <v>66.548</v>
      </c>
      <c r="I13" s="104">
        <v>72.99000000000001</v>
      </c>
      <c r="J13" s="104">
        <v>73.00500000000001</v>
      </c>
      <c r="K13" s="41">
        <v>100.02055076037813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2"/>
      <c r="I14" s="102"/>
      <c r="J14" s="102"/>
      <c r="K14" s="32"/>
    </row>
    <row r="15" spans="1:11" s="42" customFormat="1" ht="11.25" customHeight="1">
      <c r="A15" s="36" t="s">
        <v>12</v>
      </c>
      <c r="B15" s="37"/>
      <c r="C15" s="38">
        <v>2</v>
      </c>
      <c r="D15" s="38"/>
      <c r="E15" s="38">
        <v>1</v>
      </c>
      <c r="F15" s="39"/>
      <c r="G15" s="40"/>
      <c r="H15" s="103">
        <v>0.03</v>
      </c>
      <c r="I15" s="104"/>
      <c r="J15" s="104">
        <v>0.015</v>
      </c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2"/>
      <c r="I16" s="102"/>
      <c r="J16" s="10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03"/>
      <c r="I17" s="104"/>
      <c r="J17" s="10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2"/>
      <c r="I18" s="102"/>
      <c r="J18" s="102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02"/>
      <c r="I19" s="102"/>
      <c r="J19" s="10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02"/>
      <c r="I20" s="102"/>
      <c r="J20" s="10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02"/>
      <c r="I21" s="102"/>
      <c r="J21" s="102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03"/>
      <c r="I22" s="104"/>
      <c r="J22" s="10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2"/>
      <c r="I23" s="102"/>
      <c r="J23" s="102"/>
      <c r="K23" s="32"/>
    </row>
    <row r="24" spans="1:11" s="42" customFormat="1" ht="11.25" customHeight="1">
      <c r="A24" s="36" t="s">
        <v>18</v>
      </c>
      <c r="B24" s="37"/>
      <c r="C24" s="38">
        <v>43</v>
      </c>
      <c r="D24" s="38">
        <v>21</v>
      </c>
      <c r="E24" s="38">
        <v>40</v>
      </c>
      <c r="F24" s="39">
        <v>190.47619047619048</v>
      </c>
      <c r="G24" s="40"/>
      <c r="H24" s="103">
        <v>0.43</v>
      </c>
      <c r="I24" s="104">
        <v>0.3</v>
      </c>
      <c r="J24" s="104">
        <v>0.499</v>
      </c>
      <c r="K24" s="41">
        <v>166.33333333333334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2"/>
      <c r="I25" s="102"/>
      <c r="J25" s="102"/>
      <c r="K25" s="32"/>
    </row>
    <row r="26" spans="1:11" s="42" customFormat="1" ht="11.25" customHeight="1">
      <c r="A26" s="36" t="s">
        <v>19</v>
      </c>
      <c r="B26" s="37"/>
      <c r="C26" s="38">
        <v>6</v>
      </c>
      <c r="D26" s="38">
        <v>2</v>
      </c>
      <c r="E26" s="38">
        <v>2</v>
      </c>
      <c r="F26" s="39">
        <v>100</v>
      </c>
      <c r="G26" s="40"/>
      <c r="H26" s="103">
        <v>0.3</v>
      </c>
      <c r="I26" s="104">
        <v>0.15</v>
      </c>
      <c r="J26" s="104">
        <v>0.15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2"/>
      <c r="I27" s="102"/>
      <c r="J27" s="102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02"/>
      <c r="I28" s="102"/>
      <c r="J28" s="102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02"/>
      <c r="I29" s="102"/>
      <c r="J29" s="102"/>
      <c r="K29" s="32"/>
    </row>
    <row r="30" spans="1:11" s="33" customFormat="1" ht="11.25" customHeight="1">
      <c r="A30" s="35" t="s">
        <v>22</v>
      </c>
      <c r="B30" s="29"/>
      <c r="C30" s="30"/>
      <c r="D30" s="30">
        <v>1</v>
      </c>
      <c r="E30" s="30">
        <v>2</v>
      </c>
      <c r="F30" s="31"/>
      <c r="G30" s="31"/>
      <c r="H30" s="102"/>
      <c r="I30" s="102"/>
      <c r="J30" s="102">
        <v>0.02</v>
      </c>
      <c r="K30" s="32"/>
    </row>
    <row r="31" spans="1:11" s="42" customFormat="1" ht="11.25" customHeight="1">
      <c r="A31" s="43" t="s">
        <v>23</v>
      </c>
      <c r="B31" s="37"/>
      <c r="C31" s="38"/>
      <c r="D31" s="38">
        <v>1</v>
      </c>
      <c r="E31" s="38">
        <v>2</v>
      </c>
      <c r="F31" s="39">
        <v>200</v>
      </c>
      <c r="G31" s="40"/>
      <c r="H31" s="103"/>
      <c r="I31" s="104"/>
      <c r="J31" s="104">
        <v>0.02</v>
      </c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2"/>
      <c r="I32" s="102"/>
      <c r="J32" s="102"/>
      <c r="K32" s="32"/>
    </row>
    <row r="33" spans="1:11" s="33" customFormat="1" ht="11.25" customHeight="1">
      <c r="A33" s="35" t="s">
        <v>24</v>
      </c>
      <c r="B33" s="29"/>
      <c r="C33" s="30">
        <v>1</v>
      </c>
      <c r="D33" s="30">
        <v>1</v>
      </c>
      <c r="E33" s="30">
        <v>1</v>
      </c>
      <c r="F33" s="31"/>
      <c r="G33" s="31"/>
      <c r="H33" s="102">
        <v>0.021</v>
      </c>
      <c r="I33" s="102">
        <v>0.021</v>
      </c>
      <c r="J33" s="102">
        <v>0.02</v>
      </c>
      <c r="K33" s="32"/>
    </row>
    <row r="34" spans="1:11" s="33" customFormat="1" ht="11.25" customHeight="1">
      <c r="A34" s="35" t="s">
        <v>25</v>
      </c>
      <c r="B34" s="29"/>
      <c r="C34" s="30">
        <v>14</v>
      </c>
      <c r="D34" s="30">
        <v>30</v>
      </c>
      <c r="E34" s="30">
        <v>38</v>
      </c>
      <c r="F34" s="31"/>
      <c r="G34" s="31"/>
      <c r="H34" s="102">
        <v>0.265</v>
      </c>
      <c r="I34" s="102">
        <v>0.7</v>
      </c>
      <c r="J34" s="102">
        <v>0.7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02"/>
      <c r="I35" s="102"/>
      <c r="J35" s="102"/>
      <c r="K35" s="32"/>
    </row>
    <row r="36" spans="1:11" s="33" customFormat="1" ht="11.25" customHeight="1">
      <c r="A36" s="35" t="s">
        <v>27</v>
      </c>
      <c r="B36" s="29"/>
      <c r="C36" s="30">
        <v>3</v>
      </c>
      <c r="D36" s="30">
        <v>3</v>
      </c>
      <c r="E36" s="30">
        <v>3</v>
      </c>
      <c r="F36" s="31"/>
      <c r="G36" s="31"/>
      <c r="H36" s="102">
        <v>0.06</v>
      </c>
      <c r="I36" s="102">
        <v>0.02</v>
      </c>
      <c r="J36" s="102">
        <v>0.02</v>
      </c>
      <c r="K36" s="32"/>
    </row>
    <row r="37" spans="1:11" s="42" customFormat="1" ht="11.25" customHeight="1">
      <c r="A37" s="36" t="s">
        <v>28</v>
      </c>
      <c r="B37" s="37"/>
      <c r="C37" s="38">
        <v>18</v>
      </c>
      <c r="D37" s="38">
        <v>34</v>
      </c>
      <c r="E37" s="38">
        <v>42</v>
      </c>
      <c r="F37" s="39">
        <v>123.52941176470588</v>
      </c>
      <c r="G37" s="40"/>
      <c r="H37" s="103">
        <v>0.34600000000000003</v>
      </c>
      <c r="I37" s="104">
        <v>0.741</v>
      </c>
      <c r="J37" s="104">
        <v>0.74</v>
      </c>
      <c r="K37" s="41">
        <v>99.86504723346829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2"/>
      <c r="I38" s="102"/>
      <c r="J38" s="102"/>
      <c r="K38" s="32"/>
    </row>
    <row r="39" spans="1:11" s="42" customFormat="1" ht="11.25" customHeight="1">
      <c r="A39" s="36" t="s">
        <v>29</v>
      </c>
      <c r="B39" s="37"/>
      <c r="C39" s="38">
        <v>8</v>
      </c>
      <c r="D39" s="38">
        <v>7</v>
      </c>
      <c r="E39" s="38">
        <v>7</v>
      </c>
      <c r="F39" s="39">
        <v>100</v>
      </c>
      <c r="G39" s="40"/>
      <c r="H39" s="103">
        <v>0.165</v>
      </c>
      <c r="I39" s="104">
        <v>0.14</v>
      </c>
      <c r="J39" s="104">
        <v>0.13</v>
      </c>
      <c r="K39" s="41">
        <v>92.85714285714285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2"/>
      <c r="I40" s="102"/>
      <c r="J40" s="102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02"/>
      <c r="I41" s="102"/>
      <c r="J41" s="102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02"/>
      <c r="I42" s="102"/>
      <c r="J42" s="102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>
        <v>1</v>
      </c>
      <c r="F43" s="31"/>
      <c r="G43" s="31"/>
      <c r="H43" s="102"/>
      <c r="I43" s="102"/>
      <c r="J43" s="102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02"/>
      <c r="I44" s="102"/>
      <c r="J44" s="102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02"/>
      <c r="I45" s="102"/>
      <c r="J45" s="102"/>
      <c r="K45" s="32"/>
    </row>
    <row r="46" spans="1:11" s="33" customFormat="1" ht="11.25" customHeight="1">
      <c r="A46" s="35" t="s">
        <v>35</v>
      </c>
      <c r="B46" s="29"/>
      <c r="C46" s="30">
        <v>26</v>
      </c>
      <c r="D46" s="30">
        <v>26</v>
      </c>
      <c r="E46" s="30">
        <v>31</v>
      </c>
      <c r="F46" s="31"/>
      <c r="G46" s="31"/>
      <c r="H46" s="102">
        <v>1.04</v>
      </c>
      <c r="I46" s="102">
        <v>0.988</v>
      </c>
      <c r="J46" s="102">
        <v>0.93</v>
      </c>
      <c r="K46" s="32"/>
    </row>
    <row r="47" spans="1:11" s="33" customFormat="1" ht="11.25" customHeight="1">
      <c r="A47" s="35" t="s">
        <v>36</v>
      </c>
      <c r="B47" s="29"/>
      <c r="C47" s="30">
        <v>21</v>
      </c>
      <c r="D47" s="30"/>
      <c r="E47" s="30">
        <v>3</v>
      </c>
      <c r="F47" s="31"/>
      <c r="G47" s="31"/>
      <c r="H47" s="102">
        <v>0.273</v>
      </c>
      <c r="I47" s="102"/>
      <c r="J47" s="102">
        <v>0.03</v>
      </c>
      <c r="K47" s="32"/>
    </row>
    <row r="48" spans="1:11" s="33" customFormat="1" ht="11.25" customHeight="1">
      <c r="A48" s="35" t="s">
        <v>37</v>
      </c>
      <c r="B48" s="29"/>
      <c r="C48" s="30">
        <v>6</v>
      </c>
      <c r="D48" s="30"/>
      <c r="E48" s="30">
        <v>6</v>
      </c>
      <c r="F48" s="31"/>
      <c r="G48" s="31"/>
      <c r="H48" s="102">
        <v>0.27</v>
      </c>
      <c r="I48" s="102"/>
      <c r="J48" s="102">
        <v>0.27</v>
      </c>
      <c r="K48" s="32"/>
    </row>
    <row r="49" spans="1:11" s="33" customFormat="1" ht="11.25" customHeight="1">
      <c r="A49" s="35" t="s">
        <v>38</v>
      </c>
      <c r="B49" s="29"/>
      <c r="C49" s="30">
        <v>1</v>
      </c>
      <c r="D49" s="30"/>
      <c r="E49" s="30"/>
      <c r="F49" s="31"/>
      <c r="G49" s="31"/>
      <c r="H49" s="102">
        <v>0.025</v>
      </c>
      <c r="I49" s="102"/>
      <c r="J49" s="102"/>
      <c r="K49" s="32"/>
    </row>
    <row r="50" spans="1:11" s="42" customFormat="1" ht="11.25" customHeight="1">
      <c r="A50" s="43" t="s">
        <v>39</v>
      </c>
      <c r="B50" s="37"/>
      <c r="C50" s="38">
        <v>54</v>
      </c>
      <c r="D50" s="38">
        <v>26</v>
      </c>
      <c r="E50" s="38">
        <v>41</v>
      </c>
      <c r="F50" s="39">
        <v>157.69230769230768</v>
      </c>
      <c r="G50" s="40"/>
      <c r="H50" s="103">
        <v>1.608</v>
      </c>
      <c r="I50" s="104">
        <v>0.988</v>
      </c>
      <c r="J50" s="104">
        <v>1.23</v>
      </c>
      <c r="K50" s="41">
        <f>IF(I50&gt;0,100*J50/I50,0)</f>
        <v>124.49392712550608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2"/>
      <c r="I51" s="102"/>
      <c r="J51" s="102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03"/>
      <c r="I52" s="104">
        <v>0.21</v>
      </c>
      <c r="J52" s="104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2"/>
      <c r="I53" s="102"/>
      <c r="J53" s="102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02"/>
      <c r="I54" s="102"/>
      <c r="J54" s="102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02"/>
      <c r="I55" s="102"/>
      <c r="J55" s="102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>
        <v>0.09</v>
      </c>
      <c r="F56" s="31"/>
      <c r="G56" s="31"/>
      <c r="H56" s="102"/>
      <c r="I56" s="102"/>
      <c r="J56" s="102">
        <v>0.002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02"/>
      <c r="I57" s="102"/>
      <c r="J57" s="102"/>
      <c r="K57" s="32"/>
    </row>
    <row r="58" spans="1:11" s="33" customFormat="1" ht="11.25" customHeight="1">
      <c r="A58" s="35" t="s">
        <v>45</v>
      </c>
      <c r="B58" s="29"/>
      <c r="C58" s="30">
        <v>6</v>
      </c>
      <c r="D58" s="30">
        <v>7</v>
      </c>
      <c r="E58" s="30">
        <v>11</v>
      </c>
      <c r="F58" s="31"/>
      <c r="G58" s="31"/>
      <c r="H58" s="102">
        <v>0.147</v>
      </c>
      <c r="I58" s="102">
        <v>0.147</v>
      </c>
      <c r="J58" s="102">
        <v>0.286</v>
      </c>
      <c r="K58" s="32"/>
    </row>
    <row r="59" spans="1:11" s="42" customFormat="1" ht="11.25" customHeight="1">
      <c r="A59" s="36" t="s">
        <v>46</v>
      </c>
      <c r="B59" s="37"/>
      <c r="C59" s="38">
        <v>6</v>
      </c>
      <c r="D59" s="38">
        <v>7</v>
      </c>
      <c r="E59" s="38">
        <v>11.09</v>
      </c>
      <c r="F59" s="39">
        <v>158.42857142857142</v>
      </c>
      <c r="G59" s="40"/>
      <c r="H59" s="103">
        <v>0.147</v>
      </c>
      <c r="I59" s="104">
        <v>0.147</v>
      </c>
      <c r="J59" s="104">
        <v>0.288</v>
      </c>
      <c r="K59" s="41">
        <v>195.91836734693877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2"/>
      <c r="I60" s="102"/>
      <c r="J60" s="102"/>
      <c r="K60" s="32"/>
    </row>
    <row r="61" spans="1:11" s="33" customFormat="1" ht="11.25" customHeight="1">
      <c r="A61" s="35" t="s">
        <v>47</v>
      </c>
      <c r="B61" s="29"/>
      <c r="C61" s="30">
        <v>45</v>
      </c>
      <c r="D61" s="30">
        <v>45</v>
      </c>
      <c r="E61" s="30">
        <v>45</v>
      </c>
      <c r="F61" s="31"/>
      <c r="G61" s="31"/>
      <c r="H61" s="102">
        <v>1.575</v>
      </c>
      <c r="I61" s="102">
        <v>2.925</v>
      </c>
      <c r="J61" s="102">
        <v>1.505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02"/>
      <c r="I62" s="102"/>
      <c r="J62" s="102"/>
      <c r="K62" s="32"/>
    </row>
    <row r="63" spans="1:11" s="33" customFormat="1" ht="11.25" customHeight="1">
      <c r="A63" s="35" t="s">
        <v>49</v>
      </c>
      <c r="B63" s="29"/>
      <c r="C63" s="30">
        <v>57</v>
      </c>
      <c r="D63" s="30">
        <v>57</v>
      </c>
      <c r="E63" s="30">
        <v>48</v>
      </c>
      <c r="F63" s="31"/>
      <c r="G63" s="31"/>
      <c r="H63" s="102">
        <v>1.473</v>
      </c>
      <c r="I63" s="102">
        <v>1.473</v>
      </c>
      <c r="J63" s="102">
        <v>1.241</v>
      </c>
      <c r="K63" s="32"/>
    </row>
    <row r="64" spans="1:11" s="42" customFormat="1" ht="11.25" customHeight="1">
      <c r="A64" s="36" t="s">
        <v>50</v>
      </c>
      <c r="B64" s="37"/>
      <c r="C64" s="38">
        <v>102</v>
      </c>
      <c r="D64" s="38">
        <v>102</v>
      </c>
      <c r="E64" s="38">
        <v>93</v>
      </c>
      <c r="F64" s="39">
        <v>91.17647058823529</v>
      </c>
      <c r="G64" s="40"/>
      <c r="H64" s="103">
        <v>3.048</v>
      </c>
      <c r="I64" s="104">
        <v>4.398</v>
      </c>
      <c r="J64" s="104">
        <v>2.746</v>
      </c>
      <c r="K64" s="41">
        <v>62.43747157799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2"/>
      <c r="I65" s="102"/>
      <c r="J65" s="102"/>
      <c r="K65" s="32"/>
    </row>
    <row r="66" spans="1:11" s="42" customFormat="1" ht="11.25" customHeight="1">
      <c r="A66" s="36" t="s">
        <v>51</v>
      </c>
      <c r="B66" s="37"/>
      <c r="C66" s="38">
        <v>5</v>
      </c>
      <c r="D66" s="38">
        <v>12</v>
      </c>
      <c r="E66" s="38">
        <v>10</v>
      </c>
      <c r="F66" s="39">
        <v>83.33333333333333</v>
      </c>
      <c r="G66" s="40"/>
      <c r="H66" s="103">
        <v>0.069</v>
      </c>
      <c r="I66" s="104">
        <v>0.21</v>
      </c>
      <c r="J66" s="104">
        <v>0.184</v>
      </c>
      <c r="K66" s="41">
        <v>87.61904761904762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2"/>
      <c r="I67" s="102"/>
      <c r="J67" s="102"/>
      <c r="K67" s="32"/>
    </row>
    <row r="68" spans="1:11" s="33" customFormat="1" ht="11.25" customHeight="1">
      <c r="A68" s="35" t="s">
        <v>52</v>
      </c>
      <c r="B68" s="29"/>
      <c r="C68" s="30">
        <v>12</v>
      </c>
      <c r="D68" s="30"/>
      <c r="E68" s="30"/>
      <c r="F68" s="31"/>
      <c r="G68" s="31"/>
      <c r="H68" s="102">
        <v>0.201</v>
      </c>
      <c r="I68" s="102"/>
      <c r="J68" s="102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02"/>
      <c r="I69" s="102"/>
      <c r="J69" s="102"/>
      <c r="K69" s="32"/>
    </row>
    <row r="70" spans="1:11" s="42" customFormat="1" ht="11.25" customHeight="1">
      <c r="A70" s="36" t="s">
        <v>54</v>
      </c>
      <c r="B70" s="37"/>
      <c r="C70" s="38">
        <v>12</v>
      </c>
      <c r="D70" s="38"/>
      <c r="E70" s="38"/>
      <c r="F70" s="39"/>
      <c r="G70" s="40"/>
      <c r="H70" s="103">
        <v>0.201</v>
      </c>
      <c r="I70" s="104"/>
      <c r="J70" s="10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2"/>
      <c r="I71" s="102"/>
      <c r="J71" s="102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02"/>
      <c r="I72" s="102"/>
      <c r="J72" s="102"/>
      <c r="K72" s="32"/>
    </row>
    <row r="73" spans="1:11" s="33" customFormat="1" ht="11.25" customHeight="1">
      <c r="A73" s="35" t="s">
        <v>56</v>
      </c>
      <c r="B73" s="29"/>
      <c r="C73" s="30">
        <v>1</v>
      </c>
      <c r="D73" s="30">
        <v>4</v>
      </c>
      <c r="E73" s="30">
        <v>4</v>
      </c>
      <c r="F73" s="31"/>
      <c r="G73" s="31"/>
      <c r="H73" s="102">
        <v>0.03</v>
      </c>
      <c r="I73" s="102">
        <v>0.03</v>
      </c>
      <c r="J73" s="102">
        <v>0.16</v>
      </c>
      <c r="K73" s="32"/>
    </row>
    <row r="74" spans="1:11" s="33" customFormat="1" ht="11.25" customHeight="1">
      <c r="A74" s="35" t="s">
        <v>57</v>
      </c>
      <c r="B74" s="29"/>
      <c r="C74" s="30">
        <v>20</v>
      </c>
      <c r="D74" s="30">
        <v>20</v>
      </c>
      <c r="E74" s="30"/>
      <c r="F74" s="31"/>
      <c r="G74" s="31"/>
      <c r="H74" s="102">
        <v>0.39</v>
      </c>
      <c r="I74" s="102">
        <v>0.39</v>
      </c>
      <c r="J74" s="102"/>
      <c r="K74" s="32"/>
    </row>
    <row r="75" spans="1:11" s="33" customFormat="1" ht="11.25" customHeight="1">
      <c r="A75" s="35" t="s">
        <v>58</v>
      </c>
      <c r="B75" s="29"/>
      <c r="C75" s="30">
        <v>7</v>
      </c>
      <c r="D75" s="30">
        <v>3</v>
      </c>
      <c r="E75" s="30">
        <v>3</v>
      </c>
      <c r="F75" s="31"/>
      <c r="G75" s="31"/>
      <c r="H75" s="102">
        <v>0.127</v>
      </c>
      <c r="I75" s="102">
        <v>0.01</v>
      </c>
      <c r="J75" s="102">
        <v>0.055</v>
      </c>
      <c r="K75" s="32"/>
    </row>
    <row r="76" spans="1:11" s="33" customFormat="1" ht="11.25" customHeight="1">
      <c r="A76" s="35" t="s">
        <v>59</v>
      </c>
      <c r="B76" s="29"/>
      <c r="C76" s="30">
        <v>4</v>
      </c>
      <c r="D76" s="30"/>
      <c r="E76" s="30"/>
      <c r="F76" s="31"/>
      <c r="G76" s="31"/>
      <c r="H76" s="102">
        <v>0.135</v>
      </c>
      <c r="I76" s="102"/>
      <c r="J76" s="102"/>
      <c r="K76" s="32"/>
    </row>
    <row r="77" spans="1:11" s="33" customFormat="1" ht="11.25" customHeight="1">
      <c r="A77" s="35" t="s">
        <v>60</v>
      </c>
      <c r="B77" s="29"/>
      <c r="C77" s="30"/>
      <c r="D77" s="30">
        <v>1</v>
      </c>
      <c r="E77" s="30"/>
      <c r="F77" s="31"/>
      <c r="G77" s="31"/>
      <c r="H77" s="102"/>
      <c r="I77" s="102">
        <v>0.012</v>
      </c>
      <c r="J77" s="102"/>
      <c r="K77" s="32"/>
    </row>
    <row r="78" spans="1:11" s="33" customFormat="1" ht="11.25" customHeight="1">
      <c r="A78" s="35" t="s">
        <v>61</v>
      </c>
      <c r="B78" s="29"/>
      <c r="C78" s="30">
        <v>25</v>
      </c>
      <c r="D78" s="30">
        <v>25</v>
      </c>
      <c r="E78" s="30">
        <v>25</v>
      </c>
      <c r="F78" s="31"/>
      <c r="G78" s="31"/>
      <c r="H78" s="102">
        <v>0.5</v>
      </c>
      <c r="I78" s="102">
        <v>0.5</v>
      </c>
      <c r="J78" s="102">
        <v>0.5</v>
      </c>
      <c r="K78" s="32"/>
    </row>
    <row r="79" spans="1:11" s="33" customFormat="1" ht="11.25" customHeight="1">
      <c r="A79" s="35" t="s">
        <v>62</v>
      </c>
      <c r="B79" s="29"/>
      <c r="C79" s="30">
        <v>13</v>
      </c>
      <c r="D79" s="30">
        <v>1</v>
      </c>
      <c r="E79" s="30"/>
      <c r="F79" s="31"/>
      <c r="G79" s="31"/>
      <c r="H79" s="102">
        <v>0.221</v>
      </c>
      <c r="I79" s="102">
        <v>0.025</v>
      </c>
      <c r="J79" s="102"/>
      <c r="K79" s="32"/>
    </row>
    <row r="80" spans="1:11" s="42" customFormat="1" ht="11.25" customHeight="1">
      <c r="A80" s="43" t="s">
        <v>63</v>
      </c>
      <c r="B80" s="37"/>
      <c r="C80" s="38">
        <v>70</v>
      </c>
      <c r="D80" s="38">
        <v>54</v>
      </c>
      <c r="E80" s="38">
        <v>32</v>
      </c>
      <c r="F80" s="39">
        <v>59.25925925925926</v>
      </c>
      <c r="G80" s="40"/>
      <c r="H80" s="103">
        <v>1.403</v>
      </c>
      <c r="I80" s="104">
        <v>0.9670000000000001</v>
      </c>
      <c r="J80" s="104">
        <v>0.715</v>
      </c>
      <c r="K80" s="41">
        <v>73.94002068252327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2"/>
      <c r="I81" s="102"/>
      <c r="J81" s="102"/>
      <c r="K81" s="32"/>
    </row>
    <row r="82" spans="1:11" s="33" customFormat="1" ht="11.25" customHeight="1">
      <c r="A82" s="35" t="s">
        <v>64</v>
      </c>
      <c r="B82" s="29"/>
      <c r="C82" s="30">
        <v>7</v>
      </c>
      <c r="D82" s="30">
        <v>9</v>
      </c>
      <c r="E82" s="30">
        <v>9</v>
      </c>
      <c r="F82" s="31"/>
      <c r="G82" s="31"/>
      <c r="H82" s="102">
        <v>0.175</v>
      </c>
      <c r="I82" s="102">
        <v>0.225</v>
      </c>
      <c r="J82" s="102">
        <v>0.225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02"/>
      <c r="I83" s="102"/>
      <c r="J83" s="102"/>
      <c r="K83" s="32"/>
    </row>
    <row r="84" spans="1:11" s="42" customFormat="1" ht="11.25" customHeight="1">
      <c r="A84" s="36" t="s">
        <v>66</v>
      </c>
      <c r="B84" s="37"/>
      <c r="C84" s="38">
        <v>7</v>
      </c>
      <c r="D84" s="38">
        <v>9</v>
      </c>
      <c r="E84" s="38">
        <v>9</v>
      </c>
      <c r="F84" s="39">
        <v>100</v>
      </c>
      <c r="G84" s="40"/>
      <c r="H84" s="103">
        <v>0.175</v>
      </c>
      <c r="I84" s="104">
        <v>0.225</v>
      </c>
      <c r="J84" s="104">
        <v>0.225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2"/>
      <c r="I85" s="102"/>
      <c r="J85" s="10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5"/>
      <c r="I86" s="106"/>
      <c r="J86" s="106"/>
      <c r="K86" s="50"/>
    </row>
    <row r="87" spans="1:11" s="42" customFormat="1" ht="11.25" customHeight="1">
      <c r="A87" s="51" t="s">
        <v>67</v>
      </c>
      <c r="B87" s="52"/>
      <c r="C87" s="53">
        <v>6194</v>
      </c>
      <c r="D87" s="53">
        <v>6109</v>
      </c>
      <c r="E87" s="53">
        <v>6119.09</v>
      </c>
      <c r="F87" s="54">
        <f>IF(D87&gt;0,100*E87/D87,0)</f>
        <v>100.16516614830577</v>
      </c>
      <c r="G87" s="40"/>
      <c r="H87" s="107">
        <v>74.47000000000003</v>
      </c>
      <c r="I87" s="108">
        <v>81.466</v>
      </c>
      <c r="J87" s="108">
        <v>79.94699999999999</v>
      </c>
      <c r="K87" s="54">
        <f>IF(I87&gt;0,100*J87/I87,0)</f>
        <v>98.1354184567795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2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="107" zoomScaleSheetLayoutView="107" zoomScalePageLayoutView="0" workbookViewId="0" topLeftCell="A1">
      <selection activeCell="E59" sqref="E59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212" t="s">
        <v>69</v>
      </c>
      <c r="K2" s="21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13" t="s">
        <v>2</v>
      </c>
      <c r="D4" s="214"/>
      <c r="E4" s="214"/>
      <c r="F4" s="215"/>
      <c r="G4" s="9"/>
      <c r="H4" s="216" t="s">
        <v>3</v>
      </c>
      <c r="I4" s="217"/>
      <c r="J4" s="217"/>
      <c r="K4" s="21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10</v>
      </c>
      <c r="F7" s="22" t="str">
        <f>CONCATENATE(D6,"=100")</f>
        <v>2018=100</v>
      </c>
      <c r="G7" s="23"/>
      <c r="H7" s="20" t="s">
        <v>6</v>
      </c>
      <c r="I7" s="21" t="s">
        <v>6</v>
      </c>
      <c r="J7" s="21">
        <v>12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02"/>
      <c r="I9" s="102"/>
      <c r="J9" s="102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02"/>
      <c r="I10" s="102"/>
      <c r="J10" s="102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02"/>
      <c r="I11" s="102"/>
      <c r="J11" s="102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02"/>
      <c r="I12" s="102"/>
      <c r="J12" s="102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03"/>
      <c r="I13" s="104"/>
      <c r="J13" s="10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2"/>
      <c r="I14" s="102"/>
      <c r="J14" s="10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03"/>
      <c r="I15" s="104"/>
      <c r="J15" s="10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2"/>
      <c r="I16" s="102"/>
      <c r="J16" s="10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03"/>
      <c r="I17" s="104"/>
      <c r="J17" s="10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2"/>
      <c r="I18" s="102"/>
      <c r="J18" s="102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02"/>
      <c r="I19" s="102"/>
      <c r="J19" s="10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02"/>
      <c r="I20" s="102"/>
      <c r="J20" s="10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02"/>
      <c r="I21" s="102"/>
      <c r="J21" s="102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03"/>
      <c r="I22" s="104"/>
      <c r="J22" s="10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2"/>
      <c r="I23" s="102"/>
      <c r="J23" s="102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03"/>
      <c r="I24" s="104"/>
      <c r="J24" s="104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2"/>
      <c r="I25" s="102"/>
      <c r="J25" s="102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03"/>
      <c r="I26" s="104"/>
      <c r="J26" s="104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2"/>
      <c r="I27" s="102"/>
      <c r="J27" s="102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02"/>
      <c r="I28" s="102"/>
      <c r="J28" s="102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02"/>
      <c r="I29" s="102"/>
      <c r="J29" s="102"/>
      <c r="K29" s="32"/>
    </row>
    <row r="30" spans="1:11" s="33" customFormat="1" ht="11.25" customHeight="1">
      <c r="A30" s="35" t="s">
        <v>22</v>
      </c>
      <c r="B30" s="29"/>
      <c r="C30" s="30">
        <v>1</v>
      </c>
      <c r="D30" s="30"/>
      <c r="E30" s="30"/>
      <c r="F30" s="31"/>
      <c r="G30" s="31"/>
      <c r="H30" s="102"/>
      <c r="I30" s="102"/>
      <c r="J30" s="102"/>
      <c r="K30" s="32"/>
    </row>
    <row r="31" spans="1:11" s="42" customFormat="1" ht="11.25" customHeight="1">
      <c r="A31" s="43" t="s">
        <v>23</v>
      </c>
      <c r="B31" s="37"/>
      <c r="C31" s="38">
        <v>1</v>
      </c>
      <c r="D31" s="38"/>
      <c r="E31" s="38"/>
      <c r="F31" s="39"/>
      <c r="G31" s="40"/>
      <c r="H31" s="103"/>
      <c r="I31" s="104"/>
      <c r="J31" s="104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2"/>
      <c r="I32" s="102"/>
      <c r="J32" s="102"/>
      <c r="K32" s="32"/>
    </row>
    <row r="33" spans="1:11" s="33" customFormat="1" ht="11.25" customHeight="1">
      <c r="A33" s="35" t="s">
        <v>24</v>
      </c>
      <c r="B33" s="29"/>
      <c r="C33" s="30">
        <v>27</v>
      </c>
      <c r="D33" s="30">
        <v>30</v>
      </c>
      <c r="E33" s="30">
        <v>30</v>
      </c>
      <c r="F33" s="31"/>
      <c r="G33" s="31"/>
      <c r="H33" s="102">
        <v>0.385</v>
      </c>
      <c r="I33" s="102">
        <v>0.45</v>
      </c>
      <c r="J33" s="102">
        <v>0.4</v>
      </c>
      <c r="K33" s="32"/>
    </row>
    <row r="34" spans="1:11" s="33" customFormat="1" ht="11.25" customHeight="1">
      <c r="A34" s="35" t="s">
        <v>25</v>
      </c>
      <c r="B34" s="29"/>
      <c r="C34" s="30"/>
      <c r="D34" s="30">
        <v>2</v>
      </c>
      <c r="E34" s="30">
        <v>2</v>
      </c>
      <c r="F34" s="31"/>
      <c r="G34" s="31"/>
      <c r="H34" s="102"/>
      <c r="I34" s="102">
        <v>0.033</v>
      </c>
      <c r="J34" s="102">
        <v>0.033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02"/>
      <c r="I35" s="102"/>
      <c r="J35" s="102"/>
      <c r="K35" s="32"/>
    </row>
    <row r="36" spans="1:11" s="33" customFormat="1" ht="11.25" customHeight="1">
      <c r="A36" s="35" t="s">
        <v>27</v>
      </c>
      <c r="B36" s="29"/>
      <c r="C36" s="30">
        <v>3</v>
      </c>
      <c r="D36" s="30">
        <v>1</v>
      </c>
      <c r="E36" s="30">
        <v>1</v>
      </c>
      <c r="F36" s="31"/>
      <c r="G36" s="31"/>
      <c r="H36" s="102">
        <v>0.07</v>
      </c>
      <c r="I36" s="102">
        <v>0.024</v>
      </c>
      <c r="J36" s="102">
        <v>0.024</v>
      </c>
      <c r="K36" s="32"/>
    </row>
    <row r="37" spans="1:11" s="42" customFormat="1" ht="11.25" customHeight="1">
      <c r="A37" s="36" t="s">
        <v>28</v>
      </c>
      <c r="B37" s="37"/>
      <c r="C37" s="38">
        <v>30</v>
      </c>
      <c r="D37" s="38">
        <v>33</v>
      </c>
      <c r="E37" s="38">
        <v>33</v>
      </c>
      <c r="F37" s="39">
        <v>100</v>
      </c>
      <c r="G37" s="40"/>
      <c r="H37" s="103">
        <v>0.455</v>
      </c>
      <c r="I37" s="104">
        <v>0.507</v>
      </c>
      <c r="J37" s="104">
        <v>0.4570000000000001</v>
      </c>
      <c r="K37" s="41">
        <v>90.138067061144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2"/>
      <c r="I38" s="102"/>
      <c r="J38" s="102"/>
      <c r="K38" s="32"/>
    </row>
    <row r="39" spans="1:11" s="42" customFormat="1" ht="11.25" customHeight="1">
      <c r="A39" s="36" t="s">
        <v>29</v>
      </c>
      <c r="B39" s="37"/>
      <c r="C39" s="38">
        <v>4</v>
      </c>
      <c r="D39" s="38">
        <v>20</v>
      </c>
      <c r="E39" s="38">
        <v>20</v>
      </c>
      <c r="F39" s="39">
        <v>100</v>
      </c>
      <c r="G39" s="40"/>
      <c r="H39" s="103">
        <v>0.039</v>
      </c>
      <c r="I39" s="104">
        <v>0.039</v>
      </c>
      <c r="J39" s="104">
        <v>0.1</v>
      </c>
      <c r="K39" s="41">
        <v>256.4102564102564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2"/>
      <c r="I40" s="102"/>
      <c r="J40" s="102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02"/>
      <c r="I41" s="102"/>
      <c r="J41" s="102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02"/>
      <c r="I42" s="102"/>
      <c r="J42" s="102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02"/>
      <c r="I43" s="102"/>
      <c r="J43" s="102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02"/>
      <c r="I44" s="102"/>
      <c r="J44" s="102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02"/>
      <c r="I45" s="102"/>
      <c r="J45" s="102"/>
      <c r="K45" s="32"/>
    </row>
    <row r="46" spans="1:11" s="33" customFormat="1" ht="11.25" customHeight="1">
      <c r="A46" s="35" t="s">
        <v>35</v>
      </c>
      <c r="B46" s="29"/>
      <c r="C46" s="30">
        <v>16</v>
      </c>
      <c r="D46" s="30">
        <v>13</v>
      </c>
      <c r="E46" s="30">
        <v>12</v>
      </c>
      <c r="F46" s="31"/>
      <c r="G46" s="31"/>
      <c r="H46" s="102">
        <v>0.48</v>
      </c>
      <c r="I46" s="102">
        <v>0.39</v>
      </c>
      <c r="J46" s="102">
        <v>0.36</v>
      </c>
      <c r="K46" s="32"/>
    </row>
    <row r="47" spans="1:11" s="33" customFormat="1" ht="11.25" customHeight="1">
      <c r="A47" s="35" t="s">
        <v>36</v>
      </c>
      <c r="B47" s="29"/>
      <c r="C47" s="30">
        <v>1</v>
      </c>
      <c r="D47" s="30">
        <v>2</v>
      </c>
      <c r="E47" s="30">
        <v>1</v>
      </c>
      <c r="F47" s="31"/>
      <c r="G47" s="31"/>
      <c r="H47" s="102">
        <v>0.015</v>
      </c>
      <c r="I47" s="102">
        <v>0.02</v>
      </c>
      <c r="J47" s="102">
        <v>0.025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02"/>
      <c r="I48" s="102"/>
      <c r="J48" s="102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02"/>
      <c r="I49" s="102"/>
      <c r="J49" s="102"/>
      <c r="K49" s="32"/>
    </row>
    <row r="50" spans="1:11" s="42" customFormat="1" ht="11.25" customHeight="1">
      <c r="A50" s="43" t="s">
        <v>39</v>
      </c>
      <c r="B50" s="37"/>
      <c r="C50" s="38">
        <v>17</v>
      </c>
      <c r="D50" s="38">
        <v>15</v>
      </c>
      <c r="E50" s="38">
        <v>13</v>
      </c>
      <c r="F50" s="39">
        <v>86.66666666666667</v>
      </c>
      <c r="G50" s="40"/>
      <c r="H50" s="103">
        <v>0.495</v>
      </c>
      <c r="I50" s="104">
        <v>0.41000000000000003</v>
      </c>
      <c r="J50" s="104">
        <v>0.385</v>
      </c>
      <c r="K50" s="41">
        <v>93.90243902439023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2"/>
      <c r="I51" s="102"/>
      <c r="J51" s="102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03"/>
      <c r="I52" s="104"/>
      <c r="J52" s="104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2"/>
      <c r="I53" s="102"/>
      <c r="J53" s="102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02"/>
      <c r="I54" s="102"/>
      <c r="J54" s="102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02"/>
      <c r="I55" s="102"/>
      <c r="J55" s="102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02"/>
      <c r="I56" s="102"/>
      <c r="J56" s="102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02"/>
      <c r="I57" s="102"/>
      <c r="J57" s="102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02"/>
      <c r="I58" s="102"/>
      <c r="J58" s="102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03"/>
      <c r="I59" s="104"/>
      <c r="J59" s="104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2"/>
      <c r="I60" s="102"/>
      <c r="J60" s="102"/>
      <c r="K60" s="32"/>
    </row>
    <row r="61" spans="1:11" s="33" customFormat="1" ht="11.25" customHeight="1">
      <c r="A61" s="35" t="s">
        <v>47</v>
      </c>
      <c r="B61" s="29"/>
      <c r="C61" s="30">
        <v>20</v>
      </c>
      <c r="D61" s="30"/>
      <c r="E61" s="30">
        <v>20</v>
      </c>
      <c r="F61" s="31"/>
      <c r="G61" s="31"/>
      <c r="H61" s="102">
        <v>0.7</v>
      </c>
      <c r="I61" s="102">
        <v>0.7</v>
      </c>
      <c r="J61" s="102">
        <v>0.69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02"/>
      <c r="I62" s="102"/>
      <c r="J62" s="102"/>
      <c r="K62" s="32"/>
    </row>
    <row r="63" spans="1:11" s="33" customFormat="1" ht="11.25" customHeight="1">
      <c r="A63" s="35" t="s">
        <v>49</v>
      </c>
      <c r="B63" s="29"/>
      <c r="C63" s="30">
        <v>33</v>
      </c>
      <c r="D63" s="30">
        <v>33</v>
      </c>
      <c r="E63" s="30">
        <v>33</v>
      </c>
      <c r="F63" s="31"/>
      <c r="G63" s="31"/>
      <c r="H63" s="102">
        <v>0.594</v>
      </c>
      <c r="I63" s="102">
        <v>0.594</v>
      </c>
      <c r="J63" s="102">
        <v>0.594</v>
      </c>
      <c r="K63" s="32"/>
    </row>
    <row r="64" spans="1:11" s="42" customFormat="1" ht="11.25" customHeight="1">
      <c r="A64" s="36" t="s">
        <v>50</v>
      </c>
      <c r="B64" s="37"/>
      <c r="C64" s="38">
        <v>53</v>
      </c>
      <c r="D64" s="38">
        <v>33</v>
      </c>
      <c r="E64" s="38">
        <v>53</v>
      </c>
      <c r="F64" s="39">
        <v>160.6060606060606</v>
      </c>
      <c r="G64" s="40"/>
      <c r="H64" s="103">
        <v>1.294</v>
      </c>
      <c r="I64" s="104">
        <v>1.294</v>
      </c>
      <c r="J64" s="104">
        <v>1.2839999999999998</v>
      </c>
      <c r="K64" s="41">
        <v>99.22720247295207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2"/>
      <c r="I65" s="102"/>
      <c r="J65" s="102"/>
      <c r="K65" s="32"/>
    </row>
    <row r="66" spans="1:11" s="42" customFormat="1" ht="11.25" customHeight="1">
      <c r="A66" s="36" t="s">
        <v>51</v>
      </c>
      <c r="B66" s="37"/>
      <c r="C66" s="38">
        <v>6</v>
      </c>
      <c r="D66" s="38">
        <v>16</v>
      </c>
      <c r="E66" s="38">
        <v>18</v>
      </c>
      <c r="F66" s="39">
        <v>112.5</v>
      </c>
      <c r="G66" s="40"/>
      <c r="H66" s="103">
        <v>0.102</v>
      </c>
      <c r="I66" s="104">
        <v>0.39</v>
      </c>
      <c r="J66" s="104">
        <v>0.243</v>
      </c>
      <c r="K66" s="41">
        <v>62.30769230769231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2"/>
      <c r="I67" s="102"/>
      <c r="J67" s="10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02"/>
      <c r="I68" s="102"/>
      <c r="J68" s="102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02"/>
      <c r="I69" s="102"/>
      <c r="J69" s="102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03"/>
      <c r="I70" s="104"/>
      <c r="J70" s="10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2"/>
      <c r="I71" s="102"/>
      <c r="J71" s="102"/>
      <c r="K71" s="32"/>
    </row>
    <row r="72" spans="1:11" s="33" customFormat="1" ht="11.25" customHeight="1">
      <c r="A72" s="35" t="s">
        <v>55</v>
      </c>
      <c r="B72" s="29"/>
      <c r="C72" s="30">
        <v>25</v>
      </c>
      <c r="D72" s="30">
        <v>25</v>
      </c>
      <c r="E72" s="30">
        <v>25</v>
      </c>
      <c r="F72" s="31"/>
      <c r="G72" s="31"/>
      <c r="H72" s="102">
        <v>0.275</v>
      </c>
      <c r="I72" s="102">
        <v>0.275</v>
      </c>
      <c r="J72" s="102">
        <v>0.275</v>
      </c>
      <c r="K72" s="32"/>
    </row>
    <row r="73" spans="1:11" s="33" customFormat="1" ht="11.25" customHeight="1">
      <c r="A73" s="35" t="s">
        <v>56</v>
      </c>
      <c r="B73" s="29"/>
      <c r="C73" s="30">
        <v>20</v>
      </c>
      <c r="D73" s="30">
        <v>20</v>
      </c>
      <c r="E73" s="30">
        <v>20</v>
      </c>
      <c r="F73" s="31"/>
      <c r="G73" s="31"/>
      <c r="H73" s="102">
        <v>0.4</v>
      </c>
      <c r="I73" s="102">
        <v>0.4</v>
      </c>
      <c r="J73" s="102">
        <v>0.4</v>
      </c>
      <c r="K73" s="32"/>
    </row>
    <row r="74" spans="1:11" s="33" customFormat="1" ht="11.25" customHeight="1">
      <c r="A74" s="35" t="s">
        <v>57</v>
      </c>
      <c r="B74" s="29"/>
      <c r="C74" s="30">
        <v>15</v>
      </c>
      <c r="D74" s="30">
        <v>15</v>
      </c>
      <c r="E74" s="30"/>
      <c r="F74" s="31"/>
      <c r="G74" s="31"/>
      <c r="H74" s="102">
        <v>0.225</v>
      </c>
      <c r="I74" s="102"/>
      <c r="J74" s="102"/>
      <c r="K74" s="32"/>
    </row>
    <row r="75" spans="1:11" s="33" customFormat="1" ht="11.25" customHeight="1">
      <c r="A75" s="35" t="s">
        <v>58</v>
      </c>
      <c r="B75" s="29"/>
      <c r="C75" s="30">
        <v>1</v>
      </c>
      <c r="D75" s="30"/>
      <c r="E75" s="30"/>
      <c r="F75" s="31"/>
      <c r="G75" s="31"/>
      <c r="H75" s="102">
        <v>0.01</v>
      </c>
      <c r="I75" s="102"/>
      <c r="J75" s="102"/>
      <c r="K75" s="32"/>
    </row>
    <row r="76" spans="1:11" s="33" customFormat="1" ht="11.25" customHeight="1">
      <c r="A76" s="35" t="s">
        <v>59</v>
      </c>
      <c r="B76" s="29"/>
      <c r="C76" s="30">
        <v>35</v>
      </c>
      <c r="D76" s="30">
        <v>35</v>
      </c>
      <c r="E76" s="30">
        <v>5</v>
      </c>
      <c r="F76" s="31"/>
      <c r="G76" s="31"/>
      <c r="H76" s="102">
        <v>0.63</v>
      </c>
      <c r="I76" s="102">
        <v>0.131</v>
      </c>
      <c r="J76" s="102">
        <v>0.1</v>
      </c>
      <c r="K76" s="32"/>
    </row>
    <row r="77" spans="1:11" s="33" customFormat="1" ht="11.25" customHeight="1">
      <c r="A77" s="35" t="s">
        <v>60</v>
      </c>
      <c r="B77" s="29"/>
      <c r="C77" s="30">
        <v>1</v>
      </c>
      <c r="D77" s="30">
        <v>2</v>
      </c>
      <c r="E77" s="30">
        <v>2</v>
      </c>
      <c r="F77" s="31"/>
      <c r="G77" s="31"/>
      <c r="H77" s="102">
        <v>0.02</v>
      </c>
      <c r="I77" s="102">
        <v>0.036</v>
      </c>
      <c r="J77" s="102">
        <v>0.036</v>
      </c>
      <c r="K77" s="32"/>
    </row>
    <row r="78" spans="1:11" s="33" customFormat="1" ht="11.25" customHeight="1">
      <c r="A78" s="35" t="s">
        <v>61</v>
      </c>
      <c r="B78" s="29"/>
      <c r="C78" s="30">
        <v>23</v>
      </c>
      <c r="D78" s="30">
        <v>23</v>
      </c>
      <c r="E78" s="30">
        <v>25</v>
      </c>
      <c r="F78" s="31"/>
      <c r="G78" s="31"/>
      <c r="H78" s="102">
        <v>0.462</v>
      </c>
      <c r="I78" s="102">
        <v>0.5</v>
      </c>
      <c r="J78" s="102">
        <v>0.5</v>
      </c>
      <c r="K78" s="32"/>
    </row>
    <row r="79" spans="1:11" s="33" customFormat="1" ht="11.25" customHeight="1">
      <c r="A79" s="35" t="s">
        <v>62</v>
      </c>
      <c r="B79" s="29"/>
      <c r="C79" s="30">
        <v>14</v>
      </c>
      <c r="D79" s="30">
        <v>2</v>
      </c>
      <c r="E79" s="30">
        <v>9</v>
      </c>
      <c r="F79" s="31"/>
      <c r="G79" s="31"/>
      <c r="H79" s="102">
        <v>0.168</v>
      </c>
      <c r="I79" s="102">
        <v>0.025</v>
      </c>
      <c r="J79" s="102">
        <v>0.113</v>
      </c>
      <c r="K79" s="32"/>
    </row>
    <row r="80" spans="1:11" s="42" customFormat="1" ht="11.25" customHeight="1">
      <c r="A80" s="43" t="s">
        <v>63</v>
      </c>
      <c r="B80" s="37"/>
      <c r="C80" s="38">
        <v>134</v>
      </c>
      <c r="D80" s="38">
        <v>122</v>
      </c>
      <c r="E80" s="38">
        <v>86</v>
      </c>
      <c r="F80" s="39">
        <v>70.49180327868852</v>
      </c>
      <c r="G80" s="40"/>
      <c r="H80" s="103">
        <v>2.1900000000000004</v>
      </c>
      <c r="I80" s="104">
        <v>1.367</v>
      </c>
      <c r="J80" s="104">
        <v>1.424</v>
      </c>
      <c r="K80" s="41">
        <v>104.1697147037308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2"/>
      <c r="I81" s="102"/>
      <c r="J81" s="102"/>
      <c r="K81" s="32"/>
    </row>
    <row r="82" spans="1:11" s="33" customFormat="1" ht="11.25" customHeight="1">
      <c r="A82" s="35" t="s">
        <v>64</v>
      </c>
      <c r="B82" s="29"/>
      <c r="C82" s="30">
        <v>5</v>
      </c>
      <c r="D82" s="30">
        <v>5</v>
      </c>
      <c r="E82" s="30">
        <v>5</v>
      </c>
      <c r="F82" s="31"/>
      <c r="G82" s="31"/>
      <c r="H82" s="102">
        <v>0.113</v>
      </c>
      <c r="I82" s="102">
        <v>0.123</v>
      </c>
      <c r="J82" s="102">
        <v>0.123</v>
      </c>
      <c r="K82" s="32"/>
    </row>
    <row r="83" spans="1:11" s="33" customFormat="1" ht="11.25" customHeight="1">
      <c r="A83" s="35" t="s">
        <v>65</v>
      </c>
      <c r="B83" s="29"/>
      <c r="C83" s="30">
        <v>8</v>
      </c>
      <c r="D83" s="30">
        <v>8</v>
      </c>
      <c r="E83" s="30"/>
      <c r="F83" s="31"/>
      <c r="G83" s="31"/>
      <c r="H83" s="102">
        <v>0.122</v>
      </c>
      <c r="I83" s="102">
        <v>0.122</v>
      </c>
      <c r="J83" s="102"/>
      <c r="K83" s="32"/>
    </row>
    <row r="84" spans="1:11" s="42" customFormat="1" ht="11.25" customHeight="1">
      <c r="A84" s="36" t="s">
        <v>66</v>
      </c>
      <c r="B84" s="37"/>
      <c r="C84" s="38">
        <v>13</v>
      </c>
      <c r="D84" s="38">
        <v>13</v>
      </c>
      <c r="E84" s="38">
        <v>5</v>
      </c>
      <c r="F84" s="39">
        <v>38.46153846153846</v>
      </c>
      <c r="G84" s="40"/>
      <c r="H84" s="103">
        <v>0.235</v>
      </c>
      <c r="I84" s="104">
        <v>0.245</v>
      </c>
      <c r="J84" s="104">
        <v>0.123</v>
      </c>
      <c r="K84" s="41">
        <v>50.204081632653065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2"/>
      <c r="I85" s="102"/>
      <c r="J85" s="10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5"/>
      <c r="I86" s="106"/>
      <c r="J86" s="106"/>
      <c r="K86" s="50"/>
    </row>
    <row r="87" spans="1:11" s="42" customFormat="1" ht="11.25" customHeight="1">
      <c r="A87" s="51" t="s">
        <v>67</v>
      </c>
      <c r="B87" s="52"/>
      <c r="C87" s="53">
        <v>258</v>
      </c>
      <c r="D87" s="53">
        <v>252</v>
      </c>
      <c r="E87" s="53">
        <v>228.09</v>
      </c>
      <c r="F87" s="54">
        <f>IF(D87&gt;0,100*E87/D87,0)</f>
        <v>90.51190476190476</v>
      </c>
      <c r="G87" s="40"/>
      <c r="H87" s="107">
        <v>4.8100000000000005</v>
      </c>
      <c r="I87" s="108">
        <v>4.252</v>
      </c>
      <c r="J87" s="108">
        <v>4.016</v>
      </c>
      <c r="K87" s="54">
        <f>IF(I87&gt;0,100*J87/I87,0)</f>
        <v>94.4496707431797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2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="95" zoomScaleSheetLayoutView="95" zoomScalePageLayoutView="0" workbookViewId="0" topLeftCell="A1">
      <selection activeCell="M1" sqref="M1:AA1638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212" t="s">
        <v>69</v>
      </c>
      <c r="K2" s="21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13" t="s">
        <v>2</v>
      </c>
      <c r="D4" s="214"/>
      <c r="E4" s="214"/>
      <c r="F4" s="215"/>
      <c r="G4" s="9"/>
      <c r="H4" s="216" t="s">
        <v>3</v>
      </c>
      <c r="I4" s="217"/>
      <c r="J4" s="217"/>
      <c r="K4" s="21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11</v>
      </c>
      <c r="F7" s="22" t="str">
        <f>CONCATENATE(D6,"=100")</f>
        <v>2018=100</v>
      </c>
      <c r="G7" s="23"/>
      <c r="H7" s="20" t="s">
        <v>6</v>
      </c>
      <c r="I7" s="21" t="s">
        <v>6</v>
      </c>
      <c r="J7" s="21">
        <v>12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37</v>
      </c>
      <c r="D9" s="30">
        <v>37</v>
      </c>
      <c r="E9" s="30">
        <v>36</v>
      </c>
      <c r="F9" s="31"/>
      <c r="G9" s="31"/>
      <c r="H9" s="102">
        <v>0.602</v>
      </c>
      <c r="I9" s="102">
        <v>0.602</v>
      </c>
      <c r="J9" s="102">
        <v>0.602</v>
      </c>
      <c r="K9" s="32"/>
    </row>
    <row r="10" spans="1:11" s="33" customFormat="1" ht="11.25" customHeight="1">
      <c r="A10" s="35" t="s">
        <v>8</v>
      </c>
      <c r="B10" s="29"/>
      <c r="C10" s="30">
        <v>13</v>
      </c>
      <c r="D10" s="30">
        <v>13</v>
      </c>
      <c r="E10" s="30">
        <v>13</v>
      </c>
      <c r="F10" s="31"/>
      <c r="G10" s="31"/>
      <c r="H10" s="102">
        <v>0.262</v>
      </c>
      <c r="I10" s="102">
        <v>0.262</v>
      </c>
      <c r="J10" s="102">
        <v>0.262</v>
      </c>
      <c r="K10" s="32"/>
    </row>
    <row r="11" spans="1:11" s="33" customFormat="1" ht="11.25" customHeight="1">
      <c r="A11" s="28" t="s">
        <v>9</v>
      </c>
      <c r="B11" s="29"/>
      <c r="C11" s="30">
        <v>25</v>
      </c>
      <c r="D11" s="30">
        <v>25</v>
      </c>
      <c r="E11" s="30">
        <v>22</v>
      </c>
      <c r="F11" s="31"/>
      <c r="G11" s="31"/>
      <c r="H11" s="102">
        <v>0.493</v>
      </c>
      <c r="I11" s="102">
        <v>0.493</v>
      </c>
      <c r="J11" s="102">
        <v>0.493</v>
      </c>
      <c r="K11" s="32"/>
    </row>
    <row r="12" spans="1:11" s="33" customFormat="1" ht="11.25" customHeight="1">
      <c r="A12" s="35" t="s">
        <v>10</v>
      </c>
      <c r="B12" s="29"/>
      <c r="C12" s="30">
        <v>70</v>
      </c>
      <c r="D12" s="30">
        <v>70</v>
      </c>
      <c r="E12" s="30">
        <v>22</v>
      </c>
      <c r="F12" s="31"/>
      <c r="G12" s="31"/>
      <c r="H12" s="102">
        <v>1.586</v>
      </c>
      <c r="I12" s="102">
        <v>1.586</v>
      </c>
      <c r="J12" s="102">
        <v>1.586</v>
      </c>
      <c r="K12" s="32"/>
    </row>
    <row r="13" spans="1:11" s="42" customFormat="1" ht="11.25" customHeight="1">
      <c r="A13" s="36" t="s">
        <v>11</v>
      </c>
      <c r="B13" s="37"/>
      <c r="C13" s="38">
        <v>145</v>
      </c>
      <c r="D13" s="38">
        <v>145</v>
      </c>
      <c r="E13" s="38">
        <v>93</v>
      </c>
      <c r="F13" s="39">
        <v>64.13793103448276</v>
      </c>
      <c r="G13" s="40"/>
      <c r="H13" s="103">
        <v>2.943</v>
      </c>
      <c r="I13" s="104">
        <v>2.943</v>
      </c>
      <c r="J13" s="104">
        <v>2.943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2"/>
      <c r="I14" s="102"/>
      <c r="J14" s="102"/>
      <c r="K14" s="32"/>
    </row>
    <row r="15" spans="1:11" s="42" customFormat="1" ht="11.25" customHeight="1">
      <c r="A15" s="36" t="s">
        <v>12</v>
      </c>
      <c r="B15" s="37"/>
      <c r="C15" s="38">
        <v>6</v>
      </c>
      <c r="D15" s="38">
        <v>6</v>
      </c>
      <c r="E15" s="38">
        <v>8</v>
      </c>
      <c r="F15" s="39">
        <v>133.33333333333334</v>
      </c>
      <c r="G15" s="40"/>
      <c r="H15" s="103">
        <v>0.13</v>
      </c>
      <c r="I15" s="104">
        <v>0.17</v>
      </c>
      <c r="J15" s="104">
        <v>0.16</v>
      </c>
      <c r="K15" s="41">
        <v>94.11764705882352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2"/>
      <c r="I16" s="102"/>
      <c r="J16" s="102"/>
      <c r="K16" s="32"/>
    </row>
    <row r="17" spans="1:11" s="42" customFormat="1" ht="11.25" customHeight="1">
      <c r="A17" s="36" t="s">
        <v>13</v>
      </c>
      <c r="B17" s="37"/>
      <c r="C17" s="38">
        <v>5</v>
      </c>
      <c r="D17" s="38"/>
      <c r="E17" s="38"/>
      <c r="F17" s="39"/>
      <c r="G17" s="40"/>
      <c r="H17" s="103">
        <v>0.106</v>
      </c>
      <c r="I17" s="104"/>
      <c r="J17" s="10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2"/>
      <c r="I18" s="102"/>
      <c r="J18" s="102"/>
      <c r="K18" s="32"/>
    </row>
    <row r="19" spans="1:11" s="33" customFormat="1" ht="11.25" customHeight="1">
      <c r="A19" s="28" t="s">
        <v>14</v>
      </c>
      <c r="B19" s="29"/>
      <c r="C19" s="30">
        <v>48</v>
      </c>
      <c r="D19" s="30">
        <v>46</v>
      </c>
      <c r="E19" s="30">
        <v>46</v>
      </c>
      <c r="F19" s="31"/>
      <c r="G19" s="31"/>
      <c r="H19" s="102">
        <v>1.174</v>
      </c>
      <c r="I19" s="102">
        <v>1.02</v>
      </c>
      <c r="J19" s="102">
        <v>0.969</v>
      </c>
      <c r="K19" s="32"/>
    </row>
    <row r="20" spans="1:11" s="33" customFormat="1" ht="11.25" customHeight="1">
      <c r="A20" s="35" t="s">
        <v>15</v>
      </c>
      <c r="B20" s="29"/>
      <c r="C20" s="30">
        <v>69</v>
      </c>
      <c r="D20" s="30">
        <v>69</v>
      </c>
      <c r="E20" s="30">
        <v>67</v>
      </c>
      <c r="F20" s="31"/>
      <c r="G20" s="31"/>
      <c r="H20" s="102">
        <v>1.057</v>
      </c>
      <c r="I20" s="102">
        <v>1.046</v>
      </c>
      <c r="J20" s="102">
        <v>1.026</v>
      </c>
      <c r="K20" s="32"/>
    </row>
    <row r="21" spans="1:11" s="33" customFormat="1" ht="11.25" customHeight="1">
      <c r="A21" s="35" t="s">
        <v>16</v>
      </c>
      <c r="B21" s="29"/>
      <c r="C21" s="30">
        <v>111</v>
      </c>
      <c r="D21" s="30">
        <v>114</v>
      </c>
      <c r="E21" s="30">
        <v>108</v>
      </c>
      <c r="F21" s="31"/>
      <c r="G21" s="31"/>
      <c r="H21" s="102">
        <v>1.68</v>
      </c>
      <c r="I21" s="102">
        <v>1.663</v>
      </c>
      <c r="J21" s="102">
        <v>1.544</v>
      </c>
      <c r="K21" s="32"/>
    </row>
    <row r="22" spans="1:11" s="42" customFormat="1" ht="11.25" customHeight="1">
      <c r="A22" s="36" t="s">
        <v>17</v>
      </c>
      <c r="B22" s="37"/>
      <c r="C22" s="38">
        <v>228</v>
      </c>
      <c r="D22" s="38">
        <v>229</v>
      </c>
      <c r="E22" s="38">
        <v>221</v>
      </c>
      <c r="F22" s="39">
        <v>96.5065502183406</v>
      </c>
      <c r="G22" s="40"/>
      <c r="H22" s="103">
        <v>3.9109999999999996</v>
      </c>
      <c r="I22" s="104">
        <v>3.729</v>
      </c>
      <c r="J22" s="104">
        <v>3.539</v>
      </c>
      <c r="K22" s="41">
        <v>94.90480021453473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2"/>
      <c r="I23" s="102"/>
      <c r="J23" s="102"/>
      <c r="K23" s="32"/>
    </row>
    <row r="24" spans="1:11" s="42" customFormat="1" ht="11.25" customHeight="1">
      <c r="A24" s="36" t="s">
        <v>18</v>
      </c>
      <c r="B24" s="37"/>
      <c r="C24" s="38">
        <v>60</v>
      </c>
      <c r="D24" s="38">
        <v>60</v>
      </c>
      <c r="E24" s="38">
        <v>60</v>
      </c>
      <c r="F24" s="39">
        <v>100</v>
      </c>
      <c r="G24" s="40"/>
      <c r="H24" s="103">
        <v>1.692</v>
      </c>
      <c r="I24" s="104">
        <v>2.296</v>
      </c>
      <c r="J24" s="104">
        <v>1.8</v>
      </c>
      <c r="K24" s="41">
        <v>78.39721254355402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2"/>
      <c r="I25" s="102"/>
      <c r="J25" s="102"/>
      <c r="K25" s="32"/>
    </row>
    <row r="26" spans="1:11" s="42" customFormat="1" ht="11.25" customHeight="1">
      <c r="A26" s="36" t="s">
        <v>19</v>
      </c>
      <c r="B26" s="37"/>
      <c r="C26" s="38">
        <v>30</v>
      </c>
      <c r="D26" s="38">
        <v>25</v>
      </c>
      <c r="E26" s="38">
        <v>25</v>
      </c>
      <c r="F26" s="39">
        <v>100</v>
      </c>
      <c r="G26" s="40"/>
      <c r="H26" s="103">
        <v>0.72</v>
      </c>
      <c r="I26" s="104">
        <v>0.7</v>
      </c>
      <c r="J26" s="104">
        <v>0.65</v>
      </c>
      <c r="K26" s="41">
        <v>92.85714285714286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2"/>
      <c r="I27" s="102"/>
      <c r="J27" s="102"/>
      <c r="K27" s="32"/>
    </row>
    <row r="28" spans="1:11" s="33" customFormat="1" ht="11.25" customHeight="1">
      <c r="A28" s="35" t="s">
        <v>20</v>
      </c>
      <c r="B28" s="29"/>
      <c r="C28" s="30">
        <v>3</v>
      </c>
      <c r="D28" s="30">
        <v>5</v>
      </c>
      <c r="E28" s="30">
        <v>2</v>
      </c>
      <c r="F28" s="31"/>
      <c r="G28" s="31"/>
      <c r="H28" s="102">
        <v>0.048</v>
      </c>
      <c r="I28" s="102">
        <v>0.106</v>
      </c>
      <c r="J28" s="102">
        <v>0.041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02"/>
      <c r="I29" s="102"/>
      <c r="J29" s="102"/>
      <c r="K29" s="32"/>
    </row>
    <row r="30" spans="1:11" s="33" customFormat="1" ht="11.25" customHeight="1">
      <c r="A30" s="35" t="s">
        <v>22</v>
      </c>
      <c r="B30" s="29"/>
      <c r="C30" s="30">
        <v>168</v>
      </c>
      <c r="D30" s="30">
        <v>351</v>
      </c>
      <c r="E30" s="30">
        <v>336</v>
      </c>
      <c r="F30" s="31"/>
      <c r="G30" s="31"/>
      <c r="H30" s="102">
        <v>3.855</v>
      </c>
      <c r="I30" s="102">
        <v>6.964</v>
      </c>
      <c r="J30" s="102">
        <v>7.056</v>
      </c>
      <c r="K30" s="32"/>
    </row>
    <row r="31" spans="1:11" s="42" customFormat="1" ht="11.25" customHeight="1">
      <c r="A31" s="43" t="s">
        <v>23</v>
      </c>
      <c r="B31" s="37"/>
      <c r="C31" s="38">
        <v>171</v>
      </c>
      <c r="D31" s="38">
        <v>356</v>
      </c>
      <c r="E31" s="38">
        <v>338</v>
      </c>
      <c r="F31" s="39">
        <v>94.9438202247191</v>
      </c>
      <c r="G31" s="40"/>
      <c r="H31" s="103">
        <v>3.903</v>
      </c>
      <c r="I31" s="104">
        <v>7.07</v>
      </c>
      <c r="J31" s="104">
        <v>7.097</v>
      </c>
      <c r="K31" s="41">
        <v>100.38189533239039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2"/>
      <c r="I32" s="102"/>
      <c r="J32" s="102"/>
      <c r="K32" s="32"/>
    </row>
    <row r="33" spans="1:11" s="33" customFormat="1" ht="11.25" customHeight="1">
      <c r="A33" s="35" t="s">
        <v>24</v>
      </c>
      <c r="B33" s="29"/>
      <c r="C33" s="30">
        <v>86</v>
      </c>
      <c r="D33" s="30">
        <v>86</v>
      </c>
      <c r="E33" s="30">
        <v>100</v>
      </c>
      <c r="F33" s="31"/>
      <c r="G33" s="31"/>
      <c r="H33" s="102">
        <v>2.062</v>
      </c>
      <c r="I33" s="102">
        <v>2.46</v>
      </c>
      <c r="J33" s="102">
        <v>2.46</v>
      </c>
      <c r="K33" s="32"/>
    </row>
    <row r="34" spans="1:11" s="33" customFormat="1" ht="11.25" customHeight="1">
      <c r="A34" s="35" t="s">
        <v>25</v>
      </c>
      <c r="B34" s="29"/>
      <c r="C34" s="30">
        <v>20</v>
      </c>
      <c r="D34" s="30">
        <v>24</v>
      </c>
      <c r="E34" s="30">
        <v>18</v>
      </c>
      <c r="F34" s="31"/>
      <c r="G34" s="31"/>
      <c r="H34" s="102">
        <v>0.55</v>
      </c>
      <c r="I34" s="102">
        <v>0.45</v>
      </c>
      <c r="J34" s="102">
        <v>0.44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02"/>
      <c r="I35" s="102"/>
      <c r="J35" s="102"/>
      <c r="K35" s="32"/>
    </row>
    <row r="36" spans="1:11" s="33" customFormat="1" ht="11.25" customHeight="1">
      <c r="A36" s="35" t="s">
        <v>27</v>
      </c>
      <c r="B36" s="29"/>
      <c r="C36" s="30">
        <v>120</v>
      </c>
      <c r="D36" s="30">
        <v>120</v>
      </c>
      <c r="E36" s="30">
        <v>110</v>
      </c>
      <c r="F36" s="31"/>
      <c r="G36" s="31"/>
      <c r="H36" s="102">
        <v>2.76</v>
      </c>
      <c r="I36" s="102">
        <v>2.438</v>
      </c>
      <c r="J36" s="102">
        <v>2.438</v>
      </c>
      <c r="K36" s="32"/>
    </row>
    <row r="37" spans="1:11" s="42" customFormat="1" ht="11.25" customHeight="1">
      <c r="A37" s="36" t="s">
        <v>28</v>
      </c>
      <c r="B37" s="37"/>
      <c r="C37" s="38">
        <v>226</v>
      </c>
      <c r="D37" s="38">
        <v>230</v>
      </c>
      <c r="E37" s="38">
        <v>228</v>
      </c>
      <c r="F37" s="39">
        <v>99.1304347826087</v>
      </c>
      <c r="G37" s="40"/>
      <c r="H37" s="103">
        <v>5.372</v>
      </c>
      <c r="I37" s="104">
        <v>5.348000000000001</v>
      </c>
      <c r="J37" s="104">
        <v>5.338</v>
      </c>
      <c r="K37" s="41">
        <v>99.81301421091995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2"/>
      <c r="I38" s="102"/>
      <c r="J38" s="102"/>
      <c r="K38" s="32"/>
    </row>
    <row r="39" spans="1:11" s="42" customFormat="1" ht="11.25" customHeight="1">
      <c r="A39" s="36" t="s">
        <v>29</v>
      </c>
      <c r="B39" s="37"/>
      <c r="C39" s="38">
        <v>24</v>
      </c>
      <c r="D39" s="38">
        <v>30</v>
      </c>
      <c r="E39" s="38">
        <v>14</v>
      </c>
      <c r="F39" s="39">
        <v>46.666666666666664</v>
      </c>
      <c r="G39" s="40"/>
      <c r="H39" s="103">
        <v>0.5</v>
      </c>
      <c r="I39" s="104">
        <v>0.29</v>
      </c>
      <c r="J39" s="104">
        <v>0.29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2"/>
      <c r="I40" s="102"/>
      <c r="J40" s="102"/>
      <c r="K40" s="32"/>
    </row>
    <row r="41" spans="1:11" s="33" customFormat="1" ht="11.25" customHeight="1">
      <c r="A41" s="28" t="s">
        <v>30</v>
      </c>
      <c r="B41" s="29"/>
      <c r="C41" s="30">
        <v>51</v>
      </c>
      <c r="D41" s="30">
        <v>73</v>
      </c>
      <c r="E41" s="30">
        <v>39</v>
      </c>
      <c r="F41" s="31"/>
      <c r="G41" s="31"/>
      <c r="H41" s="102">
        <v>1.234</v>
      </c>
      <c r="I41" s="102">
        <v>1.767</v>
      </c>
      <c r="J41" s="102">
        <v>1.242</v>
      </c>
      <c r="K41" s="32"/>
    </row>
    <row r="42" spans="1:11" s="33" customFormat="1" ht="11.25" customHeight="1">
      <c r="A42" s="35" t="s">
        <v>31</v>
      </c>
      <c r="B42" s="29"/>
      <c r="C42" s="30">
        <v>4</v>
      </c>
      <c r="D42" s="30">
        <v>5</v>
      </c>
      <c r="E42" s="30"/>
      <c r="F42" s="31"/>
      <c r="G42" s="31"/>
      <c r="H42" s="102">
        <v>0.12</v>
      </c>
      <c r="I42" s="102">
        <v>0.15</v>
      </c>
      <c r="J42" s="102"/>
      <c r="K42" s="32"/>
    </row>
    <row r="43" spans="1:11" s="33" customFormat="1" ht="11.25" customHeight="1">
      <c r="A43" s="35" t="s">
        <v>32</v>
      </c>
      <c r="B43" s="29"/>
      <c r="C43" s="30">
        <v>40</v>
      </c>
      <c r="D43" s="30">
        <v>44</v>
      </c>
      <c r="E43" s="30">
        <v>37</v>
      </c>
      <c r="F43" s="31"/>
      <c r="G43" s="31"/>
      <c r="H43" s="102">
        <v>0.72</v>
      </c>
      <c r="I43" s="102">
        <v>0.88</v>
      </c>
      <c r="J43" s="102">
        <v>1.406</v>
      </c>
      <c r="K43" s="32"/>
    </row>
    <row r="44" spans="1:11" s="33" customFormat="1" ht="11.25" customHeight="1">
      <c r="A44" s="35" t="s">
        <v>33</v>
      </c>
      <c r="B44" s="29"/>
      <c r="C44" s="30">
        <v>5</v>
      </c>
      <c r="D44" s="30"/>
      <c r="E44" s="30"/>
      <c r="F44" s="31"/>
      <c r="G44" s="31"/>
      <c r="H44" s="102">
        <v>0.075</v>
      </c>
      <c r="I44" s="102"/>
      <c r="J44" s="102"/>
      <c r="K44" s="32"/>
    </row>
    <row r="45" spans="1:11" s="33" customFormat="1" ht="11.25" customHeight="1">
      <c r="A45" s="35" t="s">
        <v>34</v>
      </c>
      <c r="B45" s="29"/>
      <c r="C45" s="30">
        <v>10</v>
      </c>
      <c r="D45" s="30">
        <v>5</v>
      </c>
      <c r="E45" s="30">
        <v>3</v>
      </c>
      <c r="F45" s="31"/>
      <c r="G45" s="31"/>
      <c r="H45" s="102">
        <v>0.25</v>
      </c>
      <c r="I45" s="102">
        <v>0.125</v>
      </c>
      <c r="J45" s="102">
        <v>0.078</v>
      </c>
      <c r="K45" s="32"/>
    </row>
    <row r="46" spans="1:11" s="33" customFormat="1" ht="11.25" customHeight="1">
      <c r="A46" s="35" t="s">
        <v>35</v>
      </c>
      <c r="B46" s="29"/>
      <c r="C46" s="30">
        <v>550</v>
      </c>
      <c r="D46" s="30">
        <v>596</v>
      </c>
      <c r="E46" s="30">
        <v>530</v>
      </c>
      <c r="F46" s="31"/>
      <c r="G46" s="31"/>
      <c r="H46" s="102">
        <v>31.9</v>
      </c>
      <c r="I46" s="102">
        <v>34.568</v>
      </c>
      <c r="J46" s="102">
        <v>25.44</v>
      </c>
      <c r="K46" s="32"/>
    </row>
    <row r="47" spans="1:11" s="33" customFormat="1" ht="11.25" customHeight="1">
      <c r="A47" s="35" t="s">
        <v>36</v>
      </c>
      <c r="B47" s="29"/>
      <c r="C47" s="30"/>
      <c r="D47" s="30">
        <v>8</v>
      </c>
      <c r="E47" s="30">
        <v>9</v>
      </c>
      <c r="F47" s="31"/>
      <c r="G47" s="31"/>
      <c r="H47" s="102"/>
      <c r="I47" s="102">
        <v>0.256</v>
      </c>
      <c r="J47" s="102">
        <v>0.36</v>
      </c>
      <c r="K47" s="32"/>
    </row>
    <row r="48" spans="1:11" s="33" customFormat="1" ht="11.25" customHeight="1">
      <c r="A48" s="35" t="s">
        <v>37</v>
      </c>
      <c r="B48" s="29"/>
      <c r="C48" s="30">
        <v>180</v>
      </c>
      <c r="D48" s="30">
        <v>231</v>
      </c>
      <c r="E48" s="30">
        <v>202</v>
      </c>
      <c r="F48" s="31"/>
      <c r="G48" s="31"/>
      <c r="H48" s="102">
        <v>7.2</v>
      </c>
      <c r="I48" s="102">
        <v>9.24</v>
      </c>
      <c r="J48" s="102">
        <v>9.09</v>
      </c>
      <c r="K48" s="32"/>
    </row>
    <row r="49" spans="1:11" s="33" customFormat="1" ht="11.25" customHeight="1">
      <c r="A49" s="35" t="s">
        <v>38</v>
      </c>
      <c r="B49" s="29"/>
      <c r="C49" s="30">
        <v>3</v>
      </c>
      <c r="D49" s="30">
        <v>2</v>
      </c>
      <c r="E49" s="30">
        <v>1</v>
      </c>
      <c r="F49" s="31"/>
      <c r="G49" s="31"/>
      <c r="H49" s="102">
        <v>0.06</v>
      </c>
      <c r="I49" s="102">
        <v>0.06</v>
      </c>
      <c r="J49" s="102">
        <v>0.03</v>
      </c>
      <c r="K49" s="32"/>
    </row>
    <row r="50" spans="1:11" s="42" customFormat="1" ht="11.25" customHeight="1">
      <c r="A50" s="43" t="s">
        <v>39</v>
      </c>
      <c r="B50" s="37"/>
      <c r="C50" s="38">
        <v>843</v>
      </c>
      <c r="D50" s="38">
        <v>964</v>
      </c>
      <c r="E50" s="38">
        <v>821</v>
      </c>
      <c r="F50" s="39">
        <v>85.16597510373444</v>
      </c>
      <c r="G50" s="40"/>
      <c r="H50" s="103">
        <v>41.559000000000005</v>
      </c>
      <c r="I50" s="104">
        <v>47.046</v>
      </c>
      <c r="J50" s="104">
        <v>37.646</v>
      </c>
      <c r="K50" s="41">
        <v>80.01955532882711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2"/>
      <c r="I51" s="102"/>
      <c r="J51" s="102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3</v>
      </c>
      <c r="E52" s="38">
        <v>3</v>
      </c>
      <c r="F52" s="39">
        <v>100</v>
      </c>
      <c r="G52" s="40"/>
      <c r="H52" s="103">
        <v>0.054</v>
      </c>
      <c r="I52" s="104">
        <v>0.084</v>
      </c>
      <c r="J52" s="104">
        <v>0.084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2"/>
      <c r="I53" s="102"/>
      <c r="J53" s="102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02"/>
      <c r="I54" s="102"/>
      <c r="J54" s="102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>
        <v>2</v>
      </c>
      <c r="F55" s="31"/>
      <c r="G55" s="31"/>
      <c r="H55" s="102"/>
      <c r="I55" s="102"/>
      <c r="J55" s="102">
        <v>0.05</v>
      </c>
      <c r="K55" s="32"/>
    </row>
    <row r="56" spans="1:11" s="33" customFormat="1" ht="11.25" customHeight="1">
      <c r="A56" s="35" t="s">
        <v>43</v>
      </c>
      <c r="B56" s="29"/>
      <c r="C56" s="30">
        <v>2</v>
      </c>
      <c r="D56" s="30">
        <v>5</v>
      </c>
      <c r="E56" s="30">
        <v>0.33</v>
      </c>
      <c r="F56" s="31"/>
      <c r="G56" s="31"/>
      <c r="H56" s="102"/>
      <c r="I56" s="102">
        <v>0.075</v>
      </c>
      <c r="J56" s="102">
        <v>0.004</v>
      </c>
      <c r="K56" s="32"/>
    </row>
    <row r="57" spans="1:11" s="33" customFormat="1" ht="11.25" customHeight="1">
      <c r="A57" s="35" t="s">
        <v>44</v>
      </c>
      <c r="B57" s="29"/>
      <c r="C57" s="30">
        <v>7</v>
      </c>
      <c r="D57" s="30">
        <v>4</v>
      </c>
      <c r="E57" s="30">
        <v>5</v>
      </c>
      <c r="F57" s="31"/>
      <c r="G57" s="31"/>
      <c r="H57" s="102">
        <v>0.07</v>
      </c>
      <c r="I57" s="102">
        <v>0.04</v>
      </c>
      <c r="J57" s="102">
        <v>0.05</v>
      </c>
      <c r="K57" s="32"/>
    </row>
    <row r="58" spans="1:11" s="33" customFormat="1" ht="11.25" customHeight="1">
      <c r="A58" s="35" t="s">
        <v>45</v>
      </c>
      <c r="B58" s="29"/>
      <c r="C58" s="30">
        <v>33</v>
      </c>
      <c r="D58" s="30">
        <v>24</v>
      </c>
      <c r="E58" s="30">
        <v>27</v>
      </c>
      <c r="F58" s="31"/>
      <c r="G58" s="31"/>
      <c r="H58" s="102">
        <v>0.957</v>
      </c>
      <c r="I58" s="102">
        <v>0.648</v>
      </c>
      <c r="J58" s="102">
        <v>0.945</v>
      </c>
      <c r="K58" s="32"/>
    </row>
    <row r="59" spans="1:11" s="42" customFormat="1" ht="11.25" customHeight="1">
      <c r="A59" s="36" t="s">
        <v>46</v>
      </c>
      <c r="B59" s="37"/>
      <c r="C59" s="38">
        <v>42</v>
      </c>
      <c r="D59" s="38">
        <v>33</v>
      </c>
      <c r="E59" s="38">
        <v>34.33</v>
      </c>
      <c r="F59" s="39">
        <v>104.03030303030303</v>
      </c>
      <c r="G59" s="40"/>
      <c r="H59" s="103">
        <v>1.027</v>
      </c>
      <c r="I59" s="104">
        <v>0.763</v>
      </c>
      <c r="J59" s="104">
        <v>1.049</v>
      </c>
      <c r="K59" s="41">
        <v>137.48361730013104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2"/>
      <c r="I60" s="102"/>
      <c r="J60" s="102"/>
      <c r="K60" s="32"/>
    </row>
    <row r="61" spans="1:11" s="33" customFormat="1" ht="11.25" customHeight="1">
      <c r="A61" s="35" t="s">
        <v>47</v>
      </c>
      <c r="B61" s="29"/>
      <c r="C61" s="30">
        <v>150</v>
      </c>
      <c r="D61" s="30">
        <v>90</v>
      </c>
      <c r="E61" s="30">
        <v>90</v>
      </c>
      <c r="F61" s="31"/>
      <c r="G61" s="31"/>
      <c r="H61" s="102">
        <v>3.6</v>
      </c>
      <c r="I61" s="102">
        <v>4.312</v>
      </c>
      <c r="J61" s="102">
        <v>3.75</v>
      </c>
      <c r="K61" s="32"/>
    </row>
    <row r="62" spans="1:11" s="33" customFormat="1" ht="11.25" customHeight="1">
      <c r="A62" s="35" t="s">
        <v>48</v>
      </c>
      <c r="B62" s="29"/>
      <c r="C62" s="30">
        <v>18</v>
      </c>
      <c r="D62" s="30">
        <v>22</v>
      </c>
      <c r="E62" s="30">
        <v>25</v>
      </c>
      <c r="F62" s="31"/>
      <c r="G62" s="31"/>
      <c r="H62" s="102">
        <v>0.45</v>
      </c>
      <c r="I62" s="102">
        <v>0.625</v>
      </c>
      <c r="J62" s="102">
        <v>0.563</v>
      </c>
      <c r="K62" s="32"/>
    </row>
    <row r="63" spans="1:11" s="33" customFormat="1" ht="11.25" customHeight="1">
      <c r="A63" s="35" t="s">
        <v>49</v>
      </c>
      <c r="B63" s="29"/>
      <c r="C63" s="30">
        <v>30</v>
      </c>
      <c r="D63" s="30">
        <v>27</v>
      </c>
      <c r="E63" s="30">
        <v>37</v>
      </c>
      <c r="F63" s="31"/>
      <c r="G63" s="31"/>
      <c r="H63" s="102">
        <v>0.749</v>
      </c>
      <c r="I63" s="102">
        <v>0.675</v>
      </c>
      <c r="J63" s="102">
        <v>1.036</v>
      </c>
      <c r="K63" s="32"/>
    </row>
    <row r="64" spans="1:11" s="42" customFormat="1" ht="11.25" customHeight="1">
      <c r="A64" s="36" t="s">
        <v>50</v>
      </c>
      <c r="B64" s="37"/>
      <c r="C64" s="38">
        <v>198</v>
      </c>
      <c r="D64" s="38">
        <v>139</v>
      </c>
      <c r="E64" s="38">
        <v>152</v>
      </c>
      <c r="F64" s="39">
        <v>109.35251798561151</v>
      </c>
      <c r="G64" s="40"/>
      <c r="H64" s="103">
        <v>4.7989999999999995</v>
      </c>
      <c r="I64" s="104">
        <v>5.612</v>
      </c>
      <c r="J64" s="104">
        <v>5.349</v>
      </c>
      <c r="K64" s="41">
        <v>95.3136136849608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2"/>
      <c r="I65" s="102"/>
      <c r="J65" s="102"/>
      <c r="K65" s="32"/>
    </row>
    <row r="66" spans="1:11" s="42" customFormat="1" ht="11.25" customHeight="1">
      <c r="A66" s="36" t="s">
        <v>51</v>
      </c>
      <c r="B66" s="37"/>
      <c r="C66" s="38">
        <v>62</v>
      </c>
      <c r="D66" s="38">
        <v>36</v>
      </c>
      <c r="E66" s="38">
        <v>25</v>
      </c>
      <c r="F66" s="39">
        <v>69.44444444444444</v>
      </c>
      <c r="G66" s="40"/>
      <c r="H66" s="103">
        <v>1.026</v>
      </c>
      <c r="I66" s="104">
        <v>1.026</v>
      </c>
      <c r="J66" s="104">
        <v>0.8</v>
      </c>
      <c r="K66" s="41">
        <v>77.97270955165692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2"/>
      <c r="I67" s="102"/>
      <c r="J67" s="10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02"/>
      <c r="I68" s="102"/>
      <c r="J68" s="102"/>
      <c r="K68" s="32"/>
    </row>
    <row r="69" spans="1:11" s="33" customFormat="1" ht="11.25" customHeight="1">
      <c r="A69" s="35" t="s">
        <v>53</v>
      </c>
      <c r="B69" s="29"/>
      <c r="C69" s="30">
        <v>18</v>
      </c>
      <c r="D69" s="30">
        <v>35</v>
      </c>
      <c r="E69" s="30">
        <v>35</v>
      </c>
      <c r="F69" s="31"/>
      <c r="G69" s="31"/>
      <c r="H69" s="102">
        <v>0.6</v>
      </c>
      <c r="I69" s="102">
        <v>1.2</v>
      </c>
      <c r="J69" s="102">
        <v>1.2</v>
      </c>
      <c r="K69" s="32"/>
    </row>
    <row r="70" spans="1:11" s="42" customFormat="1" ht="11.25" customHeight="1">
      <c r="A70" s="36" t="s">
        <v>54</v>
      </c>
      <c r="B70" s="37"/>
      <c r="C70" s="38">
        <v>18</v>
      </c>
      <c r="D70" s="38">
        <v>35</v>
      </c>
      <c r="E70" s="38">
        <v>35</v>
      </c>
      <c r="F70" s="39">
        <v>100</v>
      </c>
      <c r="G70" s="40"/>
      <c r="H70" s="103">
        <v>0.6</v>
      </c>
      <c r="I70" s="104">
        <v>1.2</v>
      </c>
      <c r="J70" s="104">
        <v>1.2</v>
      </c>
      <c r="K70" s="41">
        <v>100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2"/>
      <c r="I71" s="102"/>
      <c r="J71" s="102"/>
      <c r="K71" s="32"/>
    </row>
    <row r="72" spans="1:11" s="33" customFormat="1" ht="11.25" customHeight="1">
      <c r="A72" s="35" t="s">
        <v>55</v>
      </c>
      <c r="B72" s="29"/>
      <c r="C72" s="30">
        <v>7</v>
      </c>
      <c r="D72" s="30">
        <v>7</v>
      </c>
      <c r="E72" s="30">
        <v>10</v>
      </c>
      <c r="F72" s="31"/>
      <c r="G72" s="31"/>
      <c r="H72" s="102">
        <v>0.112</v>
      </c>
      <c r="I72" s="102">
        <v>0.165</v>
      </c>
      <c r="J72" s="102">
        <v>0.165</v>
      </c>
      <c r="K72" s="32"/>
    </row>
    <row r="73" spans="1:11" s="33" customFormat="1" ht="11.25" customHeight="1">
      <c r="A73" s="35" t="s">
        <v>56</v>
      </c>
      <c r="B73" s="29"/>
      <c r="C73" s="30">
        <v>330</v>
      </c>
      <c r="D73" s="30">
        <v>230</v>
      </c>
      <c r="E73" s="30">
        <v>230</v>
      </c>
      <c r="F73" s="31"/>
      <c r="G73" s="31"/>
      <c r="H73" s="102">
        <v>5.6</v>
      </c>
      <c r="I73" s="102">
        <v>5.4</v>
      </c>
      <c r="J73" s="102">
        <v>5.4</v>
      </c>
      <c r="K73" s="32"/>
    </row>
    <row r="74" spans="1:11" s="33" customFormat="1" ht="11.25" customHeight="1">
      <c r="A74" s="35" t="s">
        <v>57</v>
      </c>
      <c r="B74" s="29"/>
      <c r="C74" s="30">
        <v>5</v>
      </c>
      <c r="D74" s="30">
        <v>5</v>
      </c>
      <c r="E74" s="30">
        <v>1</v>
      </c>
      <c r="F74" s="31"/>
      <c r="G74" s="31"/>
      <c r="H74" s="102">
        <v>0.1</v>
      </c>
      <c r="I74" s="102">
        <v>0.1</v>
      </c>
      <c r="J74" s="102">
        <v>0.02</v>
      </c>
      <c r="K74" s="32"/>
    </row>
    <row r="75" spans="1:11" s="33" customFormat="1" ht="11.25" customHeight="1">
      <c r="A75" s="35" t="s">
        <v>58</v>
      </c>
      <c r="B75" s="29"/>
      <c r="C75" s="30">
        <v>22</v>
      </c>
      <c r="D75" s="30">
        <v>23</v>
      </c>
      <c r="E75" s="30">
        <v>17</v>
      </c>
      <c r="F75" s="31"/>
      <c r="G75" s="31"/>
      <c r="H75" s="102">
        <v>0.83175</v>
      </c>
      <c r="I75" s="102">
        <v>0.548</v>
      </c>
      <c r="J75" s="102">
        <v>0.548</v>
      </c>
      <c r="K75" s="32"/>
    </row>
    <row r="76" spans="1:11" s="33" customFormat="1" ht="11.25" customHeight="1">
      <c r="A76" s="35" t="s">
        <v>59</v>
      </c>
      <c r="B76" s="29"/>
      <c r="C76" s="30">
        <v>15</v>
      </c>
      <c r="D76" s="30">
        <v>72</v>
      </c>
      <c r="E76" s="30">
        <v>30</v>
      </c>
      <c r="F76" s="31"/>
      <c r="G76" s="31"/>
      <c r="H76" s="102">
        <v>0.5</v>
      </c>
      <c r="I76" s="102">
        <v>1.575</v>
      </c>
      <c r="J76" s="102">
        <v>1.5</v>
      </c>
      <c r="K76" s="32"/>
    </row>
    <row r="77" spans="1:11" s="33" customFormat="1" ht="11.25" customHeight="1">
      <c r="A77" s="35" t="s">
        <v>60</v>
      </c>
      <c r="B77" s="29"/>
      <c r="C77" s="30">
        <v>1</v>
      </c>
      <c r="D77" s="30"/>
      <c r="E77" s="30">
        <v>3</v>
      </c>
      <c r="F77" s="31"/>
      <c r="G77" s="31"/>
      <c r="H77" s="102">
        <v>0.015</v>
      </c>
      <c r="I77" s="102">
        <v>0.061</v>
      </c>
      <c r="J77" s="102">
        <v>0.061</v>
      </c>
      <c r="K77" s="32"/>
    </row>
    <row r="78" spans="1:11" s="33" customFormat="1" ht="11.25" customHeight="1">
      <c r="A78" s="35" t="s">
        <v>61</v>
      </c>
      <c r="B78" s="29"/>
      <c r="C78" s="30">
        <v>40</v>
      </c>
      <c r="D78" s="30">
        <v>45</v>
      </c>
      <c r="E78" s="30">
        <v>40</v>
      </c>
      <c r="F78" s="31"/>
      <c r="G78" s="31"/>
      <c r="H78" s="102">
        <v>1.192</v>
      </c>
      <c r="I78" s="102">
        <v>1.215</v>
      </c>
      <c r="J78" s="102">
        <v>1.08</v>
      </c>
      <c r="K78" s="32"/>
    </row>
    <row r="79" spans="1:11" s="33" customFormat="1" ht="11.25" customHeight="1">
      <c r="A79" s="35" t="s">
        <v>62</v>
      </c>
      <c r="B79" s="29"/>
      <c r="C79" s="30">
        <v>60</v>
      </c>
      <c r="D79" s="30">
        <v>142</v>
      </c>
      <c r="E79" s="30">
        <v>133</v>
      </c>
      <c r="F79" s="31"/>
      <c r="G79" s="31"/>
      <c r="H79" s="102">
        <v>1.68</v>
      </c>
      <c r="I79" s="102">
        <v>4.986</v>
      </c>
      <c r="J79" s="102">
        <v>4.655</v>
      </c>
      <c r="K79" s="32"/>
    </row>
    <row r="80" spans="1:11" s="42" customFormat="1" ht="11.25" customHeight="1">
      <c r="A80" s="43" t="s">
        <v>63</v>
      </c>
      <c r="B80" s="37"/>
      <c r="C80" s="38">
        <v>480</v>
      </c>
      <c r="D80" s="38">
        <v>524</v>
      </c>
      <c r="E80" s="38">
        <v>464</v>
      </c>
      <c r="F80" s="39">
        <v>88.54961832061069</v>
      </c>
      <c r="G80" s="40"/>
      <c r="H80" s="103">
        <v>10.030749999999998</v>
      </c>
      <c r="I80" s="104">
        <v>14.05</v>
      </c>
      <c r="J80" s="104">
        <v>13.429000000000002</v>
      </c>
      <c r="K80" s="41">
        <v>95.58007117437722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2"/>
      <c r="I81" s="102"/>
      <c r="J81" s="102"/>
      <c r="K81" s="32"/>
    </row>
    <row r="82" spans="1:11" s="33" customFormat="1" ht="11.25" customHeight="1">
      <c r="A82" s="35" t="s">
        <v>64</v>
      </c>
      <c r="B82" s="29"/>
      <c r="C82" s="30">
        <v>68</v>
      </c>
      <c r="D82" s="30">
        <v>67</v>
      </c>
      <c r="E82" s="30">
        <v>75</v>
      </c>
      <c r="F82" s="31"/>
      <c r="G82" s="31"/>
      <c r="H82" s="102">
        <v>1.547</v>
      </c>
      <c r="I82" s="102">
        <v>1.783</v>
      </c>
      <c r="J82" s="102">
        <v>1.783</v>
      </c>
      <c r="K82" s="32"/>
    </row>
    <row r="83" spans="1:11" s="33" customFormat="1" ht="11.25" customHeight="1">
      <c r="A83" s="35" t="s">
        <v>65</v>
      </c>
      <c r="B83" s="29"/>
      <c r="C83" s="30">
        <v>85</v>
      </c>
      <c r="D83" s="30">
        <v>86</v>
      </c>
      <c r="E83" s="30">
        <v>90</v>
      </c>
      <c r="F83" s="31"/>
      <c r="G83" s="31"/>
      <c r="H83" s="102">
        <v>1.571</v>
      </c>
      <c r="I83" s="102">
        <v>1.65</v>
      </c>
      <c r="J83" s="102">
        <v>1.65</v>
      </c>
      <c r="K83" s="32"/>
    </row>
    <row r="84" spans="1:11" s="42" customFormat="1" ht="11.25" customHeight="1">
      <c r="A84" s="36" t="s">
        <v>66</v>
      </c>
      <c r="B84" s="37"/>
      <c r="C84" s="38">
        <v>153</v>
      </c>
      <c r="D84" s="38">
        <v>153</v>
      </c>
      <c r="E84" s="38">
        <v>165</v>
      </c>
      <c r="F84" s="39">
        <v>107.84313725490196</v>
      </c>
      <c r="G84" s="40"/>
      <c r="H84" s="103">
        <v>3.118</v>
      </c>
      <c r="I84" s="104">
        <v>3.433</v>
      </c>
      <c r="J84" s="104">
        <v>3.433</v>
      </c>
      <c r="K84" s="41">
        <v>99.99999999999999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2"/>
      <c r="I85" s="102"/>
      <c r="J85" s="10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5"/>
      <c r="I86" s="106"/>
      <c r="J86" s="106"/>
      <c r="K86" s="50"/>
    </row>
    <row r="87" spans="1:11" s="42" customFormat="1" ht="11.25" customHeight="1">
      <c r="A87" s="51" t="s">
        <v>67</v>
      </c>
      <c r="B87" s="52"/>
      <c r="C87" s="53">
        <v>2693</v>
      </c>
      <c r="D87" s="53">
        <v>2968</v>
      </c>
      <c r="E87" s="53">
        <v>2686.33</v>
      </c>
      <c r="F87" s="54">
        <f>IF(D87&gt;0,100*E87/D87,0)</f>
        <v>90.50977088948787</v>
      </c>
      <c r="G87" s="40"/>
      <c r="H87" s="107">
        <v>81.49074999999999</v>
      </c>
      <c r="I87" s="108">
        <v>95.75999999999999</v>
      </c>
      <c r="J87" s="108">
        <v>84.80700000000002</v>
      </c>
      <c r="K87" s="54">
        <f>IF(I87&gt;0,100*J87/I87,0)</f>
        <v>88.56203007518799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2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="92" zoomScaleSheetLayoutView="92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1" customFormat="1" ht="11.25" customHeight="1">
      <c r="A2" s="3" t="s">
        <v>68</v>
      </c>
      <c r="B2" s="4"/>
      <c r="C2" s="4"/>
      <c r="D2" s="4"/>
      <c r="E2" s="5"/>
      <c r="F2" s="4"/>
      <c r="G2" s="4"/>
      <c r="H2" s="4"/>
      <c r="I2" s="6"/>
      <c r="J2" s="212" t="s">
        <v>69</v>
      </c>
      <c r="K2" s="21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13" t="s">
        <v>2</v>
      </c>
      <c r="D4" s="214"/>
      <c r="E4" s="214"/>
      <c r="F4" s="215"/>
      <c r="G4" s="9"/>
      <c r="H4" s="216" t="s">
        <v>3</v>
      </c>
      <c r="I4" s="217"/>
      <c r="J4" s="217"/>
      <c r="K4" s="21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12</v>
      </c>
      <c r="F7" s="22" t="str">
        <f>CONCATENATE(D6,"=100")</f>
        <v>2018=100</v>
      </c>
      <c r="G7" s="23"/>
      <c r="H7" s="20" t="s">
        <v>6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1209</v>
      </c>
      <c r="D9" s="30">
        <v>1209</v>
      </c>
      <c r="E9" s="30">
        <v>1209</v>
      </c>
      <c r="F9" s="31"/>
      <c r="G9" s="31"/>
      <c r="H9" s="102">
        <v>4.44</v>
      </c>
      <c r="I9" s="102">
        <v>4.533</v>
      </c>
      <c r="J9" s="102"/>
      <c r="K9" s="32"/>
    </row>
    <row r="10" spans="1:11" s="33" customFormat="1" ht="11.25" customHeight="1">
      <c r="A10" s="35" t="s">
        <v>8</v>
      </c>
      <c r="B10" s="29"/>
      <c r="C10" s="30">
        <v>1912</v>
      </c>
      <c r="D10" s="30">
        <v>1816</v>
      </c>
      <c r="E10" s="30">
        <v>1816</v>
      </c>
      <c r="F10" s="31"/>
      <c r="G10" s="31"/>
      <c r="H10" s="102">
        <v>4.4958</v>
      </c>
      <c r="I10" s="102">
        <v>4.213</v>
      </c>
      <c r="J10" s="102"/>
      <c r="K10" s="32"/>
    </row>
    <row r="11" spans="1:11" s="33" customFormat="1" ht="11.25" customHeight="1">
      <c r="A11" s="28" t="s">
        <v>9</v>
      </c>
      <c r="B11" s="29"/>
      <c r="C11" s="30">
        <v>6645</v>
      </c>
      <c r="D11" s="30">
        <v>10256</v>
      </c>
      <c r="E11" s="30">
        <v>10256</v>
      </c>
      <c r="F11" s="31"/>
      <c r="G11" s="31"/>
      <c r="H11" s="102">
        <v>14.284</v>
      </c>
      <c r="I11" s="102">
        <v>24.922</v>
      </c>
      <c r="J11" s="102"/>
      <c r="K11" s="32"/>
    </row>
    <row r="12" spans="1:11" s="33" customFormat="1" ht="11.25" customHeight="1">
      <c r="A12" s="35" t="s">
        <v>10</v>
      </c>
      <c r="B12" s="29"/>
      <c r="C12" s="30">
        <v>230</v>
      </c>
      <c r="D12" s="30">
        <v>230</v>
      </c>
      <c r="E12" s="30">
        <v>230</v>
      </c>
      <c r="F12" s="31"/>
      <c r="G12" s="31"/>
      <c r="H12" s="102">
        <v>0.489</v>
      </c>
      <c r="I12" s="102">
        <v>0.495</v>
      </c>
      <c r="J12" s="102"/>
      <c r="K12" s="32"/>
    </row>
    <row r="13" spans="1:11" s="42" customFormat="1" ht="11.25" customHeight="1">
      <c r="A13" s="36" t="s">
        <v>11</v>
      </c>
      <c r="B13" s="37"/>
      <c r="C13" s="38">
        <v>9996</v>
      </c>
      <c r="D13" s="38">
        <v>13511</v>
      </c>
      <c r="E13" s="38">
        <v>13511</v>
      </c>
      <c r="F13" s="39">
        <v>100</v>
      </c>
      <c r="G13" s="40"/>
      <c r="H13" s="103">
        <v>23.7088</v>
      </c>
      <c r="I13" s="104">
        <v>34.163</v>
      </c>
      <c r="J13" s="10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2"/>
      <c r="I14" s="102"/>
      <c r="J14" s="102"/>
      <c r="K14" s="32"/>
    </row>
    <row r="15" spans="1:11" s="42" customFormat="1" ht="11.25" customHeight="1">
      <c r="A15" s="36" t="s">
        <v>12</v>
      </c>
      <c r="B15" s="37"/>
      <c r="C15" s="38">
        <v>45</v>
      </c>
      <c r="D15" s="38">
        <v>50</v>
      </c>
      <c r="E15" s="38">
        <v>55</v>
      </c>
      <c r="F15" s="39">
        <v>110</v>
      </c>
      <c r="G15" s="40"/>
      <c r="H15" s="103">
        <v>0.054</v>
      </c>
      <c r="I15" s="104">
        <v>0.07</v>
      </c>
      <c r="J15" s="10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2"/>
      <c r="I16" s="102"/>
      <c r="J16" s="102"/>
      <c r="K16" s="32"/>
    </row>
    <row r="17" spans="1:11" s="42" customFormat="1" ht="11.25" customHeight="1">
      <c r="A17" s="36" t="s">
        <v>13</v>
      </c>
      <c r="B17" s="37"/>
      <c r="C17" s="38">
        <v>775</v>
      </c>
      <c r="D17" s="38">
        <v>770</v>
      </c>
      <c r="E17" s="38">
        <v>770</v>
      </c>
      <c r="F17" s="39">
        <v>100</v>
      </c>
      <c r="G17" s="40"/>
      <c r="H17" s="103">
        <v>0.591</v>
      </c>
      <c r="I17" s="104">
        <v>1.63</v>
      </c>
      <c r="J17" s="10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2"/>
      <c r="I18" s="102"/>
      <c r="J18" s="102"/>
      <c r="K18" s="32"/>
    </row>
    <row r="19" spans="1:11" s="33" customFormat="1" ht="11.25" customHeight="1">
      <c r="A19" s="28" t="s">
        <v>14</v>
      </c>
      <c r="B19" s="29"/>
      <c r="C19" s="30">
        <v>23951</v>
      </c>
      <c r="D19" s="30">
        <v>24024</v>
      </c>
      <c r="E19" s="30">
        <v>22891</v>
      </c>
      <c r="F19" s="31"/>
      <c r="G19" s="31"/>
      <c r="H19" s="102">
        <v>143.706</v>
      </c>
      <c r="I19" s="102">
        <v>132.132</v>
      </c>
      <c r="J19" s="10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02"/>
      <c r="I20" s="102"/>
      <c r="J20" s="10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02"/>
      <c r="I21" s="102"/>
      <c r="J21" s="102"/>
      <c r="K21" s="32"/>
    </row>
    <row r="22" spans="1:11" s="42" customFormat="1" ht="11.25" customHeight="1">
      <c r="A22" s="36" t="s">
        <v>17</v>
      </c>
      <c r="B22" s="37"/>
      <c r="C22" s="38">
        <v>23951</v>
      </c>
      <c r="D22" s="38">
        <v>24024</v>
      </c>
      <c r="E22" s="38">
        <v>22891</v>
      </c>
      <c r="F22" s="39">
        <v>95.28388278388279</v>
      </c>
      <c r="G22" s="40"/>
      <c r="H22" s="103">
        <v>143.706</v>
      </c>
      <c r="I22" s="104">
        <v>132.132</v>
      </c>
      <c r="J22" s="10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2"/>
      <c r="I23" s="102"/>
      <c r="J23" s="102"/>
      <c r="K23" s="32"/>
    </row>
    <row r="24" spans="1:11" s="42" customFormat="1" ht="11.25" customHeight="1">
      <c r="A24" s="36" t="s">
        <v>18</v>
      </c>
      <c r="B24" s="37"/>
      <c r="C24" s="38">
        <v>72878</v>
      </c>
      <c r="D24" s="38">
        <v>77716</v>
      </c>
      <c r="E24" s="38">
        <v>77200</v>
      </c>
      <c r="F24" s="39">
        <v>99.33604405785167</v>
      </c>
      <c r="G24" s="40"/>
      <c r="H24" s="103">
        <v>347.544</v>
      </c>
      <c r="I24" s="104">
        <v>381.398</v>
      </c>
      <c r="J24" s="104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2"/>
      <c r="I25" s="102"/>
      <c r="J25" s="102"/>
      <c r="K25" s="32"/>
    </row>
    <row r="26" spans="1:11" s="42" customFormat="1" ht="11.25" customHeight="1">
      <c r="A26" s="36" t="s">
        <v>19</v>
      </c>
      <c r="B26" s="37"/>
      <c r="C26" s="38">
        <v>28000</v>
      </c>
      <c r="D26" s="38">
        <v>31500</v>
      </c>
      <c r="E26" s="38">
        <v>31000</v>
      </c>
      <c r="F26" s="39">
        <v>98.41269841269842</v>
      </c>
      <c r="G26" s="40"/>
      <c r="H26" s="103">
        <v>95</v>
      </c>
      <c r="I26" s="104">
        <v>158</v>
      </c>
      <c r="J26" s="104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2"/>
      <c r="I27" s="102"/>
      <c r="J27" s="102"/>
      <c r="K27" s="32"/>
    </row>
    <row r="28" spans="1:11" s="33" customFormat="1" ht="11.25" customHeight="1">
      <c r="A28" s="35" t="s">
        <v>20</v>
      </c>
      <c r="B28" s="29"/>
      <c r="C28" s="30">
        <v>54055</v>
      </c>
      <c r="D28" s="30">
        <v>63537</v>
      </c>
      <c r="E28" s="30">
        <v>63500</v>
      </c>
      <c r="F28" s="31"/>
      <c r="G28" s="31"/>
      <c r="H28" s="102">
        <v>219.242</v>
      </c>
      <c r="I28" s="102">
        <v>292.101</v>
      </c>
      <c r="J28" s="102"/>
      <c r="K28" s="32"/>
    </row>
    <row r="29" spans="1:11" s="33" customFormat="1" ht="11.25" customHeight="1">
      <c r="A29" s="35" t="s">
        <v>21</v>
      </c>
      <c r="B29" s="29"/>
      <c r="C29" s="30">
        <v>37860</v>
      </c>
      <c r="D29" s="30">
        <v>35079</v>
      </c>
      <c r="E29" s="30">
        <v>35079</v>
      </c>
      <c r="F29" s="31"/>
      <c r="G29" s="31"/>
      <c r="H29" s="102">
        <v>60.618</v>
      </c>
      <c r="I29" s="102">
        <v>84.324</v>
      </c>
      <c r="J29" s="102"/>
      <c r="K29" s="32"/>
    </row>
    <row r="30" spans="1:11" s="33" customFormat="1" ht="11.25" customHeight="1">
      <c r="A30" s="35" t="s">
        <v>22</v>
      </c>
      <c r="B30" s="29"/>
      <c r="C30" s="30">
        <v>45300</v>
      </c>
      <c r="D30" s="30">
        <v>47514</v>
      </c>
      <c r="E30" s="30">
        <v>47600</v>
      </c>
      <c r="F30" s="31"/>
      <c r="G30" s="31"/>
      <c r="H30" s="102">
        <v>115.31</v>
      </c>
      <c r="I30" s="102">
        <v>156.671</v>
      </c>
      <c r="J30" s="102"/>
      <c r="K30" s="32"/>
    </row>
    <row r="31" spans="1:11" s="42" customFormat="1" ht="11.25" customHeight="1">
      <c r="A31" s="43" t="s">
        <v>23</v>
      </c>
      <c r="B31" s="37"/>
      <c r="C31" s="38">
        <v>137215</v>
      </c>
      <c r="D31" s="38">
        <v>146130</v>
      </c>
      <c r="E31" s="38">
        <v>146179</v>
      </c>
      <c r="F31" s="39">
        <v>100.03353178676521</v>
      </c>
      <c r="G31" s="40"/>
      <c r="H31" s="103">
        <v>395.17</v>
      </c>
      <c r="I31" s="104">
        <v>533.096</v>
      </c>
      <c r="J31" s="104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2"/>
      <c r="I32" s="102"/>
      <c r="J32" s="102"/>
      <c r="K32" s="32"/>
    </row>
    <row r="33" spans="1:11" s="33" customFormat="1" ht="11.25" customHeight="1">
      <c r="A33" s="35" t="s">
        <v>24</v>
      </c>
      <c r="B33" s="29"/>
      <c r="C33" s="30">
        <v>24900</v>
      </c>
      <c r="D33" s="30">
        <v>23000</v>
      </c>
      <c r="E33" s="30">
        <v>21000</v>
      </c>
      <c r="F33" s="31"/>
      <c r="G33" s="31"/>
      <c r="H33" s="102">
        <v>86.824</v>
      </c>
      <c r="I33" s="102">
        <v>91.57</v>
      </c>
      <c r="J33" s="102"/>
      <c r="K33" s="32"/>
    </row>
    <row r="34" spans="1:11" s="33" customFormat="1" ht="11.25" customHeight="1">
      <c r="A34" s="35" t="s">
        <v>25</v>
      </c>
      <c r="B34" s="29"/>
      <c r="C34" s="30">
        <v>11400</v>
      </c>
      <c r="D34" s="30">
        <v>11800</v>
      </c>
      <c r="E34" s="30">
        <v>11800</v>
      </c>
      <c r="F34" s="31"/>
      <c r="G34" s="31"/>
      <c r="H34" s="102">
        <v>32</v>
      </c>
      <c r="I34" s="102">
        <v>50</v>
      </c>
      <c r="J34" s="102"/>
      <c r="K34" s="32"/>
    </row>
    <row r="35" spans="1:11" s="33" customFormat="1" ht="11.25" customHeight="1">
      <c r="A35" s="35" t="s">
        <v>26</v>
      </c>
      <c r="B35" s="29"/>
      <c r="C35" s="30">
        <v>45000</v>
      </c>
      <c r="D35" s="30">
        <v>50000</v>
      </c>
      <c r="E35" s="30">
        <v>45000</v>
      </c>
      <c r="F35" s="31"/>
      <c r="G35" s="31"/>
      <c r="H35" s="102">
        <v>140</v>
      </c>
      <c r="I35" s="102">
        <v>220</v>
      </c>
      <c r="J35" s="102"/>
      <c r="K35" s="32"/>
    </row>
    <row r="36" spans="1:11" s="33" customFormat="1" ht="11.25" customHeight="1">
      <c r="A36" s="35" t="s">
        <v>27</v>
      </c>
      <c r="B36" s="29"/>
      <c r="C36" s="30">
        <v>6846</v>
      </c>
      <c r="D36" s="30">
        <v>5591</v>
      </c>
      <c r="E36" s="30">
        <v>3746</v>
      </c>
      <c r="F36" s="31"/>
      <c r="G36" s="31"/>
      <c r="H36" s="102">
        <v>24</v>
      </c>
      <c r="I36" s="102">
        <v>18.164</v>
      </c>
      <c r="J36" s="102"/>
      <c r="K36" s="32"/>
    </row>
    <row r="37" spans="1:11" s="42" customFormat="1" ht="11.25" customHeight="1">
      <c r="A37" s="36" t="s">
        <v>28</v>
      </c>
      <c r="B37" s="37"/>
      <c r="C37" s="38">
        <v>88146</v>
      </c>
      <c r="D37" s="38">
        <v>90391</v>
      </c>
      <c r="E37" s="38">
        <v>81546</v>
      </c>
      <c r="F37" s="39">
        <v>90.21473376774236</v>
      </c>
      <c r="G37" s="40"/>
      <c r="H37" s="103">
        <v>282.824</v>
      </c>
      <c r="I37" s="104">
        <v>379.734</v>
      </c>
      <c r="J37" s="104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2"/>
      <c r="I38" s="102"/>
      <c r="J38" s="102"/>
      <c r="K38" s="32"/>
    </row>
    <row r="39" spans="1:11" s="42" customFormat="1" ht="11.25" customHeight="1">
      <c r="A39" s="36" t="s">
        <v>29</v>
      </c>
      <c r="B39" s="37"/>
      <c r="C39" s="38">
        <v>5100</v>
      </c>
      <c r="D39" s="38">
        <v>5415</v>
      </c>
      <c r="E39" s="38">
        <v>5415</v>
      </c>
      <c r="F39" s="39">
        <v>100</v>
      </c>
      <c r="G39" s="40"/>
      <c r="H39" s="103">
        <v>8.2</v>
      </c>
      <c r="I39" s="104">
        <v>8</v>
      </c>
      <c r="J39" s="104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2"/>
      <c r="I40" s="102"/>
      <c r="J40" s="102"/>
      <c r="K40" s="32"/>
    </row>
    <row r="41" spans="1:11" s="33" customFormat="1" ht="11.25" customHeight="1">
      <c r="A41" s="28" t="s">
        <v>30</v>
      </c>
      <c r="B41" s="29"/>
      <c r="C41" s="30">
        <v>35781</v>
      </c>
      <c r="D41" s="30">
        <v>34845</v>
      </c>
      <c r="E41" s="30">
        <v>37550</v>
      </c>
      <c r="F41" s="31"/>
      <c r="G41" s="31"/>
      <c r="H41" s="102">
        <v>27.589</v>
      </c>
      <c r="I41" s="102">
        <v>119.887</v>
      </c>
      <c r="J41" s="102"/>
      <c r="K41" s="32"/>
    </row>
    <row r="42" spans="1:11" s="33" customFormat="1" ht="11.25" customHeight="1">
      <c r="A42" s="35" t="s">
        <v>31</v>
      </c>
      <c r="B42" s="29"/>
      <c r="C42" s="30">
        <v>219392</v>
      </c>
      <c r="D42" s="30">
        <v>221291</v>
      </c>
      <c r="E42" s="30">
        <v>220300</v>
      </c>
      <c r="F42" s="31"/>
      <c r="G42" s="31"/>
      <c r="H42" s="102">
        <v>590.404</v>
      </c>
      <c r="I42" s="102">
        <v>1017.661</v>
      </c>
      <c r="J42" s="102"/>
      <c r="K42" s="32"/>
    </row>
    <row r="43" spans="1:11" s="33" customFormat="1" ht="11.25" customHeight="1">
      <c r="A43" s="35" t="s">
        <v>32</v>
      </c>
      <c r="B43" s="29"/>
      <c r="C43" s="30">
        <v>61380</v>
      </c>
      <c r="D43" s="30">
        <v>64730</v>
      </c>
      <c r="E43" s="30">
        <v>53000</v>
      </c>
      <c r="F43" s="31"/>
      <c r="G43" s="31"/>
      <c r="H43" s="102">
        <v>131.816</v>
      </c>
      <c r="I43" s="102">
        <v>314.024</v>
      </c>
      <c r="J43" s="102"/>
      <c r="K43" s="32"/>
    </row>
    <row r="44" spans="1:11" s="33" customFormat="1" ht="11.25" customHeight="1">
      <c r="A44" s="35" t="s">
        <v>33</v>
      </c>
      <c r="B44" s="29"/>
      <c r="C44" s="30">
        <v>127661</v>
      </c>
      <c r="D44" s="30">
        <v>130200</v>
      </c>
      <c r="E44" s="30">
        <v>130100</v>
      </c>
      <c r="F44" s="31"/>
      <c r="G44" s="31"/>
      <c r="H44" s="102">
        <v>193.195</v>
      </c>
      <c r="I44" s="102">
        <v>553.385</v>
      </c>
      <c r="J44" s="102"/>
      <c r="K44" s="32"/>
    </row>
    <row r="45" spans="1:11" s="33" customFormat="1" ht="11.25" customHeight="1">
      <c r="A45" s="35" t="s">
        <v>34</v>
      </c>
      <c r="B45" s="29"/>
      <c r="C45" s="30">
        <v>59990</v>
      </c>
      <c r="D45" s="30">
        <v>71358</v>
      </c>
      <c r="E45" s="30">
        <v>73000</v>
      </c>
      <c r="F45" s="31"/>
      <c r="G45" s="31"/>
      <c r="H45" s="102">
        <v>79.834</v>
      </c>
      <c r="I45" s="102">
        <v>288.548</v>
      </c>
      <c r="J45" s="102"/>
      <c r="K45" s="32"/>
    </row>
    <row r="46" spans="1:11" s="33" customFormat="1" ht="11.25" customHeight="1">
      <c r="A46" s="35" t="s">
        <v>35</v>
      </c>
      <c r="B46" s="29"/>
      <c r="C46" s="30">
        <v>74319</v>
      </c>
      <c r="D46" s="30">
        <v>72801</v>
      </c>
      <c r="E46" s="30">
        <v>73000</v>
      </c>
      <c r="F46" s="31"/>
      <c r="G46" s="31"/>
      <c r="H46" s="102">
        <v>78.788</v>
      </c>
      <c r="I46" s="102">
        <v>231.864</v>
      </c>
      <c r="J46" s="102"/>
      <c r="K46" s="32"/>
    </row>
    <row r="47" spans="1:11" s="33" customFormat="1" ht="11.25" customHeight="1">
      <c r="A47" s="35" t="s">
        <v>36</v>
      </c>
      <c r="B47" s="29"/>
      <c r="C47" s="30">
        <v>96081</v>
      </c>
      <c r="D47" s="30">
        <v>100353</v>
      </c>
      <c r="E47" s="30">
        <v>102000</v>
      </c>
      <c r="F47" s="31"/>
      <c r="G47" s="31"/>
      <c r="H47" s="102">
        <v>172.691</v>
      </c>
      <c r="I47" s="102">
        <v>368.459</v>
      </c>
      <c r="J47" s="102"/>
      <c r="K47" s="32"/>
    </row>
    <row r="48" spans="1:11" s="33" customFormat="1" ht="11.25" customHeight="1">
      <c r="A48" s="35" t="s">
        <v>37</v>
      </c>
      <c r="B48" s="29"/>
      <c r="C48" s="30">
        <v>105465</v>
      </c>
      <c r="D48" s="30">
        <v>107616</v>
      </c>
      <c r="E48" s="30">
        <v>107600</v>
      </c>
      <c r="F48" s="31"/>
      <c r="G48" s="31"/>
      <c r="H48" s="102">
        <v>127.875</v>
      </c>
      <c r="I48" s="102">
        <v>434.661</v>
      </c>
      <c r="J48" s="102"/>
      <c r="K48" s="32"/>
    </row>
    <row r="49" spans="1:11" s="33" customFormat="1" ht="11.25" customHeight="1">
      <c r="A49" s="35" t="s">
        <v>38</v>
      </c>
      <c r="B49" s="29"/>
      <c r="C49" s="30">
        <v>70529</v>
      </c>
      <c r="D49" s="30">
        <v>67844</v>
      </c>
      <c r="E49" s="30">
        <v>65000</v>
      </c>
      <c r="F49" s="31"/>
      <c r="G49" s="31"/>
      <c r="H49" s="102">
        <v>83.814</v>
      </c>
      <c r="I49" s="102">
        <v>257.839</v>
      </c>
      <c r="J49" s="102"/>
      <c r="K49" s="32"/>
    </row>
    <row r="50" spans="1:11" s="42" customFormat="1" ht="11.25" customHeight="1">
      <c r="A50" s="43" t="s">
        <v>39</v>
      </c>
      <c r="B50" s="37"/>
      <c r="C50" s="38">
        <v>850598</v>
      </c>
      <c r="D50" s="38">
        <v>871038</v>
      </c>
      <c r="E50" s="38">
        <v>861550</v>
      </c>
      <c r="F50" s="39">
        <v>98.91072490522802</v>
      </c>
      <c r="G50" s="40"/>
      <c r="H50" s="103">
        <v>1486.006</v>
      </c>
      <c r="I50" s="104">
        <v>3586.328</v>
      </c>
      <c r="J50" s="104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2"/>
      <c r="I51" s="102"/>
      <c r="J51" s="102"/>
      <c r="K51" s="32"/>
    </row>
    <row r="52" spans="1:11" s="42" customFormat="1" ht="11.25" customHeight="1">
      <c r="A52" s="36" t="s">
        <v>40</v>
      </c>
      <c r="B52" s="37"/>
      <c r="C52" s="38">
        <v>24158</v>
      </c>
      <c r="D52" s="38">
        <v>24158</v>
      </c>
      <c r="E52" s="38">
        <v>24158</v>
      </c>
      <c r="F52" s="39">
        <v>100</v>
      </c>
      <c r="G52" s="40"/>
      <c r="H52" s="103">
        <v>64.283</v>
      </c>
      <c r="I52" s="104">
        <v>64.283</v>
      </c>
      <c r="J52" s="104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2"/>
      <c r="I53" s="102"/>
      <c r="J53" s="102"/>
      <c r="K53" s="32"/>
    </row>
    <row r="54" spans="1:11" s="33" customFormat="1" ht="11.25" customHeight="1">
      <c r="A54" s="35" t="s">
        <v>41</v>
      </c>
      <c r="B54" s="29"/>
      <c r="C54" s="30">
        <v>64268</v>
      </c>
      <c r="D54" s="30">
        <v>59821</v>
      </c>
      <c r="E54" s="30">
        <v>60000</v>
      </c>
      <c r="F54" s="31"/>
      <c r="G54" s="31"/>
      <c r="H54" s="102">
        <v>173.605</v>
      </c>
      <c r="I54" s="102">
        <v>213.849</v>
      </c>
      <c r="J54" s="102"/>
      <c r="K54" s="32"/>
    </row>
    <row r="55" spans="1:11" s="33" customFormat="1" ht="11.25" customHeight="1">
      <c r="A55" s="35" t="s">
        <v>42</v>
      </c>
      <c r="B55" s="29"/>
      <c r="C55" s="30">
        <v>39000</v>
      </c>
      <c r="D55" s="30">
        <v>38279</v>
      </c>
      <c r="E55" s="30">
        <v>38300</v>
      </c>
      <c r="F55" s="31"/>
      <c r="G55" s="31"/>
      <c r="H55" s="102">
        <v>74.1</v>
      </c>
      <c r="I55" s="102">
        <v>95.702</v>
      </c>
      <c r="J55" s="102"/>
      <c r="K55" s="32"/>
    </row>
    <row r="56" spans="1:11" s="33" customFormat="1" ht="11.25" customHeight="1">
      <c r="A56" s="35" t="s">
        <v>43</v>
      </c>
      <c r="B56" s="29"/>
      <c r="C56" s="30">
        <v>38766</v>
      </c>
      <c r="D56" s="30">
        <v>32830</v>
      </c>
      <c r="E56" s="30">
        <v>37500</v>
      </c>
      <c r="F56" s="31"/>
      <c r="G56" s="31"/>
      <c r="H56" s="102">
        <v>90.436</v>
      </c>
      <c r="I56" s="102">
        <v>89.954</v>
      </c>
      <c r="J56" s="102"/>
      <c r="K56" s="32"/>
    </row>
    <row r="57" spans="1:11" s="33" customFormat="1" ht="11.25" customHeight="1">
      <c r="A57" s="35" t="s">
        <v>44</v>
      </c>
      <c r="B57" s="29"/>
      <c r="C57" s="30">
        <v>58266</v>
      </c>
      <c r="D57" s="30">
        <v>58676</v>
      </c>
      <c r="E57" s="30">
        <v>58676</v>
      </c>
      <c r="F57" s="31"/>
      <c r="G57" s="31"/>
      <c r="H57" s="102">
        <v>147.921</v>
      </c>
      <c r="I57" s="102">
        <v>182.058</v>
      </c>
      <c r="J57" s="102"/>
      <c r="K57" s="32"/>
    </row>
    <row r="58" spans="1:11" s="33" customFormat="1" ht="11.25" customHeight="1">
      <c r="A58" s="35" t="s">
        <v>45</v>
      </c>
      <c r="B58" s="29"/>
      <c r="C58" s="30">
        <v>46711</v>
      </c>
      <c r="D58" s="30">
        <v>44348</v>
      </c>
      <c r="E58" s="30">
        <v>42768</v>
      </c>
      <c r="F58" s="31"/>
      <c r="G58" s="31"/>
      <c r="H58" s="102">
        <v>58.966</v>
      </c>
      <c r="I58" s="102">
        <v>153.33</v>
      </c>
      <c r="J58" s="102"/>
      <c r="K58" s="32"/>
    </row>
    <row r="59" spans="1:11" s="42" customFormat="1" ht="11.25" customHeight="1">
      <c r="A59" s="36" t="s">
        <v>46</v>
      </c>
      <c r="B59" s="37"/>
      <c r="C59" s="38">
        <v>247011</v>
      </c>
      <c r="D59" s="38">
        <v>233954</v>
      </c>
      <c r="E59" s="38">
        <v>237244</v>
      </c>
      <c r="F59" s="39">
        <v>101.40625935012866</v>
      </c>
      <c r="G59" s="40"/>
      <c r="H59" s="103">
        <v>545.0279999999999</v>
      </c>
      <c r="I59" s="104">
        <v>734.893</v>
      </c>
      <c r="J59" s="104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2"/>
      <c r="I60" s="102"/>
      <c r="J60" s="102"/>
      <c r="K60" s="32"/>
    </row>
    <row r="61" spans="1:11" s="33" customFormat="1" ht="11.25" customHeight="1">
      <c r="A61" s="35" t="s">
        <v>47</v>
      </c>
      <c r="B61" s="29"/>
      <c r="C61" s="30">
        <v>1200</v>
      </c>
      <c r="D61" s="30">
        <v>1100</v>
      </c>
      <c r="E61" s="30">
        <v>1600</v>
      </c>
      <c r="F61" s="31"/>
      <c r="G61" s="31"/>
      <c r="H61" s="102">
        <v>2.85</v>
      </c>
      <c r="I61" s="102">
        <v>2.48</v>
      </c>
      <c r="J61" s="102"/>
      <c r="K61" s="32"/>
    </row>
    <row r="62" spans="1:11" s="33" customFormat="1" ht="11.25" customHeight="1">
      <c r="A62" s="35" t="s">
        <v>48</v>
      </c>
      <c r="B62" s="29"/>
      <c r="C62" s="30">
        <v>890</v>
      </c>
      <c r="D62" s="30">
        <v>775</v>
      </c>
      <c r="E62" s="30">
        <v>858</v>
      </c>
      <c r="F62" s="31"/>
      <c r="G62" s="31"/>
      <c r="H62" s="102">
        <v>1.573</v>
      </c>
      <c r="I62" s="102">
        <v>1.048</v>
      </c>
      <c r="J62" s="102"/>
      <c r="K62" s="32"/>
    </row>
    <row r="63" spans="1:11" s="33" customFormat="1" ht="11.25" customHeight="1">
      <c r="A63" s="35" t="s">
        <v>49</v>
      </c>
      <c r="B63" s="29"/>
      <c r="C63" s="30">
        <v>2070.7349775784755</v>
      </c>
      <c r="D63" s="30">
        <v>2190</v>
      </c>
      <c r="E63" s="30">
        <v>2343</v>
      </c>
      <c r="F63" s="31"/>
      <c r="G63" s="31"/>
      <c r="H63" s="102">
        <v>4.49</v>
      </c>
      <c r="I63" s="102">
        <v>6.598</v>
      </c>
      <c r="J63" s="102"/>
      <c r="K63" s="32"/>
    </row>
    <row r="64" spans="1:11" s="42" customFormat="1" ht="11.25" customHeight="1">
      <c r="A64" s="36" t="s">
        <v>50</v>
      </c>
      <c r="B64" s="37"/>
      <c r="C64" s="38">
        <v>4160.734977578475</v>
      </c>
      <c r="D64" s="38">
        <v>4065</v>
      </c>
      <c r="E64" s="38">
        <v>4801</v>
      </c>
      <c r="F64" s="39">
        <v>118.10578105781057</v>
      </c>
      <c r="G64" s="40"/>
      <c r="H64" s="103">
        <v>8.913</v>
      </c>
      <c r="I64" s="104">
        <v>10.126</v>
      </c>
      <c r="J64" s="104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2"/>
      <c r="I65" s="102"/>
      <c r="J65" s="102"/>
      <c r="K65" s="32"/>
    </row>
    <row r="66" spans="1:11" s="42" customFormat="1" ht="11.25" customHeight="1">
      <c r="A66" s="36" t="s">
        <v>51</v>
      </c>
      <c r="B66" s="37"/>
      <c r="C66" s="38">
        <v>7872</v>
      </c>
      <c r="D66" s="38">
        <v>7178</v>
      </c>
      <c r="E66" s="38">
        <v>6745</v>
      </c>
      <c r="F66" s="39">
        <v>93.96767901922541</v>
      </c>
      <c r="G66" s="40"/>
      <c r="H66" s="103">
        <v>8.659</v>
      </c>
      <c r="I66" s="104">
        <v>9.477</v>
      </c>
      <c r="J66" s="104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2"/>
      <c r="I67" s="102"/>
      <c r="J67" s="102"/>
      <c r="K67" s="32"/>
    </row>
    <row r="68" spans="1:11" s="33" customFormat="1" ht="11.25" customHeight="1">
      <c r="A68" s="35" t="s">
        <v>52</v>
      </c>
      <c r="B68" s="29"/>
      <c r="C68" s="30">
        <v>51800</v>
      </c>
      <c r="D68" s="30">
        <v>56630</v>
      </c>
      <c r="E68" s="30">
        <v>58000</v>
      </c>
      <c r="F68" s="31"/>
      <c r="G68" s="31"/>
      <c r="H68" s="102">
        <v>126</v>
      </c>
      <c r="I68" s="102">
        <v>250</v>
      </c>
      <c r="J68" s="102"/>
      <c r="K68" s="32"/>
    </row>
    <row r="69" spans="1:11" s="33" customFormat="1" ht="11.25" customHeight="1">
      <c r="A69" s="35" t="s">
        <v>53</v>
      </c>
      <c r="B69" s="29"/>
      <c r="C69" s="30">
        <v>4000</v>
      </c>
      <c r="D69" s="30">
        <v>4480</v>
      </c>
      <c r="E69" s="30">
        <v>4500</v>
      </c>
      <c r="F69" s="31"/>
      <c r="G69" s="31"/>
      <c r="H69" s="102">
        <v>6.7</v>
      </c>
      <c r="I69" s="102">
        <v>15.8</v>
      </c>
      <c r="J69" s="102"/>
      <c r="K69" s="32"/>
    </row>
    <row r="70" spans="1:11" s="42" customFormat="1" ht="11.25" customHeight="1">
      <c r="A70" s="36" t="s">
        <v>54</v>
      </c>
      <c r="B70" s="37"/>
      <c r="C70" s="38">
        <v>55800</v>
      </c>
      <c r="D70" s="38">
        <v>61110</v>
      </c>
      <c r="E70" s="38">
        <v>62500</v>
      </c>
      <c r="F70" s="39">
        <v>102.27458681066929</v>
      </c>
      <c r="G70" s="40"/>
      <c r="H70" s="103">
        <v>132.7</v>
      </c>
      <c r="I70" s="104">
        <v>265.8</v>
      </c>
      <c r="J70" s="10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2"/>
      <c r="I71" s="102"/>
      <c r="J71" s="102"/>
      <c r="K71" s="32"/>
    </row>
    <row r="72" spans="1:11" s="33" customFormat="1" ht="11.25" customHeight="1">
      <c r="A72" s="35" t="s">
        <v>55</v>
      </c>
      <c r="B72" s="29"/>
      <c r="C72" s="30">
        <v>2740</v>
      </c>
      <c r="D72" s="30">
        <v>2882</v>
      </c>
      <c r="E72" s="30">
        <v>3030</v>
      </c>
      <c r="F72" s="31"/>
      <c r="G72" s="31"/>
      <c r="H72" s="102">
        <v>2.916</v>
      </c>
      <c r="I72" s="102">
        <v>4.123</v>
      </c>
      <c r="J72" s="102"/>
      <c r="K72" s="32"/>
    </row>
    <row r="73" spans="1:11" s="33" customFormat="1" ht="11.25" customHeight="1">
      <c r="A73" s="35" t="s">
        <v>56</v>
      </c>
      <c r="B73" s="29"/>
      <c r="C73" s="30">
        <v>9751</v>
      </c>
      <c r="D73" s="30">
        <v>9616</v>
      </c>
      <c r="E73" s="30">
        <v>9616</v>
      </c>
      <c r="F73" s="31"/>
      <c r="G73" s="31"/>
      <c r="H73" s="102">
        <v>31.846</v>
      </c>
      <c r="I73" s="102">
        <v>38.464</v>
      </c>
      <c r="J73" s="102"/>
      <c r="K73" s="32"/>
    </row>
    <row r="74" spans="1:11" s="33" customFormat="1" ht="11.25" customHeight="1">
      <c r="A74" s="35" t="s">
        <v>57</v>
      </c>
      <c r="B74" s="29"/>
      <c r="C74" s="30">
        <v>14310</v>
      </c>
      <c r="D74" s="30">
        <v>18410</v>
      </c>
      <c r="E74" s="30">
        <v>18000</v>
      </c>
      <c r="F74" s="31"/>
      <c r="G74" s="31"/>
      <c r="H74" s="102">
        <v>45.22</v>
      </c>
      <c r="I74" s="102">
        <v>101.255</v>
      </c>
      <c r="J74" s="102"/>
      <c r="K74" s="32"/>
    </row>
    <row r="75" spans="1:11" s="33" customFormat="1" ht="11.25" customHeight="1">
      <c r="A75" s="35" t="s">
        <v>58</v>
      </c>
      <c r="B75" s="29"/>
      <c r="C75" s="30">
        <v>7871</v>
      </c>
      <c r="D75" s="30">
        <v>8232</v>
      </c>
      <c r="E75" s="30">
        <v>8232</v>
      </c>
      <c r="F75" s="31"/>
      <c r="G75" s="31"/>
      <c r="H75" s="102">
        <v>15.833</v>
      </c>
      <c r="I75" s="102">
        <v>10.455</v>
      </c>
      <c r="J75" s="102"/>
      <c r="K75" s="32"/>
    </row>
    <row r="76" spans="1:11" s="33" customFormat="1" ht="11.25" customHeight="1">
      <c r="A76" s="35" t="s">
        <v>59</v>
      </c>
      <c r="B76" s="29"/>
      <c r="C76" s="30">
        <v>3903</v>
      </c>
      <c r="D76" s="30">
        <v>3746</v>
      </c>
      <c r="E76" s="30">
        <v>3746</v>
      </c>
      <c r="F76" s="31"/>
      <c r="G76" s="31"/>
      <c r="H76" s="102">
        <v>17.564</v>
      </c>
      <c r="I76" s="102">
        <v>15.723</v>
      </c>
      <c r="J76" s="102"/>
      <c r="K76" s="32"/>
    </row>
    <row r="77" spans="1:11" s="33" customFormat="1" ht="11.25" customHeight="1">
      <c r="A77" s="35" t="s">
        <v>60</v>
      </c>
      <c r="B77" s="29"/>
      <c r="C77" s="30">
        <v>1750</v>
      </c>
      <c r="D77" s="30">
        <v>1914</v>
      </c>
      <c r="E77" s="30">
        <v>1914</v>
      </c>
      <c r="F77" s="31"/>
      <c r="G77" s="31"/>
      <c r="H77" s="102">
        <v>5.164</v>
      </c>
      <c r="I77" s="102">
        <v>7</v>
      </c>
      <c r="J77" s="102"/>
      <c r="K77" s="32"/>
    </row>
    <row r="78" spans="1:11" s="33" customFormat="1" ht="11.25" customHeight="1">
      <c r="A78" s="35" t="s">
        <v>61</v>
      </c>
      <c r="B78" s="29"/>
      <c r="C78" s="30">
        <v>4325</v>
      </c>
      <c r="D78" s="30">
        <v>5157</v>
      </c>
      <c r="E78" s="30">
        <v>5200</v>
      </c>
      <c r="F78" s="31"/>
      <c r="G78" s="31"/>
      <c r="H78" s="102">
        <v>10.164</v>
      </c>
      <c r="I78" s="102">
        <v>21.143</v>
      </c>
      <c r="J78" s="102"/>
      <c r="K78" s="32"/>
    </row>
    <row r="79" spans="1:11" s="33" customFormat="1" ht="11.25" customHeight="1">
      <c r="A79" s="35" t="s">
        <v>62</v>
      </c>
      <c r="B79" s="29"/>
      <c r="C79" s="30">
        <v>46621</v>
      </c>
      <c r="D79" s="30">
        <v>48125</v>
      </c>
      <c r="E79" s="30">
        <v>48090</v>
      </c>
      <c r="F79" s="31"/>
      <c r="G79" s="31"/>
      <c r="H79" s="102">
        <v>157.377</v>
      </c>
      <c r="I79" s="102">
        <v>221.19</v>
      </c>
      <c r="J79" s="102"/>
      <c r="K79" s="32"/>
    </row>
    <row r="80" spans="1:11" s="42" customFormat="1" ht="11.25" customHeight="1">
      <c r="A80" s="43" t="s">
        <v>63</v>
      </c>
      <c r="B80" s="37"/>
      <c r="C80" s="38">
        <v>91271</v>
      </c>
      <c r="D80" s="38">
        <v>98082</v>
      </c>
      <c r="E80" s="38">
        <v>97828</v>
      </c>
      <c r="F80" s="39">
        <v>99.74103301319305</v>
      </c>
      <c r="G80" s="40"/>
      <c r="H80" s="103">
        <v>286.084</v>
      </c>
      <c r="I80" s="104">
        <v>419.353</v>
      </c>
      <c r="J80" s="104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2"/>
      <c r="I81" s="102"/>
      <c r="J81" s="102"/>
      <c r="K81" s="32"/>
    </row>
    <row r="82" spans="1:11" s="33" customFormat="1" ht="11.25" customHeight="1">
      <c r="A82" s="35" t="s">
        <v>64</v>
      </c>
      <c r="B82" s="29"/>
      <c r="C82" s="30">
        <v>120</v>
      </c>
      <c r="D82" s="30">
        <v>165</v>
      </c>
      <c r="E82" s="30">
        <v>165</v>
      </c>
      <c r="F82" s="31"/>
      <c r="G82" s="31"/>
      <c r="H82" s="102">
        <v>0.181</v>
      </c>
      <c r="I82" s="102">
        <v>0.24</v>
      </c>
      <c r="J82" s="102"/>
      <c r="K82" s="32"/>
    </row>
    <row r="83" spans="1:11" s="33" customFormat="1" ht="11.25" customHeight="1">
      <c r="A83" s="35" t="s">
        <v>65</v>
      </c>
      <c r="B83" s="29"/>
      <c r="C83" s="30">
        <v>170</v>
      </c>
      <c r="D83" s="30">
        <v>180</v>
      </c>
      <c r="E83" s="30">
        <v>180</v>
      </c>
      <c r="F83" s="31"/>
      <c r="G83" s="31"/>
      <c r="H83" s="102">
        <v>0.173</v>
      </c>
      <c r="I83" s="102">
        <v>0.18</v>
      </c>
      <c r="J83" s="102"/>
      <c r="K83" s="32"/>
    </row>
    <row r="84" spans="1:11" s="42" customFormat="1" ht="11.25" customHeight="1">
      <c r="A84" s="36" t="s">
        <v>66</v>
      </c>
      <c r="B84" s="37"/>
      <c r="C84" s="38">
        <v>290</v>
      </c>
      <c r="D84" s="38">
        <v>345</v>
      </c>
      <c r="E84" s="38">
        <v>345</v>
      </c>
      <c r="F84" s="39">
        <v>100</v>
      </c>
      <c r="G84" s="40"/>
      <c r="H84" s="103">
        <v>0.354</v>
      </c>
      <c r="I84" s="104">
        <v>0.42</v>
      </c>
      <c r="J84" s="104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2"/>
      <c r="I85" s="102"/>
      <c r="J85" s="10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5"/>
      <c r="I86" s="106"/>
      <c r="J86" s="106"/>
      <c r="K86" s="50"/>
    </row>
    <row r="87" spans="1:11" s="42" customFormat="1" ht="11.25" customHeight="1">
      <c r="A87" s="51" t="s">
        <v>67</v>
      </c>
      <c r="B87" s="52"/>
      <c r="C87" s="53">
        <v>1647266.7349775785</v>
      </c>
      <c r="D87" s="53">
        <v>1689437</v>
      </c>
      <c r="E87" s="53">
        <v>1673738</v>
      </c>
      <c r="F87" s="54">
        <f>IF(D87&gt;0,100*E87/D87,0)</f>
        <v>99.07075552388163</v>
      </c>
      <c r="G87" s="40"/>
      <c r="H87" s="107">
        <v>3828.8247999999994</v>
      </c>
      <c r="I87" s="108">
        <v>6718.903</v>
      </c>
      <c r="J87" s="108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view="pageBreakPreview" zoomScale="88" zoomScaleSheetLayoutView="88" zoomScalePageLayoutView="0" workbookViewId="0" topLeftCell="A1">
      <selection activeCell="C86" sqref="C86: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212" t="s">
        <v>69</v>
      </c>
      <c r="K2" s="21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13" t="s">
        <v>2</v>
      </c>
      <c r="D4" s="214"/>
      <c r="E4" s="214"/>
      <c r="F4" s="215"/>
      <c r="G4" s="9"/>
      <c r="H4" s="216" t="s">
        <v>3</v>
      </c>
      <c r="I4" s="217"/>
      <c r="J4" s="217"/>
      <c r="K4" s="21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6</v>
      </c>
      <c r="I7" s="21" t="s">
        <v>6</v>
      </c>
      <c r="J7" s="21">
        <v>12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02"/>
      <c r="I9" s="102"/>
      <c r="J9" s="102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02"/>
      <c r="I10" s="102"/>
      <c r="J10" s="102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02"/>
      <c r="I11" s="102"/>
      <c r="J11" s="102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02"/>
      <c r="I12" s="102"/>
      <c r="J12" s="102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03"/>
      <c r="I13" s="104"/>
      <c r="J13" s="10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2"/>
      <c r="I14" s="102"/>
      <c r="J14" s="10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03"/>
      <c r="I15" s="104"/>
      <c r="J15" s="10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2"/>
      <c r="I16" s="102"/>
      <c r="J16" s="10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03"/>
      <c r="I17" s="104"/>
      <c r="J17" s="10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2"/>
      <c r="I18" s="102"/>
      <c r="J18" s="102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02"/>
      <c r="I19" s="102"/>
      <c r="J19" s="10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02"/>
      <c r="I20" s="102"/>
      <c r="J20" s="10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02"/>
      <c r="I21" s="102"/>
      <c r="J21" s="102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03"/>
      <c r="I22" s="104"/>
      <c r="J22" s="10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2"/>
      <c r="I23" s="102"/>
      <c r="J23" s="102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03"/>
      <c r="I24" s="104"/>
      <c r="J24" s="104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2"/>
      <c r="I25" s="102"/>
      <c r="J25" s="102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03"/>
      <c r="I26" s="104"/>
      <c r="J26" s="104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2"/>
      <c r="I27" s="102"/>
      <c r="J27" s="102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02"/>
      <c r="I28" s="102"/>
      <c r="J28" s="102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02"/>
      <c r="I29" s="102"/>
      <c r="J29" s="102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02"/>
      <c r="I30" s="102"/>
      <c r="J30" s="102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03"/>
      <c r="I31" s="104"/>
      <c r="J31" s="104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2"/>
      <c r="I32" s="102"/>
      <c r="J32" s="102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02"/>
      <c r="I33" s="102"/>
      <c r="J33" s="102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02"/>
      <c r="I34" s="102"/>
      <c r="J34" s="102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02"/>
      <c r="I35" s="102"/>
      <c r="J35" s="102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02"/>
      <c r="I36" s="102"/>
      <c r="J36" s="102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03"/>
      <c r="I37" s="104"/>
      <c r="J37" s="104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2"/>
      <c r="I38" s="102"/>
      <c r="J38" s="102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03">
        <v>0.075</v>
      </c>
      <c r="I39" s="104">
        <v>0.06</v>
      </c>
      <c r="J39" s="104">
        <v>0.065</v>
      </c>
      <c r="K39" s="41">
        <v>108.33333333333334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2"/>
      <c r="I40" s="102"/>
      <c r="J40" s="102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02"/>
      <c r="I41" s="102"/>
      <c r="J41" s="102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02"/>
      <c r="I42" s="102"/>
      <c r="J42" s="102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02"/>
      <c r="I43" s="102"/>
      <c r="J43" s="102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02"/>
      <c r="I44" s="102"/>
      <c r="J44" s="102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02"/>
      <c r="I45" s="102"/>
      <c r="J45" s="102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02"/>
      <c r="I46" s="102"/>
      <c r="J46" s="102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02"/>
      <c r="I47" s="102"/>
      <c r="J47" s="102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02"/>
      <c r="I48" s="102"/>
      <c r="J48" s="102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02"/>
      <c r="I49" s="102"/>
      <c r="J49" s="102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03"/>
      <c r="I50" s="104"/>
      <c r="J50" s="104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2"/>
      <c r="I51" s="102"/>
      <c r="J51" s="102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03"/>
      <c r="I52" s="104"/>
      <c r="J52" s="104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2"/>
      <c r="I53" s="102"/>
      <c r="J53" s="102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02"/>
      <c r="I54" s="102"/>
      <c r="J54" s="102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02"/>
      <c r="I55" s="102"/>
      <c r="J55" s="102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02"/>
      <c r="I56" s="102"/>
      <c r="J56" s="102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02"/>
      <c r="I57" s="102"/>
      <c r="J57" s="102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02"/>
      <c r="I58" s="102"/>
      <c r="J58" s="102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03"/>
      <c r="I59" s="104"/>
      <c r="J59" s="104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2"/>
      <c r="I60" s="102"/>
      <c r="J60" s="102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02">
        <v>6.572</v>
      </c>
      <c r="I61" s="102">
        <v>7.57</v>
      </c>
      <c r="J61" s="102">
        <v>7.6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02">
        <v>0.29</v>
      </c>
      <c r="I62" s="102">
        <v>0.415</v>
      </c>
      <c r="J62" s="102">
        <v>0.483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02">
        <v>15.399</v>
      </c>
      <c r="I63" s="102">
        <v>13.937</v>
      </c>
      <c r="J63" s="102">
        <v>15.33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03">
        <v>22.261</v>
      </c>
      <c r="I64" s="104">
        <v>21.922</v>
      </c>
      <c r="J64" s="104">
        <v>23.413</v>
      </c>
      <c r="K64" s="41">
        <v>106.80138673478697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2"/>
      <c r="I65" s="102"/>
      <c r="J65" s="102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03">
        <v>26.5</v>
      </c>
      <c r="I66" s="104">
        <v>28.762</v>
      </c>
      <c r="J66" s="104">
        <v>28.762</v>
      </c>
      <c r="K66" s="41">
        <v>99.99999999999999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2"/>
      <c r="I67" s="102"/>
      <c r="J67" s="10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02"/>
      <c r="I68" s="102"/>
      <c r="J68" s="102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02"/>
      <c r="I69" s="102"/>
      <c r="J69" s="102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03"/>
      <c r="I70" s="104"/>
      <c r="J70" s="10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2"/>
      <c r="I71" s="102"/>
      <c r="J71" s="102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02">
        <v>1.106</v>
      </c>
      <c r="I72" s="102">
        <v>1.186</v>
      </c>
      <c r="J72" s="102">
        <v>1.596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02">
        <v>5.929</v>
      </c>
      <c r="I73" s="102">
        <v>4.93</v>
      </c>
      <c r="J73" s="102">
        <v>5.786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02">
        <v>2.202</v>
      </c>
      <c r="I74" s="102">
        <v>2.229</v>
      </c>
      <c r="J74" s="102">
        <v>1.895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02">
        <v>0.066</v>
      </c>
      <c r="I75" s="102">
        <v>0.066</v>
      </c>
      <c r="J75" s="102">
        <v>0.066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02">
        <v>4.242</v>
      </c>
      <c r="I76" s="102">
        <v>4.284</v>
      </c>
      <c r="J76" s="102">
        <v>4.486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02"/>
      <c r="I77" s="102"/>
      <c r="J77" s="102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02">
        <v>0.735</v>
      </c>
      <c r="I78" s="102">
        <v>1.142</v>
      </c>
      <c r="J78" s="102">
        <v>1.117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02">
        <v>10.069</v>
      </c>
      <c r="I79" s="102">
        <v>13.34</v>
      </c>
      <c r="J79" s="102">
        <v>13.8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03">
        <v>24.349000000000004</v>
      </c>
      <c r="I80" s="104">
        <v>27.177</v>
      </c>
      <c r="J80" s="104">
        <v>28.746000000000002</v>
      </c>
      <c r="K80" s="41">
        <v>105.77326415719176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2"/>
      <c r="I81" s="102"/>
      <c r="J81" s="102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02">
        <v>0.108</v>
      </c>
      <c r="I82" s="102">
        <v>0.111</v>
      </c>
      <c r="J82" s="102">
        <v>0.111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02"/>
      <c r="I83" s="102"/>
      <c r="J83" s="102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03">
        <v>0.108</v>
      </c>
      <c r="I84" s="104">
        <v>0.111</v>
      </c>
      <c r="J84" s="104">
        <v>0.111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2"/>
      <c r="I85" s="102"/>
      <c r="J85" s="10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5"/>
      <c r="I86" s="106"/>
      <c r="J86" s="106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07">
        <v>73.293</v>
      </c>
      <c r="I87" s="108">
        <v>78.032</v>
      </c>
      <c r="J87" s="108">
        <v>81.09700000000001</v>
      </c>
      <c r="K87" s="54">
        <f>IF(I87&gt;0,100*J87/I87,0)</f>
        <v>103.92787574328482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2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view="pageBreakPreview" zoomScale="60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212" t="s">
        <v>69</v>
      </c>
      <c r="K2" s="21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13" t="s">
        <v>2</v>
      </c>
      <c r="D4" s="214"/>
      <c r="E4" s="214"/>
      <c r="F4" s="215"/>
      <c r="G4" s="9"/>
      <c r="H4" s="216" t="s">
        <v>3</v>
      </c>
      <c r="I4" s="217"/>
      <c r="J4" s="217"/>
      <c r="K4" s="21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259</v>
      </c>
      <c r="I7" s="21" t="s">
        <v>6</v>
      </c>
      <c r="J7" s="21">
        <v>12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02"/>
      <c r="I9" s="102"/>
      <c r="J9" s="102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02"/>
      <c r="I10" s="102"/>
      <c r="J10" s="102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02"/>
      <c r="I11" s="102"/>
      <c r="J11" s="102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02"/>
      <c r="I12" s="102"/>
      <c r="J12" s="102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03"/>
      <c r="I13" s="104"/>
      <c r="J13" s="10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2"/>
      <c r="I14" s="102"/>
      <c r="J14" s="10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03"/>
      <c r="I15" s="104"/>
      <c r="J15" s="10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2"/>
      <c r="I16" s="102"/>
      <c r="J16" s="10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03"/>
      <c r="I17" s="104"/>
      <c r="J17" s="10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2"/>
      <c r="I18" s="102"/>
      <c r="J18" s="102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02"/>
      <c r="I19" s="102"/>
      <c r="J19" s="10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02"/>
      <c r="I20" s="102"/>
      <c r="J20" s="10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02"/>
      <c r="I21" s="102"/>
      <c r="J21" s="102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03"/>
      <c r="I22" s="104"/>
      <c r="J22" s="10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2"/>
      <c r="I23" s="102"/>
      <c r="J23" s="102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03"/>
      <c r="I24" s="104"/>
      <c r="J24" s="104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2"/>
      <c r="I25" s="102"/>
      <c r="J25" s="102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03"/>
      <c r="I26" s="104"/>
      <c r="J26" s="104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2"/>
      <c r="I27" s="102"/>
      <c r="J27" s="102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02"/>
      <c r="I28" s="102"/>
      <c r="J28" s="102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02"/>
      <c r="I29" s="102"/>
      <c r="J29" s="102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02"/>
      <c r="I30" s="102"/>
      <c r="J30" s="102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03"/>
      <c r="I31" s="104"/>
      <c r="J31" s="104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2"/>
      <c r="I32" s="102"/>
      <c r="J32" s="102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02"/>
      <c r="I33" s="102"/>
      <c r="J33" s="102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02"/>
      <c r="I34" s="102"/>
      <c r="J34" s="102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02"/>
      <c r="I35" s="102"/>
      <c r="J35" s="102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02">
        <v>5.225</v>
      </c>
      <c r="I36" s="102">
        <v>6.2</v>
      </c>
      <c r="J36" s="102">
        <v>2.766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03">
        <v>5.225</v>
      </c>
      <c r="I37" s="104">
        <v>6.2</v>
      </c>
      <c r="J37" s="104">
        <v>2.766</v>
      </c>
      <c r="K37" s="41">
        <v>44.612903225806456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2"/>
      <c r="I38" s="102"/>
      <c r="J38" s="102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03"/>
      <c r="I39" s="104"/>
      <c r="J39" s="104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2"/>
      <c r="I40" s="102"/>
      <c r="J40" s="102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02"/>
      <c r="I41" s="102"/>
      <c r="J41" s="102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02"/>
      <c r="I42" s="102"/>
      <c r="J42" s="102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02"/>
      <c r="I43" s="102"/>
      <c r="J43" s="102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02"/>
      <c r="I44" s="102"/>
      <c r="J44" s="102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02"/>
      <c r="I45" s="102"/>
      <c r="J45" s="102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02"/>
      <c r="I46" s="102"/>
      <c r="J46" s="102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02"/>
      <c r="I47" s="102"/>
      <c r="J47" s="102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02"/>
      <c r="I48" s="102"/>
      <c r="J48" s="102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02"/>
      <c r="I49" s="102"/>
      <c r="J49" s="102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03"/>
      <c r="I50" s="104"/>
      <c r="J50" s="104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2"/>
      <c r="I51" s="102"/>
      <c r="J51" s="102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03"/>
      <c r="I52" s="104"/>
      <c r="J52" s="104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2"/>
      <c r="I53" s="102"/>
      <c r="J53" s="102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02"/>
      <c r="I54" s="102"/>
      <c r="J54" s="102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02"/>
      <c r="I55" s="102"/>
      <c r="J55" s="102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02"/>
      <c r="I56" s="102"/>
      <c r="J56" s="102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02"/>
      <c r="I57" s="102"/>
      <c r="J57" s="102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02"/>
      <c r="I58" s="102"/>
      <c r="J58" s="102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03"/>
      <c r="I59" s="104"/>
      <c r="J59" s="104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2"/>
      <c r="I60" s="102"/>
      <c r="J60" s="102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02">
        <v>7.105</v>
      </c>
      <c r="I61" s="102">
        <v>5.654</v>
      </c>
      <c r="J61" s="102">
        <v>7.836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02">
        <v>2.612</v>
      </c>
      <c r="I62" s="102">
        <v>1.379</v>
      </c>
      <c r="J62" s="102">
        <v>2.249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02">
        <v>179.449</v>
      </c>
      <c r="I63" s="102">
        <v>123.081</v>
      </c>
      <c r="J63" s="102">
        <v>164.493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03">
        <v>189.16600000000003</v>
      </c>
      <c r="I64" s="104">
        <v>130.114</v>
      </c>
      <c r="J64" s="104">
        <v>174.578</v>
      </c>
      <c r="K64" s="41">
        <v>134.17310973454047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2"/>
      <c r="I65" s="102"/>
      <c r="J65" s="102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03">
        <v>2</v>
      </c>
      <c r="I66" s="104">
        <v>1.3</v>
      </c>
      <c r="J66" s="104">
        <v>1.3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2"/>
      <c r="I67" s="102"/>
      <c r="J67" s="10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02"/>
      <c r="I68" s="102"/>
      <c r="J68" s="102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02"/>
      <c r="I69" s="102"/>
      <c r="J69" s="102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03"/>
      <c r="I70" s="104"/>
      <c r="J70" s="10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2"/>
      <c r="I71" s="102"/>
      <c r="J71" s="102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02">
        <v>1.238</v>
      </c>
      <c r="I72" s="102">
        <v>0.632</v>
      </c>
      <c r="J72" s="102">
        <v>1.764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02">
        <v>1.343</v>
      </c>
      <c r="I73" s="102">
        <v>0.93</v>
      </c>
      <c r="J73" s="102">
        <v>0.966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02">
        <v>0.08</v>
      </c>
      <c r="I74" s="102">
        <v>0.065</v>
      </c>
      <c r="J74" s="102">
        <v>0.077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02"/>
      <c r="I75" s="102"/>
      <c r="J75" s="102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02">
        <v>6.938</v>
      </c>
      <c r="I76" s="102">
        <v>10.544</v>
      </c>
      <c r="J76" s="102">
        <v>15.362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02"/>
      <c r="I77" s="102"/>
      <c r="J77" s="102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02">
        <v>0.502</v>
      </c>
      <c r="I78" s="102">
        <v>0.823</v>
      </c>
      <c r="J78" s="102">
        <v>0.794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02">
        <v>7.147</v>
      </c>
      <c r="I79" s="102">
        <v>5.4</v>
      </c>
      <c r="J79" s="102">
        <v>8.981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03">
        <v>17.248</v>
      </c>
      <c r="I80" s="104">
        <v>18.394000000000002</v>
      </c>
      <c r="J80" s="104">
        <v>27.944000000000003</v>
      </c>
      <c r="K80" s="41">
        <v>151.91910405567032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2"/>
      <c r="I81" s="102"/>
      <c r="J81" s="102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02">
        <v>0.218</v>
      </c>
      <c r="I82" s="102">
        <v>0.212</v>
      </c>
      <c r="J82" s="102">
        <v>0.214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02">
        <v>0.16</v>
      </c>
      <c r="I83" s="102">
        <v>0.186</v>
      </c>
      <c r="J83" s="102">
        <v>0.19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03">
        <v>0.378</v>
      </c>
      <c r="I84" s="104">
        <v>0.398</v>
      </c>
      <c r="J84" s="104">
        <v>0.404</v>
      </c>
      <c r="K84" s="41">
        <v>101.50753768844223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2"/>
      <c r="I85" s="102"/>
      <c r="J85" s="10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5"/>
      <c r="I86" s="106"/>
      <c r="J86" s="106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07">
        <v>214.017</v>
      </c>
      <c r="I87" s="108">
        <v>156.406</v>
      </c>
      <c r="J87" s="108">
        <v>206.99200000000002</v>
      </c>
      <c r="K87" s="54">
        <f>IF(I87&gt;0,100*J87/I87,0)</f>
        <v>132.342748999399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2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view="pageBreakPreview" zoomScale="94" zoomScaleSheetLayoutView="94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1" customFormat="1" ht="11.25" customHeight="1">
      <c r="A2" s="3" t="s">
        <v>105</v>
      </c>
      <c r="B2" s="4"/>
      <c r="C2" s="4"/>
      <c r="D2" s="4"/>
      <c r="E2" s="5"/>
      <c r="F2" s="4"/>
      <c r="G2" s="4"/>
      <c r="H2" s="4"/>
      <c r="I2" s="6"/>
      <c r="J2" s="212" t="s">
        <v>69</v>
      </c>
      <c r="K2" s="21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13" t="s">
        <v>2</v>
      </c>
      <c r="D4" s="214"/>
      <c r="E4" s="214"/>
      <c r="F4" s="215"/>
      <c r="G4" s="9"/>
      <c r="H4" s="216" t="s">
        <v>3</v>
      </c>
      <c r="I4" s="217"/>
      <c r="J4" s="217"/>
      <c r="K4" s="21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259</v>
      </c>
      <c r="I7" s="21" t="s">
        <v>6</v>
      </c>
      <c r="J7" s="21">
        <v>12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02"/>
      <c r="I9" s="102"/>
      <c r="J9" s="102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02"/>
      <c r="I10" s="102"/>
      <c r="J10" s="102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02"/>
      <c r="I11" s="102"/>
      <c r="J11" s="102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02"/>
      <c r="I12" s="102"/>
      <c r="J12" s="102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03"/>
      <c r="I13" s="104"/>
      <c r="J13" s="10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2"/>
      <c r="I14" s="102"/>
      <c r="J14" s="10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03"/>
      <c r="I15" s="104"/>
      <c r="J15" s="10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2"/>
      <c r="I16" s="102"/>
      <c r="J16" s="10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03"/>
      <c r="I17" s="104"/>
      <c r="J17" s="10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2"/>
      <c r="I18" s="102"/>
      <c r="J18" s="102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02"/>
      <c r="I19" s="102"/>
      <c r="J19" s="10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02"/>
      <c r="I20" s="102"/>
      <c r="J20" s="10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02"/>
      <c r="I21" s="102"/>
      <c r="J21" s="102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03"/>
      <c r="I22" s="104"/>
      <c r="J22" s="10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2"/>
      <c r="I23" s="102"/>
      <c r="J23" s="102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03"/>
      <c r="I24" s="104"/>
      <c r="J24" s="104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2"/>
      <c r="I25" s="102"/>
      <c r="J25" s="102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03"/>
      <c r="I26" s="104"/>
      <c r="J26" s="104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2"/>
      <c r="I27" s="102"/>
      <c r="J27" s="102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02"/>
      <c r="I28" s="102"/>
      <c r="J28" s="102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02"/>
      <c r="I29" s="102"/>
      <c r="J29" s="102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02"/>
      <c r="I30" s="102"/>
      <c r="J30" s="102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03"/>
      <c r="I31" s="104"/>
      <c r="J31" s="104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2"/>
      <c r="I32" s="102"/>
      <c r="J32" s="102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02"/>
      <c r="I33" s="102"/>
      <c r="J33" s="102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02"/>
      <c r="I34" s="102"/>
      <c r="J34" s="102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02"/>
      <c r="I35" s="102"/>
      <c r="J35" s="102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02">
        <v>110.2</v>
      </c>
      <c r="I36" s="102">
        <v>120</v>
      </c>
      <c r="J36" s="102">
        <v>62.251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03">
        <v>110.2</v>
      </c>
      <c r="I37" s="104">
        <v>120</v>
      </c>
      <c r="J37" s="104">
        <v>62.251</v>
      </c>
      <c r="K37" s="41">
        <v>51.875833333333325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2"/>
      <c r="I38" s="102"/>
      <c r="J38" s="102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03">
        <v>0.87</v>
      </c>
      <c r="I39" s="104">
        <v>0.79</v>
      </c>
      <c r="J39" s="104">
        <v>0.75</v>
      </c>
      <c r="K39" s="41">
        <v>94.9367088607595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2"/>
      <c r="I40" s="102"/>
      <c r="J40" s="102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02"/>
      <c r="I41" s="102"/>
      <c r="J41" s="102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02"/>
      <c r="I42" s="102"/>
      <c r="J42" s="102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02"/>
      <c r="I43" s="102"/>
      <c r="J43" s="102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02"/>
      <c r="I44" s="102"/>
      <c r="J44" s="102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02"/>
      <c r="I45" s="102"/>
      <c r="J45" s="102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02"/>
      <c r="I46" s="102"/>
      <c r="J46" s="102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02"/>
      <c r="I47" s="102"/>
      <c r="J47" s="102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02"/>
      <c r="I48" s="102"/>
      <c r="J48" s="102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02"/>
      <c r="I49" s="102"/>
      <c r="J49" s="102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03"/>
      <c r="I50" s="104"/>
      <c r="J50" s="104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2"/>
      <c r="I51" s="102"/>
      <c r="J51" s="102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03"/>
      <c r="I52" s="104"/>
      <c r="J52" s="104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2"/>
      <c r="I53" s="102"/>
      <c r="J53" s="102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02"/>
      <c r="I54" s="102"/>
      <c r="J54" s="102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02"/>
      <c r="I55" s="102"/>
      <c r="J55" s="102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02"/>
      <c r="I56" s="102"/>
      <c r="J56" s="102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02"/>
      <c r="I57" s="102"/>
      <c r="J57" s="102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02"/>
      <c r="I58" s="102"/>
      <c r="J58" s="102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03"/>
      <c r="I59" s="104"/>
      <c r="J59" s="104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2"/>
      <c r="I60" s="102"/>
      <c r="J60" s="102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02">
        <v>55.683</v>
      </c>
      <c r="I61" s="102">
        <v>38.987</v>
      </c>
      <c r="J61" s="102">
        <v>52.962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02">
        <v>587.278</v>
      </c>
      <c r="I62" s="102">
        <v>423.409</v>
      </c>
      <c r="J62" s="102">
        <v>551.69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02">
        <v>550.239</v>
      </c>
      <c r="I63" s="102">
        <v>398.125</v>
      </c>
      <c r="J63" s="102">
        <v>471.774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03">
        <v>1193.2</v>
      </c>
      <c r="I64" s="104">
        <v>860.521</v>
      </c>
      <c r="J64" s="104">
        <v>1076.426</v>
      </c>
      <c r="K64" s="41">
        <v>125.09003266625683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2"/>
      <c r="I65" s="102"/>
      <c r="J65" s="102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03">
        <v>78.65</v>
      </c>
      <c r="I66" s="104">
        <v>82</v>
      </c>
      <c r="J66" s="104">
        <v>82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2"/>
      <c r="I67" s="102"/>
      <c r="J67" s="10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02"/>
      <c r="I68" s="102"/>
      <c r="J68" s="102">
        <v>0.07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02"/>
      <c r="I69" s="102"/>
      <c r="J69" s="102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03"/>
      <c r="I70" s="104"/>
      <c r="J70" s="104">
        <v>0.07</v>
      </c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2"/>
      <c r="I71" s="102"/>
      <c r="J71" s="102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02">
        <v>42.843</v>
      </c>
      <c r="I72" s="102">
        <v>17.953</v>
      </c>
      <c r="J72" s="102">
        <v>31.618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02">
        <v>3.432</v>
      </c>
      <c r="I73" s="102">
        <v>1.669</v>
      </c>
      <c r="J73" s="102">
        <v>3.305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02">
        <v>5.011</v>
      </c>
      <c r="I74" s="102">
        <v>2.893</v>
      </c>
      <c r="J74" s="102">
        <v>7.601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02">
        <v>0.232</v>
      </c>
      <c r="I75" s="102">
        <v>0.263</v>
      </c>
      <c r="J75" s="102">
        <v>0.232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02">
        <v>68.234</v>
      </c>
      <c r="I76" s="102">
        <v>123.317</v>
      </c>
      <c r="J76" s="102">
        <v>133.745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02"/>
      <c r="I77" s="102"/>
      <c r="J77" s="102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02">
        <v>16.657</v>
      </c>
      <c r="I78" s="102">
        <v>24.754</v>
      </c>
      <c r="J78" s="102">
        <v>25.595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02">
        <v>24.478</v>
      </c>
      <c r="I79" s="102">
        <v>38.147</v>
      </c>
      <c r="J79" s="102">
        <v>36.864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03">
        <v>160.88700000000003</v>
      </c>
      <c r="I80" s="104">
        <v>208.99599999999998</v>
      </c>
      <c r="J80" s="104">
        <v>238.96</v>
      </c>
      <c r="K80" s="41">
        <v>114.33711649983732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2"/>
      <c r="I81" s="102"/>
      <c r="J81" s="102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02">
        <v>0.179</v>
      </c>
      <c r="I82" s="102">
        <v>0.186</v>
      </c>
      <c r="J82" s="102">
        <v>0.188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02">
        <v>0.075</v>
      </c>
      <c r="I83" s="102">
        <v>0.075</v>
      </c>
      <c r="J83" s="102">
        <v>0.075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03">
        <v>0.254</v>
      </c>
      <c r="I84" s="104">
        <v>0.261</v>
      </c>
      <c r="J84" s="104">
        <v>0.263</v>
      </c>
      <c r="K84" s="41">
        <v>100.76628352490421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2"/>
      <c r="I85" s="102"/>
      <c r="J85" s="10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5"/>
      <c r="I86" s="106"/>
      <c r="J86" s="106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07">
        <v>1544.061</v>
      </c>
      <c r="I87" s="108">
        <v>1272.5679999999998</v>
      </c>
      <c r="J87" s="108">
        <v>1460.7199999999998</v>
      </c>
      <c r="K87" s="54">
        <f>IF(I87&gt;0,100*J87/I87,0)</f>
        <v>114.78522169345764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2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view="pageBreakPreview" zoomScale="96" zoomScaleSheetLayoutView="96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1" customFormat="1" ht="11.25" customHeight="1">
      <c r="A2" s="3" t="s">
        <v>106</v>
      </c>
      <c r="B2" s="4"/>
      <c r="C2" s="4"/>
      <c r="D2" s="4"/>
      <c r="E2" s="5"/>
      <c r="F2" s="4"/>
      <c r="G2" s="4"/>
      <c r="H2" s="4"/>
      <c r="I2" s="6"/>
      <c r="J2" s="212" t="s">
        <v>69</v>
      </c>
      <c r="K2" s="21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13" t="s">
        <v>2</v>
      </c>
      <c r="D4" s="214"/>
      <c r="E4" s="214"/>
      <c r="F4" s="215"/>
      <c r="G4" s="9"/>
      <c r="H4" s="216" t="s">
        <v>3</v>
      </c>
      <c r="I4" s="217"/>
      <c r="J4" s="217"/>
      <c r="K4" s="21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259</v>
      </c>
      <c r="I7" s="21" t="s">
        <v>6</v>
      </c>
      <c r="J7" s="21">
        <v>12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02"/>
      <c r="I9" s="102"/>
      <c r="J9" s="102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02"/>
      <c r="I10" s="102"/>
      <c r="J10" s="102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02"/>
      <c r="I11" s="102"/>
      <c r="J11" s="102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02"/>
      <c r="I12" s="102"/>
      <c r="J12" s="102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03"/>
      <c r="I13" s="104"/>
      <c r="J13" s="10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2"/>
      <c r="I14" s="102"/>
      <c r="J14" s="10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03"/>
      <c r="I15" s="104"/>
      <c r="J15" s="10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2"/>
      <c r="I16" s="102"/>
      <c r="J16" s="10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03"/>
      <c r="I17" s="104"/>
      <c r="J17" s="10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2"/>
      <c r="I18" s="102"/>
      <c r="J18" s="102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02"/>
      <c r="I19" s="102"/>
      <c r="J19" s="10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02"/>
      <c r="I20" s="102"/>
      <c r="J20" s="10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02"/>
      <c r="I21" s="102"/>
      <c r="J21" s="102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03"/>
      <c r="I22" s="104"/>
      <c r="J22" s="10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2"/>
      <c r="I23" s="102"/>
      <c r="J23" s="102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03"/>
      <c r="I24" s="104"/>
      <c r="J24" s="104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2"/>
      <c r="I25" s="102"/>
      <c r="J25" s="102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03"/>
      <c r="I26" s="104"/>
      <c r="J26" s="104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2"/>
      <c r="I27" s="102"/>
      <c r="J27" s="102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02"/>
      <c r="I28" s="102"/>
      <c r="J28" s="102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02"/>
      <c r="I29" s="102"/>
      <c r="J29" s="102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02"/>
      <c r="I30" s="102"/>
      <c r="J30" s="102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03"/>
      <c r="I31" s="104"/>
      <c r="J31" s="104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2"/>
      <c r="I32" s="102"/>
      <c r="J32" s="102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02">
        <v>0.018</v>
      </c>
      <c r="I33" s="102">
        <v>0.018</v>
      </c>
      <c r="J33" s="102">
        <v>0.02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02"/>
      <c r="I34" s="102"/>
      <c r="J34" s="102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02"/>
      <c r="I35" s="102"/>
      <c r="J35" s="102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02">
        <v>13.9</v>
      </c>
      <c r="I36" s="102">
        <v>5.188</v>
      </c>
      <c r="J36" s="102">
        <v>4.15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03">
        <v>13.918000000000001</v>
      </c>
      <c r="I37" s="104">
        <v>5.2059999999999995</v>
      </c>
      <c r="J37" s="104">
        <v>4.17</v>
      </c>
      <c r="K37" s="41">
        <v>80.09988474836727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2"/>
      <c r="I38" s="102"/>
      <c r="J38" s="102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03">
        <v>0.4</v>
      </c>
      <c r="I39" s="104">
        <v>0.325</v>
      </c>
      <c r="J39" s="104">
        <v>0.29</v>
      </c>
      <c r="K39" s="41">
        <v>89.23076923076921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2"/>
      <c r="I40" s="102"/>
      <c r="J40" s="102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02"/>
      <c r="I41" s="102"/>
      <c r="J41" s="102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02"/>
      <c r="I42" s="102"/>
      <c r="J42" s="102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02"/>
      <c r="I43" s="102"/>
      <c r="J43" s="102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02"/>
      <c r="I44" s="102"/>
      <c r="J44" s="102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02"/>
      <c r="I45" s="102"/>
      <c r="J45" s="102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02"/>
      <c r="I46" s="102"/>
      <c r="J46" s="102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02"/>
      <c r="I47" s="102"/>
      <c r="J47" s="102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02"/>
      <c r="I48" s="102"/>
      <c r="J48" s="102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02"/>
      <c r="I49" s="102"/>
      <c r="J49" s="102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03"/>
      <c r="I50" s="104"/>
      <c r="J50" s="104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2"/>
      <c r="I51" s="102"/>
      <c r="J51" s="102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03"/>
      <c r="I52" s="104"/>
      <c r="J52" s="104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2"/>
      <c r="I53" s="102"/>
      <c r="J53" s="102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02"/>
      <c r="I54" s="102"/>
      <c r="J54" s="102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02"/>
      <c r="I55" s="102"/>
      <c r="J55" s="102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02"/>
      <c r="I56" s="102"/>
      <c r="J56" s="102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02"/>
      <c r="I57" s="102"/>
      <c r="J57" s="102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02"/>
      <c r="I58" s="102"/>
      <c r="J58" s="102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03"/>
      <c r="I59" s="104"/>
      <c r="J59" s="104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2"/>
      <c r="I60" s="102"/>
      <c r="J60" s="102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02">
        <v>74.592</v>
      </c>
      <c r="I61" s="102">
        <v>66.221</v>
      </c>
      <c r="J61" s="102">
        <v>83.422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02">
        <v>70.691</v>
      </c>
      <c r="I62" s="102">
        <v>78.075</v>
      </c>
      <c r="J62" s="102">
        <v>74.781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02">
        <v>245.768</v>
      </c>
      <c r="I63" s="102">
        <v>231.815</v>
      </c>
      <c r="J63" s="102">
        <v>240.592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03">
        <v>391.05100000000004</v>
      </c>
      <c r="I64" s="104">
        <v>376.111</v>
      </c>
      <c r="J64" s="104">
        <v>398.795</v>
      </c>
      <c r="K64" s="41">
        <v>106.03119823669077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2"/>
      <c r="I65" s="102"/>
      <c r="J65" s="102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03">
        <v>33.582</v>
      </c>
      <c r="I66" s="104">
        <v>40.5</v>
      </c>
      <c r="J66" s="104">
        <v>40.5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2"/>
      <c r="I67" s="102"/>
      <c r="J67" s="10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02">
        <v>0.07</v>
      </c>
      <c r="I68" s="102"/>
      <c r="J68" s="102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02"/>
      <c r="I69" s="102"/>
      <c r="J69" s="102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03">
        <v>0.07</v>
      </c>
      <c r="I70" s="104"/>
      <c r="J70" s="10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2"/>
      <c r="I71" s="102"/>
      <c r="J71" s="102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02">
        <v>21.702</v>
      </c>
      <c r="I72" s="102">
        <v>10.657</v>
      </c>
      <c r="J72" s="102">
        <v>20.806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02">
        <v>4.323</v>
      </c>
      <c r="I73" s="102">
        <v>2.892</v>
      </c>
      <c r="J73" s="102">
        <v>5.563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02">
        <v>5.722</v>
      </c>
      <c r="I74" s="102">
        <v>3.769</v>
      </c>
      <c r="J74" s="102">
        <v>4.329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02">
        <v>0.055</v>
      </c>
      <c r="I75" s="102">
        <v>0.061</v>
      </c>
      <c r="J75" s="102">
        <v>0.053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02">
        <v>85.984</v>
      </c>
      <c r="I76" s="102">
        <v>99.224</v>
      </c>
      <c r="J76" s="102">
        <v>130.881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02"/>
      <c r="I77" s="102"/>
      <c r="J77" s="102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02">
        <v>1.23</v>
      </c>
      <c r="I78" s="102">
        <v>1.92</v>
      </c>
      <c r="J78" s="102">
        <v>1.915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02">
        <v>26.431</v>
      </c>
      <c r="I79" s="102">
        <v>26.289</v>
      </c>
      <c r="J79" s="102">
        <v>20.299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03">
        <v>145.447</v>
      </c>
      <c r="I80" s="104">
        <v>144.812</v>
      </c>
      <c r="J80" s="104">
        <v>183.846</v>
      </c>
      <c r="K80" s="41">
        <v>126.95494848493217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2"/>
      <c r="I81" s="102"/>
      <c r="J81" s="102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02">
        <v>0.245</v>
      </c>
      <c r="I82" s="102">
        <v>0.248</v>
      </c>
      <c r="J82" s="102">
        <v>0.248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02">
        <v>0.12</v>
      </c>
      <c r="I83" s="102">
        <v>0.12</v>
      </c>
      <c r="J83" s="102">
        <v>0.12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03">
        <v>0.365</v>
      </c>
      <c r="I84" s="104">
        <v>0.368</v>
      </c>
      <c r="J84" s="104">
        <v>0.368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2"/>
      <c r="I85" s="102"/>
      <c r="J85" s="10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5"/>
      <c r="I86" s="106"/>
      <c r="J86" s="106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07">
        <v>584.8330000000001</v>
      </c>
      <c r="I87" s="108">
        <v>567.322</v>
      </c>
      <c r="J87" s="108">
        <v>627.969</v>
      </c>
      <c r="K87" s="54">
        <f>IF(I87&gt;0,100*J87/I87,0)</f>
        <v>110.69004903740735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2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view="pageBreakPreview" zoomScale="92" zoomScaleSheetLayoutView="92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1" customFormat="1" ht="11.25" customHeight="1">
      <c r="A2" s="3" t="s">
        <v>107</v>
      </c>
      <c r="B2" s="4"/>
      <c r="C2" s="4"/>
      <c r="D2" s="4"/>
      <c r="E2" s="5"/>
      <c r="F2" s="4"/>
      <c r="G2" s="4"/>
      <c r="H2" s="4"/>
      <c r="I2" s="6"/>
      <c r="J2" s="212" t="s">
        <v>69</v>
      </c>
      <c r="K2" s="21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13" t="s">
        <v>2</v>
      </c>
      <c r="D4" s="214"/>
      <c r="E4" s="214"/>
      <c r="F4" s="215"/>
      <c r="G4" s="9"/>
      <c r="H4" s="216" t="s">
        <v>3</v>
      </c>
      <c r="I4" s="217"/>
      <c r="J4" s="217"/>
      <c r="K4" s="21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6</v>
      </c>
      <c r="I7" s="21" t="s">
        <v>6</v>
      </c>
      <c r="J7" s="21">
        <v>12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02">
        <v>4.93</v>
      </c>
      <c r="I9" s="102">
        <v>3.785</v>
      </c>
      <c r="J9" s="102">
        <v>4.164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02">
        <v>0.279</v>
      </c>
      <c r="I10" s="102">
        <v>0.209</v>
      </c>
      <c r="J10" s="102">
        <v>0.23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02">
        <v>0.274</v>
      </c>
      <c r="I11" s="102">
        <v>0.253</v>
      </c>
      <c r="J11" s="102">
        <v>0.306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02">
        <v>6.027</v>
      </c>
      <c r="I12" s="102">
        <v>6.025</v>
      </c>
      <c r="J12" s="102">
        <v>10.146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03">
        <v>11.51</v>
      </c>
      <c r="I13" s="104">
        <v>10.272</v>
      </c>
      <c r="J13" s="104">
        <v>14.846</v>
      </c>
      <c r="K13" s="41">
        <v>144.52881619937693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2"/>
      <c r="I14" s="102"/>
      <c r="J14" s="10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03">
        <v>4.671</v>
      </c>
      <c r="I15" s="104">
        <v>2.55</v>
      </c>
      <c r="J15" s="104">
        <v>4.42</v>
      </c>
      <c r="K15" s="41">
        <v>173.33333333333334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2"/>
      <c r="I16" s="102"/>
      <c r="J16" s="10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03">
        <v>0.025</v>
      </c>
      <c r="I17" s="104">
        <v>0.147</v>
      </c>
      <c r="J17" s="104">
        <v>0.14</v>
      </c>
      <c r="K17" s="41">
        <v>95.23809523809526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2"/>
      <c r="I18" s="102"/>
      <c r="J18" s="102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02">
        <v>0.044</v>
      </c>
      <c r="I19" s="102">
        <v>0.05</v>
      </c>
      <c r="J19" s="102">
        <v>0.048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02">
        <v>0.779</v>
      </c>
      <c r="I20" s="102">
        <v>0.624</v>
      </c>
      <c r="J20" s="102">
        <v>0.499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02">
        <v>0.899</v>
      </c>
      <c r="I21" s="102">
        <v>0.912</v>
      </c>
      <c r="J21" s="102">
        <v>0.729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03">
        <v>1.722</v>
      </c>
      <c r="I22" s="104">
        <v>1.586</v>
      </c>
      <c r="J22" s="104">
        <v>1.276</v>
      </c>
      <c r="K22" s="41">
        <v>80.45397225725095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2"/>
      <c r="I23" s="102"/>
      <c r="J23" s="102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03">
        <v>0.323</v>
      </c>
      <c r="I24" s="104">
        <v>0.18</v>
      </c>
      <c r="J24" s="104">
        <v>0.396</v>
      </c>
      <c r="K24" s="41">
        <v>220.00000000000003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2"/>
      <c r="I25" s="102"/>
      <c r="J25" s="102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03">
        <v>0.051</v>
      </c>
      <c r="I26" s="104">
        <v>0.055</v>
      </c>
      <c r="J26" s="104">
        <v>0.05</v>
      </c>
      <c r="K26" s="41">
        <v>90.9090909090909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2"/>
      <c r="I27" s="102"/>
      <c r="J27" s="102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02">
        <v>0.443</v>
      </c>
      <c r="I28" s="102">
        <v>1.375</v>
      </c>
      <c r="J28" s="102">
        <v>1.375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02"/>
      <c r="I29" s="102"/>
      <c r="J29" s="102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02">
        <v>0.812</v>
      </c>
      <c r="I30" s="102"/>
      <c r="J30" s="102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03">
        <v>1.2550000000000001</v>
      </c>
      <c r="I31" s="104">
        <v>1.375</v>
      </c>
      <c r="J31" s="104">
        <v>1.375</v>
      </c>
      <c r="K31" s="41">
        <v>100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2"/>
      <c r="I32" s="102"/>
      <c r="J32" s="102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02">
        <v>0.134</v>
      </c>
      <c r="I33" s="102">
        <v>0.12</v>
      </c>
      <c r="J33" s="102">
        <v>0.12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02"/>
      <c r="I34" s="102"/>
      <c r="J34" s="102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02">
        <v>0.267</v>
      </c>
      <c r="I35" s="102">
        <v>0.48</v>
      </c>
      <c r="J35" s="102">
        <v>0.5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02">
        <v>0.08</v>
      </c>
      <c r="I36" s="102">
        <v>0.08</v>
      </c>
      <c r="J36" s="102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03">
        <v>0.48100000000000004</v>
      </c>
      <c r="I37" s="104">
        <v>0.6799999999999999</v>
      </c>
      <c r="J37" s="104">
        <v>0.62</v>
      </c>
      <c r="K37" s="41">
        <v>91.1764705882353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2"/>
      <c r="I38" s="102"/>
      <c r="J38" s="102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03">
        <v>0.067</v>
      </c>
      <c r="I39" s="104">
        <v>0.065</v>
      </c>
      <c r="J39" s="104">
        <v>0.065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2"/>
      <c r="I40" s="102"/>
      <c r="J40" s="102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02"/>
      <c r="I41" s="102"/>
      <c r="J41" s="102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02"/>
      <c r="I42" s="102"/>
      <c r="J42" s="102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02"/>
      <c r="I43" s="102"/>
      <c r="J43" s="102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02"/>
      <c r="I44" s="102"/>
      <c r="J44" s="102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02"/>
      <c r="I45" s="102"/>
      <c r="J45" s="102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02"/>
      <c r="I46" s="102"/>
      <c r="J46" s="102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02"/>
      <c r="I47" s="102"/>
      <c r="J47" s="102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02"/>
      <c r="I48" s="102"/>
      <c r="J48" s="102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02"/>
      <c r="I49" s="102"/>
      <c r="J49" s="102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03"/>
      <c r="I50" s="104"/>
      <c r="J50" s="104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2"/>
      <c r="I51" s="102"/>
      <c r="J51" s="102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03"/>
      <c r="I52" s="104"/>
      <c r="J52" s="104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2"/>
      <c r="I53" s="102"/>
      <c r="J53" s="102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02"/>
      <c r="I54" s="102"/>
      <c r="J54" s="102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02"/>
      <c r="I55" s="102"/>
      <c r="J55" s="102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02"/>
      <c r="I56" s="102"/>
      <c r="J56" s="102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02"/>
      <c r="I57" s="102"/>
      <c r="J57" s="102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02"/>
      <c r="I58" s="102"/>
      <c r="J58" s="102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03"/>
      <c r="I59" s="104"/>
      <c r="J59" s="104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2"/>
      <c r="I60" s="102"/>
      <c r="J60" s="102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02"/>
      <c r="I61" s="102"/>
      <c r="J61" s="102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02"/>
      <c r="I62" s="102"/>
      <c r="J62" s="102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02">
        <v>1.155</v>
      </c>
      <c r="I63" s="102">
        <v>2.376</v>
      </c>
      <c r="J63" s="102">
        <v>3.1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03">
        <v>1.155</v>
      </c>
      <c r="I64" s="104">
        <v>2.376</v>
      </c>
      <c r="J64" s="104">
        <v>3.1</v>
      </c>
      <c r="K64" s="41">
        <v>130.47138047138048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2"/>
      <c r="I65" s="102"/>
      <c r="J65" s="102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03"/>
      <c r="I66" s="104"/>
      <c r="J66" s="104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2"/>
      <c r="I67" s="102"/>
      <c r="J67" s="10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02"/>
      <c r="I68" s="102"/>
      <c r="J68" s="102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02">
        <v>0.102</v>
      </c>
      <c r="I69" s="102">
        <v>0.1</v>
      </c>
      <c r="J69" s="102">
        <v>0.1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03">
        <v>0.102</v>
      </c>
      <c r="I70" s="104">
        <v>0.1</v>
      </c>
      <c r="J70" s="104">
        <v>0.1</v>
      </c>
      <c r="K70" s="41">
        <v>100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2"/>
      <c r="I71" s="102"/>
      <c r="J71" s="102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02"/>
      <c r="I72" s="102"/>
      <c r="J72" s="102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02"/>
      <c r="I73" s="102"/>
      <c r="J73" s="102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02"/>
      <c r="I74" s="102"/>
      <c r="J74" s="102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02"/>
      <c r="I75" s="102"/>
      <c r="J75" s="102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02"/>
      <c r="I76" s="102"/>
      <c r="J76" s="102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02"/>
      <c r="I77" s="102"/>
      <c r="J77" s="102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02"/>
      <c r="I78" s="102"/>
      <c r="J78" s="102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02"/>
      <c r="I79" s="102"/>
      <c r="J79" s="102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03"/>
      <c r="I80" s="104"/>
      <c r="J80" s="104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2"/>
      <c r="I81" s="102"/>
      <c r="J81" s="102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02">
        <v>0.014</v>
      </c>
      <c r="I82" s="102">
        <v>0.014</v>
      </c>
      <c r="J82" s="102">
        <v>0.015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02">
        <v>0.033</v>
      </c>
      <c r="I83" s="102">
        <v>0.033</v>
      </c>
      <c r="J83" s="102">
        <v>0.036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03">
        <v>0.047</v>
      </c>
      <c r="I84" s="104">
        <v>0.047</v>
      </c>
      <c r="J84" s="104">
        <v>0.051</v>
      </c>
      <c r="K84" s="41">
        <v>108.51063829787233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2"/>
      <c r="I85" s="102"/>
      <c r="J85" s="10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5"/>
      <c r="I86" s="106"/>
      <c r="J86" s="106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07">
        <v>21.409000000000002</v>
      </c>
      <c r="I87" s="108">
        <v>19.433000000000003</v>
      </c>
      <c r="J87" s="108">
        <v>26.439000000000004</v>
      </c>
      <c r="K87" s="54">
        <f>IF(I87&gt;0,100*J87/I87,0)</f>
        <v>136.05207636494623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2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view="pageBreakPreview" zoomScale="91" zoomScaleSheetLayoutView="91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1" customFormat="1" ht="11.25" customHeight="1">
      <c r="A2" s="3" t="s">
        <v>108</v>
      </c>
      <c r="B2" s="4"/>
      <c r="C2" s="4"/>
      <c r="D2" s="4"/>
      <c r="E2" s="5"/>
      <c r="F2" s="4"/>
      <c r="G2" s="4"/>
      <c r="H2" s="4"/>
      <c r="I2" s="6"/>
      <c r="J2" s="212" t="s">
        <v>69</v>
      </c>
      <c r="K2" s="21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13" t="s">
        <v>2</v>
      </c>
      <c r="D4" s="214"/>
      <c r="E4" s="214"/>
      <c r="F4" s="215"/>
      <c r="G4" s="9"/>
      <c r="H4" s="216" t="s">
        <v>3</v>
      </c>
      <c r="I4" s="217"/>
      <c r="J4" s="217"/>
      <c r="K4" s="21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259</v>
      </c>
      <c r="I7" s="21" t="s">
        <v>6</v>
      </c>
      <c r="J7" s="21">
        <v>12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02">
        <v>7.292</v>
      </c>
      <c r="I9" s="102">
        <v>11.372</v>
      </c>
      <c r="J9" s="102">
        <v>10.803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02">
        <v>42.293</v>
      </c>
      <c r="I10" s="102">
        <v>44.64</v>
      </c>
      <c r="J10" s="102">
        <v>41.277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02">
        <v>89.172</v>
      </c>
      <c r="I11" s="102">
        <v>91.524</v>
      </c>
      <c r="J11" s="102">
        <v>81.783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02">
        <v>3.668</v>
      </c>
      <c r="I12" s="102">
        <v>3.836</v>
      </c>
      <c r="J12" s="102">
        <v>3.644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03">
        <v>142.425</v>
      </c>
      <c r="I13" s="104">
        <v>151.372</v>
      </c>
      <c r="J13" s="104">
        <v>137.507</v>
      </c>
      <c r="K13" s="41">
        <v>90.84044605343128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2"/>
      <c r="I14" s="102"/>
      <c r="J14" s="10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03">
        <v>0.2</v>
      </c>
      <c r="I15" s="104">
        <v>0.29</v>
      </c>
      <c r="J15" s="104">
        <v>0.11</v>
      </c>
      <c r="K15" s="41">
        <v>37.931034482758626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2"/>
      <c r="I16" s="102"/>
      <c r="J16" s="10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03"/>
      <c r="I17" s="104"/>
      <c r="J17" s="10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2"/>
      <c r="I18" s="102"/>
      <c r="J18" s="102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02"/>
      <c r="I19" s="102"/>
      <c r="J19" s="10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02"/>
      <c r="I20" s="102"/>
      <c r="J20" s="10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02"/>
      <c r="I21" s="102"/>
      <c r="J21" s="102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03"/>
      <c r="I22" s="104"/>
      <c r="J22" s="10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2"/>
      <c r="I23" s="102"/>
      <c r="J23" s="102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03"/>
      <c r="I24" s="104"/>
      <c r="J24" s="104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2"/>
      <c r="I25" s="102"/>
      <c r="J25" s="102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03"/>
      <c r="I26" s="104"/>
      <c r="J26" s="104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2"/>
      <c r="I27" s="102"/>
      <c r="J27" s="102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02"/>
      <c r="I28" s="102"/>
      <c r="J28" s="102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02"/>
      <c r="I29" s="102"/>
      <c r="J29" s="102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02"/>
      <c r="I30" s="102"/>
      <c r="J30" s="102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03"/>
      <c r="I31" s="104"/>
      <c r="J31" s="104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2"/>
      <c r="I32" s="102"/>
      <c r="J32" s="102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02"/>
      <c r="I33" s="102"/>
      <c r="J33" s="102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02">
        <v>0.026</v>
      </c>
      <c r="I34" s="102">
        <v>0.025</v>
      </c>
      <c r="J34" s="102">
        <v>0.026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02"/>
      <c r="I35" s="102"/>
      <c r="J35" s="102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02">
        <v>0.02</v>
      </c>
      <c r="I36" s="102">
        <v>0.02</v>
      </c>
      <c r="J36" s="102">
        <v>0.018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03">
        <v>0.046</v>
      </c>
      <c r="I37" s="104">
        <v>0.045</v>
      </c>
      <c r="J37" s="104">
        <v>0.044</v>
      </c>
      <c r="K37" s="41">
        <v>97.77777777777777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2"/>
      <c r="I38" s="102"/>
      <c r="J38" s="102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03"/>
      <c r="I39" s="104"/>
      <c r="J39" s="104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2"/>
      <c r="I40" s="102"/>
      <c r="J40" s="102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02">
        <v>0.92</v>
      </c>
      <c r="I41" s="102">
        <v>0.7</v>
      </c>
      <c r="J41" s="102">
        <v>0.715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02"/>
      <c r="I42" s="102"/>
      <c r="J42" s="102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02">
        <v>8.05</v>
      </c>
      <c r="I43" s="102">
        <v>1.6</v>
      </c>
      <c r="J43" s="102">
        <v>6.838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02"/>
      <c r="I44" s="102"/>
      <c r="J44" s="102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02">
        <v>0.09</v>
      </c>
      <c r="I45" s="102">
        <v>0.04</v>
      </c>
      <c r="J45" s="102">
        <v>0.08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02"/>
      <c r="I46" s="102"/>
      <c r="J46" s="102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02"/>
      <c r="I47" s="102"/>
      <c r="J47" s="102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02"/>
      <c r="I48" s="102"/>
      <c r="J48" s="102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02">
        <v>0.35</v>
      </c>
      <c r="I49" s="102">
        <v>0.225</v>
      </c>
      <c r="J49" s="102">
        <v>0.5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03">
        <v>9.41</v>
      </c>
      <c r="I50" s="104">
        <v>2.565</v>
      </c>
      <c r="J50" s="104">
        <v>8.133</v>
      </c>
      <c r="K50" s="41">
        <v>317.07602339181284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2"/>
      <c r="I51" s="102"/>
      <c r="J51" s="102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03">
        <v>0.003</v>
      </c>
      <c r="I52" s="104">
        <v>0.003</v>
      </c>
      <c r="J52" s="104">
        <v>0.003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2"/>
      <c r="I53" s="102"/>
      <c r="J53" s="102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02"/>
      <c r="I54" s="102"/>
      <c r="J54" s="102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02"/>
      <c r="I55" s="102"/>
      <c r="J55" s="102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02"/>
      <c r="I56" s="102"/>
      <c r="J56" s="102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02"/>
      <c r="I57" s="102"/>
      <c r="J57" s="102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02"/>
      <c r="I58" s="102">
        <v>0.196</v>
      </c>
      <c r="J58" s="102">
        <v>0.22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03"/>
      <c r="I59" s="104">
        <v>0.196</v>
      </c>
      <c r="J59" s="104">
        <v>0.22</v>
      </c>
      <c r="K59" s="41">
        <v>112.24489795918367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2"/>
      <c r="I60" s="102"/>
      <c r="J60" s="102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02"/>
      <c r="I61" s="102"/>
      <c r="J61" s="102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02"/>
      <c r="I62" s="102"/>
      <c r="J62" s="102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02"/>
      <c r="I63" s="102"/>
      <c r="J63" s="102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03"/>
      <c r="I64" s="104"/>
      <c r="J64" s="104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2"/>
      <c r="I65" s="102"/>
      <c r="J65" s="102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03"/>
      <c r="I66" s="104"/>
      <c r="J66" s="104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2"/>
      <c r="I67" s="102"/>
      <c r="J67" s="10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02">
        <v>0.09</v>
      </c>
      <c r="I68" s="102">
        <v>0.08</v>
      </c>
      <c r="J68" s="102">
        <v>0.1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02">
        <v>3.952</v>
      </c>
      <c r="I69" s="102">
        <v>4.5</v>
      </c>
      <c r="J69" s="102">
        <v>4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03">
        <v>4.042</v>
      </c>
      <c r="I70" s="104">
        <v>4.58</v>
      </c>
      <c r="J70" s="104">
        <v>4.1</v>
      </c>
      <c r="K70" s="41">
        <v>89.51965065502182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2"/>
      <c r="I71" s="102"/>
      <c r="J71" s="102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02">
        <v>0.104</v>
      </c>
      <c r="I72" s="102">
        <v>0.152</v>
      </c>
      <c r="J72" s="102">
        <v>0.173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02">
        <v>0.018</v>
      </c>
      <c r="I73" s="102">
        <v>0.02</v>
      </c>
      <c r="J73" s="102">
        <v>2.1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02"/>
      <c r="I74" s="102"/>
      <c r="J74" s="102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02">
        <v>0.54</v>
      </c>
      <c r="I75" s="102">
        <v>0.165</v>
      </c>
      <c r="J75" s="102">
        <v>0.182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02">
        <v>1.7</v>
      </c>
      <c r="I76" s="102">
        <v>0.68</v>
      </c>
      <c r="J76" s="102">
        <v>2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02">
        <v>0.043</v>
      </c>
      <c r="I77" s="102"/>
      <c r="J77" s="102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02">
        <v>3.011</v>
      </c>
      <c r="I78" s="102">
        <v>3.5</v>
      </c>
      <c r="J78" s="102">
        <v>3.5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02">
        <v>0.115</v>
      </c>
      <c r="I79" s="102"/>
      <c r="J79" s="102">
        <v>0.117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03">
        <v>5.531000000000001</v>
      </c>
      <c r="I80" s="104">
        <v>4.5169999999999995</v>
      </c>
      <c r="J80" s="104">
        <v>8.072000000000001</v>
      </c>
      <c r="K80" s="41">
        <v>178.70267876909458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2"/>
      <c r="I81" s="102"/>
      <c r="J81" s="102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02"/>
      <c r="I82" s="102"/>
      <c r="J82" s="102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02">
        <v>0.121</v>
      </c>
      <c r="I83" s="102">
        <v>0.121</v>
      </c>
      <c r="J83" s="102">
        <v>0.121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03">
        <v>0.121</v>
      </c>
      <c r="I84" s="104">
        <v>0.121</v>
      </c>
      <c r="J84" s="104">
        <v>0.121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2"/>
      <c r="I85" s="102"/>
      <c r="J85" s="10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5"/>
      <c r="I86" s="106"/>
      <c r="J86" s="106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07">
        <v>161.778</v>
      </c>
      <c r="I87" s="108">
        <v>163.689</v>
      </c>
      <c r="J87" s="108">
        <v>158.31000000000003</v>
      </c>
      <c r="K87" s="54">
        <f>IF(I87&gt;0,100*J87/I87,0)</f>
        <v>96.71389036526587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2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view="pageBreakPreview" zoomScale="102" zoomScaleSheetLayoutView="102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1" customFormat="1" ht="11.25" customHeight="1">
      <c r="A2" s="3" t="s">
        <v>109</v>
      </c>
      <c r="B2" s="4"/>
      <c r="C2" s="4"/>
      <c r="D2" s="4"/>
      <c r="E2" s="5"/>
      <c r="F2" s="4"/>
      <c r="G2" s="4"/>
      <c r="H2" s="4"/>
      <c r="I2" s="6"/>
      <c r="J2" s="212" t="s">
        <v>69</v>
      </c>
      <c r="K2" s="21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13" t="s">
        <v>2</v>
      </c>
      <c r="D4" s="214"/>
      <c r="E4" s="214"/>
      <c r="F4" s="215"/>
      <c r="G4" s="9"/>
      <c r="H4" s="216" t="s">
        <v>3</v>
      </c>
      <c r="I4" s="217"/>
      <c r="J4" s="217"/>
      <c r="K4" s="21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259</v>
      </c>
      <c r="I7" s="21" t="s">
        <v>6</v>
      </c>
      <c r="J7" s="21">
        <v>12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02"/>
      <c r="I9" s="102"/>
      <c r="J9" s="102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02">
        <v>0.005</v>
      </c>
      <c r="I10" s="102">
        <v>0.005</v>
      </c>
      <c r="J10" s="102">
        <v>0.076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02">
        <v>0.005</v>
      </c>
      <c r="I11" s="102">
        <v>0.005</v>
      </c>
      <c r="J11" s="102">
        <v>0.01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02">
        <v>0.012</v>
      </c>
      <c r="I12" s="102">
        <v>0.012</v>
      </c>
      <c r="J12" s="102">
        <v>0.04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03">
        <v>0.022</v>
      </c>
      <c r="I13" s="104">
        <v>0.022</v>
      </c>
      <c r="J13" s="104">
        <v>0.126</v>
      </c>
      <c r="K13" s="41">
        <v>572.7272727272727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2"/>
      <c r="I14" s="102"/>
      <c r="J14" s="10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03"/>
      <c r="I15" s="104"/>
      <c r="J15" s="10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2"/>
      <c r="I16" s="102"/>
      <c r="J16" s="10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03"/>
      <c r="I17" s="104"/>
      <c r="J17" s="10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2"/>
      <c r="I18" s="102"/>
      <c r="J18" s="102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02">
        <v>0.463</v>
      </c>
      <c r="I19" s="102">
        <v>0.118</v>
      </c>
      <c r="J19" s="102">
        <v>0.345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02"/>
      <c r="I20" s="102"/>
      <c r="J20" s="10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02"/>
      <c r="I21" s="102"/>
      <c r="J21" s="102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03">
        <v>0.463</v>
      </c>
      <c r="I22" s="104">
        <v>0.118</v>
      </c>
      <c r="J22" s="104">
        <v>0.345</v>
      </c>
      <c r="K22" s="41">
        <v>292.37288135593224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2"/>
      <c r="I23" s="102"/>
      <c r="J23" s="102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03">
        <v>24.301</v>
      </c>
      <c r="I24" s="104">
        <v>26.871</v>
      </c>
      <c r="J24" s="104">
        <v>27.5</v>
      </c>
      <c r="K24" s="41">
        <v>102.34081351643036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2"/>
      <c r="I25" s="102"/>
      <c r="J25" s="102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03">
        <v>10.181</v>
      </c>
      <c r="I26" s="104">
        <v>14.551</v>
      </c>
      <c r="J26" s="104">
        <v>14.25</v>
      </c>
      <c r="K26" s="41">
        <v>97.9314136485465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2"/>
      <c r="I27" s="102"/>
      <c r="J27" s="102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02">
        <v>12.306</v>
      </c>
      <c r="I28" s="102">
        <v>12.766</v>
      </c>
      <c r="J28" s="102">
        <v>10.963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02">
        <v>15.102</v>
      </c>
      <c r="I29" s="102">
        <v>26.52</v>
      </c>
      <c r="J29" s="102">
        <v>14.145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02">
        <v>31.929</v>
      </c>
      <c r="I30" s="102">
        <v>35.391</v>
      </c>
      <c r="J30" s="102">
        <v>21.7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03">
        <v>59.337</v>
      </c>
      <c r="I31" s="104">
        <v>74.67699999999999</v>
      </c>
      <c r="J31" s="104">
        <v>46.80799999999999</v>
      </c>
      <c r="K31" s="41">
        <v>62.680611165419066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2"/>
      <c r="I32" s="102"/>
      <c r="J32" s="102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02">
        <v>3.402</v>
      </c>
      <c r="I33" s="102">
        <v>4.299</v>
      </c>
      <c r="J33" s="102">
        <v>3.65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02">
        <v>3.569</v>
      </c>
      <c r="I34" s="102">
        <v>3.541</v>
      </c>
      <c r="J34" s="102">
        <v>3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02">
        <v>46.851</v>
      </c>
      <c r="I35" s="102">
        <v>52.725</v>
      </c>
      <c r="J35" s="102">
        <v>50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02">
        <v>94.61</v>
      </c>
      <c r="I36" s="102">
        <v>108.726</v>
      </c>
      <c r="J36" s="102">
        <v>84.545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03">
        <v>148.43200000000002</v>
      </c>
      <c r="I37" s="104">
        <v>169.291</v>
      </c>
      <c r="J37" s="104">
        <v>141.195</v>
      </c>
      <c r="K37" s="41">
        <v>83.40372494698478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2"/>
      <c r="I38" s="102"/>
      <c r="J38" s="102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03">
        <v>2.985</v>
      </c>
      <c r="I39" s="104">
        <v>6.018</v>
      </c>
      <c r="J39" s="104">
        <v>4.05</v>
      </c>
      <c r="K39" s="41">
        <v>67.29810568295115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2"/>
      <c r="I40" s="102"/>
      <c r="J40" s="102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02">
        <v>3.458</v>
      </c>
      <c r="I41" s="102">
        <v>9.59</v>
      </c>
      <c r="J41" s="102">
        <v>4.2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02"/>
      <c r="I42" s="102"/>
      <c r="J42" s="102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02"/>
      <c r="I43" s="102"/>
      <c r="J43" s="102">
        <v>0.005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02"/>
      <c r="I44" s="102"/>
      <c r="J44" s="102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02">
        <v>1.9</v>
      </c>
      <c r="I45" s="102">
        <v>1.9</v>
      </c>
      <c r="J45" s="102">
        <v>1.8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02"/>
      <c r="I46" s="102"/>
      <c r="J46" s="102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02"/>
      <c r="I47" s="102"/>
      <c r="J47" s="102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02">
        <v>0.96</v>
      </c>
      <c r="I48" s="102">
        <v>1.1</v>
      </c>
      <c r="J48" s="102">
        <v>1.75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02">
        <v>0.48</v>
      </c>
      <c r="I49" s="102">
        <v>0.2</v>
      </c>
      <c r="J49" s="102">
        <v>0.465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03">
        <v>6.798</v>
      </c>
      <c r="I50" s="104">
        <v>12.79</v>
      </c>
      <c r="J50" s="104">
        <v>8.22</v>
      </c>
      <c r="K50" s="41">
        <v>64.26896012509775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2"/>
      <c r="I51" s="102"/>
      <c r="J51" s="102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03">
        <v>22.0977508650519</v>
      </c>
      <c r="I52" s="104">
        <v>19.65</v>
      </c>
      <c r="J52" s="104">
        <v>19.65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2"/>
      <c r="I53" s="102"/>
      <c r="J53" s="102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02">
        <v>61.11</v>
      </c>
      <c r="I54" s="102">
        <v>48.49</v>
      </c>
      <c r="J54" s="102">
        <v>54.455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02">
        <v>278.659</v>
      </c>
      <c r="I55" s="102">
        <v>209.838</v>
      </c>
      <c r="J55" s="102">
        <v>300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02">
        <v>29.478</v>
      </c>
      <c r="I56" s="102">
        <v>20.564</v>
      </c>
      <c r="J56" s="102">
        <v>42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02">
        <v>11.17</v>
      </c>
      <c r="I57" s="102">
        <v>5.68</v>
      </c>
      <c r="J57" s="102">
        <v>16.702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02">
        <v>179.029</v>
      </c>
      <c r="I58" s="102">
        <v>174.855</v>
      </c>
      <c r="J58" s="102">
        <v>196.191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03">
        <v>559.446</v>
      </c>
      <c r="I59" s="104">
        <v>459.427</v>
      </c>
      <c r="J59" s="104">
        <v>609.348</v>
      </c>
      <c r="K59" s="41">
        <v>132.632170072721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2"/>
      <c r="I60" s="102"/>
      <c r="J60" s="102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02">
        <v>27.847</v>
      </c>
      <c r="I61" s="102">
        <v>61.6</v>
      </c>
      <c r="J61" s="102">
        <v>40.198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02">
        <v>21.646</v>
      </c>
      <c r="I62" s="102">
        <v>54.2</v>
      </c>
      <c r="J62" s="102">
        <v>21.059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02">
        <v>22.147</v>
      </c>
      <c r="I63" s="102">
        <v>47.469</v>
      </c>
      <c r="J63" s="102">
        <v>37.502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03">
        <v>71.64</v>
      </c>
      <c r="I64" s="104">
        <v>163.269</v>
      </c>
      <c r="J64" s="104">
        <v>98.75900000000001</v>
      </c>
      <c r="K64" s="41">
        <v>60.488518947258825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2"/>
      <c r="I65" s="102"/>
      <c r="J65" s="102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03">
        <v>41.931</v>
      </c>
      <c r="I66" s="104">
        <v>63.7</v>
      </c>
      <c r="J66" s="104">
        <v>67.655</v>
      </c>
      <c r="K66" s="41">
        <v>106.2087912087912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2"/>
      <c r="I67" s="102"/>
      <c r="J67" s="10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02">
        <v>217</v>
      </c>
      <c r="I68" s="102">
        <v>314.5</v>
      </c>
      <c r="J68" s="102">
        <v>295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02">
        <v>34.5</v>
      </c>
      <c r="I69" s="102">
        <v>85.5</v>
      </c>
      <c r="J69" s="102">
        <v>62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03">
        <v>251.5</v>
      </c>
      <c r="I70" s="104">
        <v>400</v>
      </c>
      <c r="J70" s="104">
        <v>357</v>
      </c>
      <c r="K70" s="41">
        <v>89.25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2"/>
      <c r="I71" s="102"/>
      <c r="J71" s="102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02">
        <v>55.788</v>
      </c>
      <c r="I72" s="102">
        <v>89.914</v>
      </c>
      <c r="J72" s="102">
        <v>72.077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02">
        <v>58.748</v>
      </c>
      <c r="I73" s="102">
        <v>51.405</v>
      </c>
      <c r="J73" s="102">
        <v>58.871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02">
        <v>1424.638</v>
      </c>
      <c r="I74" s="102">
        <v>1260.2</v>
      </c>
      <c r="J74" s="102">
        <v>1420.9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02">
        <v>481.881</v>
      </c>
      <c r="I75" s="102">
        <v>381</v>
      </c>
      <c r="J75" s="102">
        <v>624.206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02">
        <v>49.321</v>
      </c>
      <c r="I76" s="102">
        <v>43.295</v>
      </c>
      <c r="J76" s="102">
        <v>65.352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02">
        <v>2402.7</v>
      </c>
      <c r="I77" s="102">
        <v>1757</v>
      </c>
      <c r="J77" s="102">
        <v>3162.511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02">
        <v>239.207</v>
      </c>
      <c r="I78" s="102">
        <v>339.201</v>
      </c>
      <c r="J78" s="102">
        <v>413.405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02">
        <v>562.838</v>
      </c>
      <c r="I79" s="102">
        <v>581.5</v>
      </c>
      <c r="J79" s="102">
        <v>625.991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03">
        <v>5275.120999999999</v>
      </c>
      <c r="I80" s="104">
        <v>4503.515</v>
      </c>
      <c r="J80" s="104">
        <v>6443.312999999999</v>
      </c>
      <c r="K80" s="41">
        <v>143.07297744095442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2"/>
      <c r="I81" s="102"/>
      <c r="J81" s="102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02">
        <v>0.068</v>
      </c>
      <c r="I82" s="102">
        <v>0.817</v>
      </c>
      <c r="J82" s="102">
        <v>0.801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02">
        <v>0.223</v>
      </c>
      <c r="I83" s="102">
        <v>0.52</v>
      </c>
      <c r="J83" s="102">
        <v>0.52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03">
        <v>0.29100000000000004</v>
      </c>
      <c r="I84" s="104">
        <v>1.337</v>
      </c>
      <c r="J84" s="104">
        <v>1.3210000000000002</v>
      </c>
      <c r="K84" s="41">
        <v>98.80329094988782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2"/>
      <c r="I85" s="102"/>
      <c r="J85" s="10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5"/>
      <c r="I86" s="106"/>
      <c r="J86" s="106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07">
        <v>6474.545750865052</v>
      </c>
      <c r="I87" s="108">
        <v>5915.236000000001</v>
      </c>
      <c r="J87" s="108">
        <v>7839.539999999999</v>
      </c>
      <c r="K87" s="54">
        <f>IF(I87&gt;0,100*J87/I87,0)</f>
        <v>132.53131405069888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1" useFirstPageNumber="1" horizontalDpi="600" verticalDpi="600" orientation="portrait" paperSize="9" scale="72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2"/>
  <dimension ref="A1:K625"/>
  <sheetViews>
    <sheetView view="pageBreakPreview" zoomScale="94" zoomScaleSheetLayoutView="94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1" customFormat="1" ht="11.25" customHeight="1">
      <c r="A2" s="3" t="s">
        <v>110</v>
      </c>
      <c r="B2" s="4"/>
      <c r="C2" s="4"/>
      <c r="D2" s="4"/>
      <c r="E2" s="5"/>
      <c r="F2" s="4"/>
      <c r="G2" s="4"/>
      <c r="H2" s="4"/>
      <c r="I2" s="6"/>
      <c r="J2" s="212" t="s">
        <v>69</v>
      </c>
      <c r="K2" s="21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13" t="s">
        <v>2</v>
      </c>
      <c r="D4" s="214"/>
      <c r="E4" s="214"/>
      <c r="F4" s="215"/>
      <c r="G4" s="9"/>
      <c r="H4" s="216" t="s">
        <v>3</v>
      </c>
      <c r="I4" s="217"/>
      <c r="J4" s="217"/>
      <c r="K4" s="21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259</v>
      </c>
      <c r="I7" s="21" t="s">
        <v>6</v>
      </c>
      <c r="J7" s="21">
        <v>12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02"/>
      <c r="I9" s="102"/>
      <c r="J9" s="102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02">
        <v>0.001</v>
      </c>
      <c r="I10" s="102">
        <v>0.001</v>
      </c>
      <c r="J10" s="102">
        <v>0.01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02">
        <v>0.004</v>
      </c>
      <c r="I11" s="102">
        <v>0.004</v>
      </c>
      <c r="J11" s="102">
        <v>0.004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02">
        <v>0.002</v>
      </c>
      <c r="I12" s="102">
        <v>0.001</v>
      </c>
      <c r="J12" s="102">
        <v>0.007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03">
        <v>0.007</v>
      </c>
      <c r="I13" s="104">
        <v>0.006</v>
      </c>
      <c r="J13" s="104">
        <v>0.021</v>
      </c>
      <c r="K13" s="41">
        <v>350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2"/>
      <c r="I14" s="102"/>
      <c r="J14" s="10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03"/>
      <c r="I15" s="104"/>
      <c r="J15" s="10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2"/>
      <c r="I16" s="102"/>
      <c r="J16" s="10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03"/>
      <c r="I17" s="104"/>
      <c r="J17" s="10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2"/>
      <c r="I18" s="102"/>
      <c r="J18" s="102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02">
        <v>0.0957</v>
      </c>
      <c r="I19" s="102">
        <v>0.058</v>
      </c>
      <c r="J19" s="102">
        <v>0.069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02"/>
      <c r="I20" s="102"/>
      <c r="J20" s="10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02"/>
      <c r="I21" s="102"/>
      <c r="J21" s="102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03">
        <v>0.0957</v>
      </c>
      <c r="I22" s="104">
        <v>0.058</v>
      </c>
      <c r="J22" s="104">
        <v>0.069</v>
      </c>
      <c r="K22" s="41">
        <v>118.96551724137932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2"/>
      <c r="I23" s="102"/>
      <c r="J23" s="102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03">
        <v>4.2863</v>
      </c>
      <c r="I24" s="104">
        <v>5.218</v>
      </c>
      <c r="J24" s="104">
        <v>5</v>
      </c>
      <c r="K24" s="41">
        <v>95.82215408202376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2"/>
      <c r="I25" s="102"/>
      <c r="J25" s="102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03">
        <v>1.5075</v>
      </c>
      <c r="I26" s="104">
        <v>2.87</v>
      </c>
      <c r="J26" s="104">
        <v>2.65</v>
      </c>
      <c r="K26" s="41">
        <v>92.33449477351915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2"/>
      <c r="I27" s="102"/>
      <c r="J27" s="102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02">
        <v>1.9375</v>
      </c>
      <c r="I28" s="102">
        <v>2.68</v>
      </c>
      <c r="J28" s="102">
        <v>1.973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02">
        <v>4.5524</v>
      </c>
      <c r="I29" s="102">
        <v>5.834</v>
      </c>
      <c r="J29" s="102">
        <v>2.829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02">
        <v>4.2113</v>
      </c>
      <c r="I30" s="102">
        <v>8.397</v>
      </c>
      <c r="J30" s="102">
        <v>4.34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03">
        <v>10.7012</v>
      </c>
      <c r="I31" s="104">
        <v>16.911</v>
      </c>
      <c r="J31" s="104">
        <v>9.142</v>
      </c>
      <c r="K31" s="41">
        <v>54.059487907279276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2"/>
      <c r="I32" s="102"/>
      <c r="J32" s="102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02">
        <v>0.6124</v>
      </c>
      <c r="I33" s="102">
        <v>0.719</v>
      </c>
      <c r="J33" s="102">
        <v>0.657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02">
        <v>0.7004</v>
      </c>
      <c r="I34" s="102">
        <v>0.687</v>
      </c>
      <c r="J34" s="102">
        <v>0.55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02">
        <v>7.8797</v>
      </c>
      <c r="I35" s="102">
        <v>10.68</v>
      </c>
      <c r="J35" s="102">
        <v>10.1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02">
        <v>18.4985</v>
      </c>
      <c r="I36" s="102">
        <v>21.521</v>
      </c>
      <c r="J36" s="102">
        <v>16.309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03">
        <v>27.691</v>
      </c>
      <c r="I37" s="104">
        <v>33.607</v>
      </c>
      <c r="J37" s="104">
        <v>27.616</v>
      </c>
      <c r="K37" s="41">
        <v>82.17335674115512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2"/>
      <c r="I38" s="102"/>
      <c r="J38" s="102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03">
        <v>0.3978</v>
      </c>
      <c r="I39" s="104">
        <v>0.941</v>
      </c>
      <c r="J39" s="104">
        <v>0.6</v>
      </c>
      <c r="K39" s="41">
        <v>63.76195536663125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2"/>
      <c r="I40" s="102"/>
      <c r="J40" s="102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02">
        <v>0.4156</v>
      </c>
      <c r="I41" s="102">
        <v>1.511</v>
      </c>
      <c r="J41" s="102">
        <v>0.678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02"/>
      <c r="I42" s="102"/>
      <c r="J42" s="102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02"/>
      <c r="I43" s="102"/>
      <c r="J43" s="102">
        <v>0.001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02"/>
      <c r="I44" s="102"/>
      <c r="J44" s="102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02">
        <v>0.2068</v>
      </c>
      <c r="I45" s="102">
        <v>0.22</v>
      </c>
      <c r="J45" s="102">
        <v>0.18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02"/>
      <c r="I46" s="102"/>
      <c r="J46" s="102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02"/>
      <c r="I47" s="102"/>
      <c r="J47" s="102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02">
        <v>0.2014</v>
      </c>
      <c r="I48" s="102">
        <v>0.2</v>
      </c>
      <c r="J48" s="102">
        <v>0.35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02">
        <v>0.0603</v>
      </c>
      <c r="I49" s="102">
        <v>0.027</v>
      </c>
      <c r="J49" s="102">
        <v>0.046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03">
        <v>0.8841000000000001</v>
      </c>
      <c r="I50" s="104">
        <v>1.9579999999999997</v>
      </c>
      <c r="J50" s="104">
        <v>1.2550000000000001</v>
      </c>
      <c r="K50" s="41">
        <v>64.09601634320737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2"/>
      <c r="I51" s="102"/>
      <c r="J51" s="102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03">
        <v>4.5574</v>
      </c>
      <c r="I52" s="104">
        <v>4.046</v>
      </c>
      <c r="J52" s="104">
        <v>4.046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2"/>
      <c r="I53" s="102"/>
      <c r="J53" s="102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02">
        <v>12.1353</v>
      </c>
      <c r="I54" s="102">
        <v>10.342</v>
      </c>
      <c r="J54" s="102">
        <v>11.436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02">
        <v>56.8864</v>
      </c>
      <c r="I55" s="102">
        <v>46.407</v>
      </c>
      <c r="J55" s="102">
        <v>54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02">
        <v>6.1769</v>
      </c>
      <c r="I56" s="102">
        <v>4.233</v>
      </c>
      <c r="J56" s="102">
        <v>8.4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02">
        <v>2.1811</v>
      </c>
      <c r="I57" s="102">
        <v>1.251</v>
      </c>
      <c r="J57" s="102">
        <v>2.717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02">
        <v>35.9027</v>
      </c>
      <c r="I58" s="102">
        <v>37.768</v>
      </c>
      <c r="J58" s="102">
        <v>40.219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03">
        <v>113.28240000000002</v>
      </c>
      <c r="I59" s="104">
        <v>100.00099999999999</v>
      </c>
      <c r="J59" s="104">
        <v>116.77200000000002</v>
      </c>
      <c r="K59" s="41">
        <v>116.77083229167712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2"/>
      <c r="I60" s="102"/>
      <c r="J60" s="102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02">
        <v>6.7734</v>
      </c>
      <c r="I61" s="102">
        <v>12.9</v>
      </c>
      <c r="J61" s="102">
        <v>8.442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02">
        <v>4.4906</v>
      </c>
      <c r="I62" s="102">
        <v>12.125</v>
      </c>
      <c r="J62" s="102">
        <v>4.001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02">
        <v>4.5461</v>
      </c>
      <c r="I63" s="102">
        <v>10.478</v>
      </c>
      <c r="J63" s="102">
        <v>6.188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03">
        <v>15.810099999999998</v>
      </c>
      <c r="I64" s="104">
        <v>35.503</v>
      </c>
      <c r="J64" s="104">
        <v>18.631</v>
      </c>
      <c r="K64" s="41">
        <v>52.47725544320198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2"/>
      <c r="I65" s="102"/>
      <c r="J65" s="102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03">
        <v>6.9422</v>
      </c>
      <c r="I66" s="104">
        <v>12.6</v>
      </c>
      <c r="J66" s="104">
        <v>12.491</v>
      </c>
      <c r="K66" s="41">
        <v>99.13492063492063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2"/>
      <c r="I67" s="102"/>
      <c r="J67" s="10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02">
        <v>39.7668</v>
      </c>
      <c r="I68" s="102">
        <v>62.3</v>
      </c>
      <c r="J68" s="102">
        <v>59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02">
        <v>4.3201</v>
      </c>
      <c r="I69" s="102">
        <v>12.3</v>
      </c>
      <c r="J69" s="102">
        <v>8.5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03">
        <v>44.0869</v>
      </c>
      <c r="I70" s="104">
        <v>74.6</v>
      </c>
      <c r="J70" s="104">
        <v>67.5</v>
      </c>
      <c r="K70" s="41">
        <v>90.48257372654156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2"/>
      <c r="I71" s="102"/>
      <c r="J71" s="102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02">
        <v>11.1654</v>
      </c>
      <c r="I72" s="102">
        <v>18.128</v>
      </c>
      <c r="J72" s="102">
        <v>14.74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02">
        <v>10.3282</v>
      </c>
      <c r="I73" s="102">
        <v>9.591</v>
      </c>
      <c r="J73" s="102">
        <v>11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02">
        <v>268.1204</v>
      </c>
      <c r="I74" s="102">
        <v>247</v>
      </c>
      <c r="J74" s="102">
        <v>280.005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02">
        <v>108.5575</v>
      </c>
      <c r="I75" s="102">
        <v>88</v>
      </c>
      <c r="J75" s="102">
        <v>142.712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02">
        <v>7.2722</v>
      </c>
      <c r="I76" s="102">
        <v>8.257</v>
      </c>
      <c r="J76" s="102">
        <v>11.322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02">
        <v>503.9067</v>
      </c>
      <c r="I77" s="102">
        <v>386</v>
      </c>
      <c r="J77" s="102">
        <v>685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02">
        <v>46.8637</v>
      </c>
      <c r="I78" s="102">
        <v>70.7</v>
      </c>
      <c r="J78" s="102">
        <v>80.733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02">
        <v>96.3014</v>
      </c>
      <c r="I79" s="102">
        <v>107.25</v>
      </c>
      <c r="J79" s="102">
        <v>114.198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03">
        <v>1052.5155</v>
      </c>
      <c r="I80" s="104">
        <v>934.926</v>
      </c>
      <c r="J80" s="104">
        <v>1339.71</v>
      </c>
      <c r="K80" s="41">
        <v>143.2958330391924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2"/>
      <c r="I81" s="102"/>
      <c r="J81" s="102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02">
        <v>0.01239</v>
      </c>
      <c r="I82" s="102">
        <v>0.121</v>
      </c>
      <c r="J82" s="102">
        <v>0.121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02">
        <v>0.024</v>
      </c>
      <c r="I83" s="102">
        <v>0.08</v>
      </c>
      <c r="J83" s="102">
        <v>0.08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03">
        <v>0.03639</v>
      </c>
      <c r="I84" s="104">
        <v>0.201</v>
      </c>
      <c r="J84" s="104">
        <v>0.201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2"/>
      <c r="I85" s="102"/>
      <c r="J85" s="10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5"/>
      <c r="I86" s="106"/>
      <c r="J86" s="106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07">
        <v>1282.80149</v>
      </c>
      <c r="I87" s="108">
        <v>1223.446</v>
      </c>
      <c r="J87" s="108">
        <v>1605.7040000000002</v>
      </c>
      <c r="K87" s="54">
        <f>IF(I87&gt;0,100*J87/I87,0)</f>
        <v>131.24437040948274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2" useFirstPageNumber="1" horizontalDpi="600" verticalDpi="600" orientation="portrait" paperSize="9" scale="72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="98" zoomScaleSheetLayoutView="98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1" customFormat="1" ht="11.25" customHeight="1">
      <c r="A2" s="3" t="s">
        <v>70</v>
      </c>
      <c r="B2" s="4"/>
      <c r="C2" s="4"/>
      <c r="D2" s="4"/>
      <c r="E2" s="5"/>
      <c r="F2" s="4"/>
      <c r="G2" s="4"/>
      <c r="H2" s="4"/>
      <c r="I2" s="6"/>
      <c r="J2" s="212" t="s">
        <v>69</v>
      </c>
      <c r="K2" s="21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13" t="s">
        <v>2</v>
      </c>
      <c r="D4" s="214"/>
      <c r="E4" s="214"/>
      <c r="F4" s="215"/>
      <c r="G4" s="9"/>
      <c r="H4" s="216" t="s">
        <v>3</v>
      </c>
      <c r="I4" s="217"/>
      <c r="J4" s="217"/>
      <c r="K4" s="21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12</v>
      </c>
      <c r="F7" s="22" t="str">
        <f>CONCATENATE(D6,"=100")</f>
        <v>2018=100</v>
      </c>
      <c r="G7" s="23"/>
      <c r="H7" s="20" t="s">
        <v>6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02"/>
      <c r="I9" s="102"/>
      <c r="J9" s="102"/>
      <c r="K9" s="32"/>
    </row>
    <row r="10" spans="1:11" s="33" customFormat="1" ht="11.25" customHeight="1">
      <c r="A10" s="35" t="s">
        <v>8</v>
      </c>
      <c r="B10" s="29"/>
      <c r="C10" s="30">
        <v>15</v>
      </c>
      <c r="D10" s="30">
        <v>20</v>
      </c>
      <c r="E10" s="30">
        <v>20</v>
      </c>
      <c r="F10" s="31"/>
      <c r="G10" s="31"/>
      <c r="H10" s="102">
        <v>0.013</v>
      </c>
      <c r="I10" s="102">
        <v>0.047</v>
      </c>
      <c r="J10" s="102"/>
      <c r="K10" s="32"/>
    </row>
    <row r="11" spans="1:11" s="33" customFormat="1" ht="11.25" customHeight="1">
      <c r="A11" s="28" t="s">
        <v>9</v>
      </c>
      <c r="B11" s="29"/>
      <c r="C11" s="30">
        <v>13</v>
      </c>
      <c r="D11" s="30">
        <v>20</v>
      </c>
      <c r="E11" s="30">
        <v>20</v>
      </c>
      <c r="F11" s="31"/>
      <c r="G11" s="31"/>
      <c r="H11" s="102">
        <v>0.026</v>
      </c>
      <c r="I11" s="102">
        <v>0.04</v>
      </c>
      <c r="J11" s="102"/>
      <c r="K11" s="32"/>
    </row>
    <row r="12" spans="1:11" s="33" customFormat="1" ht="11.25" customHeight="1">
      <c r="A12" s="35" t="s">
        <v>10</v>
      </c>
      <c r="B12" s="29"/>
      <c r="C12" s="30">
        <v>6</v>
      </c>
      <c r="D12" s="30">
        <v>6</v>
      </c>
      <c r="E12" s="30">
        <v>6</v>
      </c>
      <c r="F12" s="31"/>
      <c r="G12" s="31"/>
      <c r="H12" s="102">
        <v>0.011</v>
      </c>
      <c r="I12" s="102">
        <v>0.011</v>
      </c>
      <c r="J12" s="102"/>
      <c r="K12" s="32"/>
    </row>
    <row r="13" spans="1:11" s="42" customFormat="1" ht="11.25" customHeight="1">
      <c r="A13" s="36" t="s">
        <v>11</v>
      </c>
      <c r="B13" s="37"/>
      <c r="C13" s="38">
        <v>34</v>
      </c>
      <c r="D13" s="38">
        <v>46</v>
      </c>
      <c r="E13" s="38">
        <v>46</v>
      </c>
      <c r="F13" s="39">
        <v>100</v>
      </c>
      <c r="G13" s="40"/>
      <c r="H13" s="103">
        <v>0.05</v>
      </c>
      <c r="I13" s="104">
        <v>0.09799999999999999</v>
      </c>
      <c r="J13" s="10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2"/>
      <c r="I14" s="102"/>
      <c r="J14" s="10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03"/>
      <c r="I15" s="104"/>
      <c r="J15" s="10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2"/>
      <c r="I16" s="102"/>
      <c r="J16" s="102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03"/>
      <c r="I17" s="104"/>
      <c r="J17" s="10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2"/>
      <c r="I18" s="102"/>
      <c r="J18" s="102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02"/>
      <c r="I19" s="102"/>
      <c r="J19" s="10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02"/>
      <c r="I20" s="102"/>
      <c r="J20" s="10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02"/>
      <c r="I21" s="102"/>
      <c r="J21" s="102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03"/>
      <c r="I22" s="104"/>
      <c r="J22" s="10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2"/>
      <c r="I23" s="102"/>
      <c r="J23" s="102"/>
      <c r="K23" s="32"/>
    </row>
    <row r="24" spans="1:11" s="42" customFormat="1" ht="11.25" customHeight="1">
      <c r="A24" s="36" t="s">
        <v>18</v>
      </c>
      <c r="B24" s="37"/>
      <c r="C24" s="38">
        <v>1149</v>
      </c>
      <c r="D24" s="38">
        <v>831</v>
      </c>
      <c r="E24" s="38">
        <v>830</v>
      </c>
      <c r="F24" s="39">
        <v>99.87966305655836</v>
      </c>
      <c r="G24" s="40"/>
      <c r="H24" s="103">
        <v>4.333</v>
      </c>
      <c r="I24" s="104">
        <v>3.036</v>
      </c>
      <c r="J24" s="104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2"/>
      <c r="I25" s="102"/>
      <c r="J25" s="102"/>
      <c r="K25" s="32"/>
    </row>
    <row r="26" spans="1:11" s="42" customFormat="1" ht="11.25" customHeight="1">
      <c r="A26" s="36" t="s">
        <v>19</v>
      </c>
      <c r="B26" s="37"/>
      <c r="C26" s="38">
        <v>44</v>
      </c>
      <c r="D26" s="38">
        <v>50</v>
      </c>
      <c r="E26" s="38">
        <v>100</v>
      </c>
      <c r="F26" s="39">
        <v>200</v>
      </c>
      <c r="G26" s="40"/>
      <c r="H26" s="103">
        <v>0.14</v>
      </c>
      <c r="I26" s="104">
        <v>0.24</v>
      </c>
      <c r="J26" s="104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2"/>
      <c r="I27" s="102"/>
      <c r="J27" s="102"/>
      <c r="K27" s="32"/>
    </row>
    <row r="28" spans="1:11" s="33" customFormat="1" ht="11.25" customHeight="1">
      <c r="A28" s="35" t="s">
        <v>20</v>
      </c>
      <c r="B28" s="29"/>
      <c r="C28" s="30">
        <v>6016</v>
      </c>
      <c r="D28" s="30">
        <v>5831</v>
      </c>
      <c r="E28" s="30">
        <v>5800</v>
      </c>
      <c r="F28" s="31"/>
      <c r="G28" s="31"/>
      <c r="H28" s="102">
        <v>17.985</v>
      </c>
      <c r="I28" s="102">
        <v>22.313</v>
      </c>
      <c r="J28" s="102"/>
      <c r="K28" s="32"/>
    </row>
    <row r="29" spans="1:11" s="33" customFormat="1" ht="11.25" customHeight="1">
      <c r="A29" s="35" t="s">
        <v>21</v>
      </c>
      <c r="B29" s="29"/>
      <c r="C29" s="30">
        <v>2274</v>
      </c>
      <c r="D29" s="30">
        <v>1854</v>
      </c>
      <c r="E29" s="30">
        <v>1854</v>
      </c>
      <c r="F29" s="31"/>
      <c r="G29" s="31"/>
      <c r="H29" s="102">
        <v>1.377</v>
      </c>
      <c r="I29" s="102">
        <v>2.486</v>
      </c>
      <c r="J29" s="102"/>
      <c r="K29" s="32"/>
    </row>
    <row r="30" spans="1:11" s="33" customFormat="1" ht="11.25" customHeight="1">
      <c r="A30" s="35" t="s">
        <v>22</v>
      </c>
      <c r="B30" s="29"/>
      <c r="C30" s="30">
        <v>117724</v>
      </c>
      <c r="D30" s="30">
        <v>102510</v>
      </c>
      <c r="E30" s="30">
        <v>86800</v>
      </c>
      <c r="F30" s="31"/>
      <c r="G30" s="31"/>
      <c r="H30" s="102">
        <v>226.553</v>
      </c>
      <c r="I30" s="102">
        <v>207.966</v>
      </c>
      <c r="J30" s="102"/>
      <c r="K30" s="32"/>
    </row>
    <row r="31" spans="1:11" s="42" customFormat="1" ht="11.25" customHeight="1">
      <c r="A31" s="43" t="s">
        <v>23</v>
      </c>
      <c r="B31" s="37"/>
      <c r="C31" s="38">
        <v>126014</v>
      </c>
      <c r="D31" s="38">
        <v>110195</v>
      </c>
      <c r="E31" s="38">
        <v>94454</v>
      </c>
      <c r="F31" s="39">
        <v>85.71532283678933</v>
      </c>
      <c r="G31" s="40"/>
      <c r="H31" s="103">
        <v>245.915</v>
      </c>
      <c r="I31" s="104">
        <v>232.76500000000001</v>
      </c>
      <c r="J31" s="104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2"/>
      <c r="I32" s="102"/>
      <c r="J32" s="102"/>
      <c r="K32" s="32"/>
    </row>
    <row r="33" spans="1:11" s="33" customFormat="1" ht="11.25" customHeight="1">
      <c r="A33" s="35" t="s">
        <v>24</v>
      </c>
      <c r="B33" s="29"/>
      <c r="C33" s="30">
        <v>30</v>
      </c>
      <c r="D33" s="30">
        <v>80</v>
      </c>
      <c r="E33" s="30">
        <v>60</v>
      </c>
      <c r="F33" s="31"/>
      <c r="G33" s="31"/>
      <c r="H33" s="102">
        <v>0.1</v>
      </c>
      <c r="I33" s="102">
        <v>0.27</v>
      </c>
      <c r="J33" s="102"/>
      <c r="K33" s="32"/>
    </row>
    <row r="34" spans="1:11" s="33" customFormat="1" ht="11.25" customHeight="1">
      <c r="A34" s="35" t="s">
        <v>25</v>
      </c>
      <c r="B34" s="29"/>
      <c r="C34" s="30">
        <v>50</v>
      </c>
      <c r="D34" s="30">
        <v>33</v>
      </c>
      <c r="E34" s="30">
        <v>33</v>
      </c>
      <c r="F34" s="31"/>
      <c r="G34" s="31"/>
      <c r="H34" s="102">
        <v>0.125</v>
      </c>
      <c r="I34" s="102">
        <v>0.13</v>
      </c>
      <c r="J34" s="102"/>
      <c r="K34" s="32"/>
    </row>
    <row r="35" spans="1:11" s="33" customFormat="1" ht="11.25" customHeight="1">
      <c r="A35" s="35" t="s">
        <v>26</v>
      </c>
      <c r="B35" s="29"/>
      <c r="C35" s="30">
        <v>200</v>
      </c>
      <c r="D35" s="30">
        <v>100</v>
      </c>
      <c r="E35" s="30">
        <v>100</v>
      </c>
      <c r="F35" s="31"/>
      <c r="G35" s="31"/>
      <c r="H35" s="102">
        <v>0.6</v>
      </c>
      <c r="I35" s="102">
        <v>0.44</v>
      </c>
      <c r="J35" s="102"/>
      <c r="K35" s="32"/>
    </row>
    <row r="36" spans="1:11" s="33" customFormat="1" ht="11.25" customHeight="1">
      <c r="A36" s="35" t="s">
        <v>27</v>
      </c>
      <c r="B36" s="29"/>
      <c r="C36" s="30">
        <v>15</v>
      </c>
      <c r="D36" s="30">
        <v>9</v>
      </c>
      <c r="E36" s="30">
        <v>6</v>
      </c>
      <c r="F36" s="31"/>
      <c r="G36" s="31"/>
      <c r="H36" s="102">
        <v>0.052</v>
      </c>
      <c r="I36" s="102">
        <v>0.044</v>
      </c>
      <c r="J36" s="102"/>
      <c r="K36" s="32"/>
    </row>
    <row r="37" spans="1:11" s="42" customFormat="1" ht="11.25" customHeight="1">
      <c r="A37" s="36" t="s">
        <v>28</v>
      </c>
      <c r="B37" s="37"/>
      <c r="C37" s="38">
        <v>295</v>
      </c>
      <c r="D37" s="38">
        <v>222</v>
      </c>
      <c r="E37" s="38">
        <v>199</v>
      </c>
      <c r="F37" s="39">
        <v>89.63963963963964</v>
      </c>
      <c r="G37" s="40"/>
      <c r="H37" s="103">
        <v>0.877</v>
      </c>
      <c r="I37" s="104">
        <v>0.8840000000000001</v>
      </c>
      <c r="J37" s="104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2"/>
      <c r="I38" s="102"/>
      <c r="J38" s="102"/>
      <c r="K38" s="32"/>
    </row>
    <row r="39" spans="1:11" s="42" customFormat="1" ht="11.25" customHeight="1">
      <c r="A39" s="36" t="s">
        <v>29</v>
      </c>
      <c r="B39" s="37"/>
      <c r="C39" s="38">
        <v>15</v>
      </c>
      <c r="D39" s="38">
        <v>5</v>
      </c>
      <c r="E39" s="38">
        <v>5</v>
      </c>
      <c r="F39" s="39">
        <v>100</v>
      </c>
      <c r="G39" s="40"/>
      <c r="H39" s="103">
        <v>0.025</v>
      </c>
      <c r="I39" s="104">
        <v>0.008</v>
      </c>
      <c r="J39" s="104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2"/>
      <c r="I40" s="102"/>
      <c r="J40" s="102"/>
      <c r="K40" s="32"/>
    </row>
    <row r="41" spans="1:11" s="33" customFormat="1" ht="11.25" customHeight="1">
      <c r="A41" s="28" t="s">
        <v>30</v>
      </c>
      <c r="B41" s="29"/>
      <c r="C41" s="30">
        <v>99</v>
      </c>
      <c r="D41" s="30">
        <v>66</v>
      </c>
      <c r="E41" s="30">
        <v>70</v>
      </c>
      <c r="F41" s="31"/>
      <c r="G41" s="31"/>
      <c r="H41" s="102">
        <v>0.342</v>
      </c>
      <c r="I41" s="102">
        <v>0.3</v>
      </c>
      <c r="J41" s="102"/>
      <c r="K41" s="32"/>
    </row>
    <row r="42" spans="1:11" s="33" customFormat="1" ht="11.25" customHeight="1">
      <c r="A42" s="35" t="s">
        <v>31</v>
      </c>
      <c r="B42" s="29"/>
      <c r="C42" s="30">
        <v>1190</v>
      </c>
      <c r="D42" s="30">
        <v>624</v>
      </c>
      <c r="E42" s="30">
        <v>775</v>
      </c>
      <c r="F42" s="31"/>
      <c r="G42" s="31"/>
      <c r="H42" s="102">
        <v>2.104</v>
      </c>
      <c r="I42" s="102">
        <v>2.167</v>
      </c>
      <c r="J42" s="102"/>
      <c r="K42" s="32"/>
    </row>
    <row r="43" spans="1:11" s="33" customFormat="1" ht="11.25" customHeight="1">
      <c r="A43" s="35" t="s">
        <v>32</v>
      </c>
      <c r="B43" s="29"/>
      <c r="C43" s="30">
        <v>1255</v>
      </c>
      <c r="D43" s="30">
        <v>1041</v>
      </c>
      <c r="E43" s="30">
        <v>1125</v>
      </c>
      <c r="F43" s="31"/>
      <c r="G43" s="31"/>
      <c r="H43" s="102">
        <v>3.226</v>
      </c>
      <c r="I43" s="102">
        <v>6.233</v>
      </c>
      <c r="J43" s="102"/>
      <c r="K43" s="32"/>
    </row>
    <row r="44" spans="1:11" s="33" customFormat="1" ht="11.25" customHeight="1">
      <c r="A44" s="35" t="s">
        <v>33</v>
      </c>
      <c r="B44" s="29"/>
      <c r="C44" s="30">
        <v>810</v>
      </c>
      <c r="D44" s="30">
        <v>417</v>
      </c>
      <c r="E44" s="30">
        <v>450</v>
      </c>
      <c r="F44" s="31"/>
      <c r="G44" s="31"/>
      <c r="H44" s="102">
        <v>1.735</v>
      </c>
      <c r="I44" s="102">
        <v>2.17</v>
      </c>
      <c r="J44" s="102"/>
      <c r="K44" s="32"/>
    </row>
    <row r="45" spans="1:11" s="33" customFormat="1" ht="11.25" customHeight="1">
      <c r="A45" s="35" t="s">
        <v>34</v>
      </c>
      <c r="B45" s="29"/>
      <c r="C45" s="30">
        <v>349</v>
      </c>
      <c r="D45" s="30">
        <v>155</v>
      </c>
      <c r="E45" s="30">
        <v>160</v>
      </c>
      <c r="F45" s="31"/>
      <c r="G45" s="31"/>
      <c r="H45" s="102">
        <v>0.679</v>
      </c>
      <c r="I45" s="102">
        <v>0.623</v>
      </c>
      <c r="J45" s="102"/>
      <c r="K45" s="32"/>
    </row>
    <row r="46" spans="1:11" s="33" customFormat="1" ht="11.25" customHeight="1">
      <c r="A46" s="35" t="s">
        <v>35</v>
      </c>
      <c r="B46" s="29"/>
      <c r="C46" s="30">
        <v>129</v>
      </c>
      <c r="D46" s="30">
        <v>52</v>
      </c>
      <c r="E46" s="30">
        <v>50</v>
      </c>
      <c r="F46" s="31"/>
      <c r="G46" s="31"/>
      <c r="H46" s="102">
        <v>0.301</v>
      </c>
      <c r="I46" s="102">
        <v>0.173</v>
      </c>
      <c r="J46" s="102"/>
      <c r="K46" s="32"/>
    </row>
    <row r="47" spans="1:11" s="33" customFormat="1" ht="11.25" customHeight="1">
      <c r="A47" s="35" t="s">
        <v>36</v>
      </c>
      <c r="B47" s="29"/>
      <c r="C47" s="30">
        <v>454</v>
      </c>
      <c r="D47" s="30">
        <v>141</v>
      </c>
      <c r="E47" s="30">
        <v>165</v>
      </c>
      <c r="F47" s="31"/>
      <c r="G47" s="31"/>
      <c r="H47" s="102">
        <v>0.453</v>
      </c>
      <c r="I47" s="102">
        <v>0.382</v>
      </c>
      <c r="J47" s="102"/>
      <c r="K47" s="32"/>
    </row>
    <row r="48" spans="1:11" s="33" customFormat="1" ht="11.25" customHeight="1">
      <c r="A48" s="35" t="s">
        <v>37</v>
      </c>
      <c r="B48" s="29"/>
      <c r="C48" s="30">
        <v>3143</v>
      </c>
      <c r="D48" s="30">
        <v>2012</v>
      </c>
      <c r="E48" s="30">
        <v>2000</v>
      </c>
      <c r="F48" s="31"/>
      <c r="G48" s="31"/>
      <c r="H48" s="102">
        <v>8.308</v>
      </c>
      <c r="I48" s="102">
        <v>7.807</v>
      </c>
      <c r="J48" s="102"/>
      <c r="K48" s="32"/>
    </row>
    <row r="49" spans="1:11" s="33" customFormat="1" ht="11.25" customHeight="1">
      <c r="A49" s="35" t="s">
        <v>38</v>
      </c>
      <c r="B49" s="29"/>
      <c r="C49" s="30">
        <v>641</v>
      </c>
      <c r="D49" s="30">
        <v>422</v>
      </c>
      <c r="E49" s="30">
        <v>350</v>
      </c>
      <c r="F49" s="31"/>
      <c r="G49" s="31"/>
      <c r="H49" s="102">
        <v>1.992</v>
      </c>
      <c r="I49" s="102">
        <v>1.994</v>
      </c>
      <c r="J49" s="102"/>
      <c r="K49" s="32"/>
    </row>
    <row r="50" spans="1:11" s="42" customFormat="1" ht="11.25" customHeight="1">
      <c r="A50" s="43" t="s">
        <v>39</v>
      </c>
      <c r="B50" s="37"/>
      <c r="C50" s="38">
        <v>8070</v>
      </c>
      <c r="D50" s="38">
        <v>4930</v>
      </c>
      <c r="E50" s="38">
        <v>5145</v>
      </c>
      <c r="F50" s="39">
        <v>104.36105476673428</v>
      </c>
      <c r="G50" s="40"/>
      <c r="H50" s="103">
        <v>19.14</v>
      </c>
      <c r="I50" s="104">
        <v>21.848999999999997</v>
      </c>
      <c r="J50" s="104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2"/>
      <c r="I51" s="102"/>
      <c r="J51" s="102"/>
      <c r="K51" s="32"/>
    </row>
    <row r="52" spans="1:11" s="42" customFormat="1" ht="11.25" customHeight="1">
      <c r="A52" s="36" t="s">
        <v>40</v>
      </c>
      <c r="B52" s="37"/>
      <c r="C52" s="38">
        <v>402</v>
      </c>
      <c r="D52" s="38">
        <v>402</v>
      </c>
      <c r="E52" s="38">
        <v>402</v>
      </c>
      <c r="F52" s="39">
        <v>100</v>
      </c>
      <c r="G52" s="40"/>
      <c r="H52" s="103">
        <v>1.407</v>
      </c>
      <c r="I52" s="104">
        <v>1.407</v>
      </c>
      <c r="J52" s="104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2"/>
      <c r="I53" s="102"/>
      <c r="J53" s="102"/>
      <c r="K53" s="32"/>
    </row>
    <row r="54" spans="1:11" s="33" customFormat="1" ht="11.25" customHeight="1">
      <c r="A54" s="35" t="s">
        <v>41</v>
      </c>
      <c r="B54" s="29"/>
      <c r="C54" s="30">
        <v>3495</v>
      </c>
      <c r="D54" s="30">
        <v>1624</v>
      </c>
      <c r="E54" s="30">
        <v>1500</v>
      </c>
      <c r="F54" s="31"/>
      <c r="G54" s="31"/>
      <c r="H54" s="102">
        <v>16.566</v>
      </c>
      <c r="I54" s="102">
        <v>10.784</v>
      </c>
      <c r="J54" s="102"/>
      <c r="K54" s="32"/>
    </row>
    <row r="55" spans="1:11" s="33" customFormat="1" ht="11.25" customHeight="1">
      <c r="A55" s="35" t="s">
        <v>42</v>
      </c>
      <c r="B55" s="29"/>
      <c r="C55" s="30">
        <v>171</v>
      </c>
      <c r="D55" s="30">
        <v>272</v>
      </c>
      <c r="E55" s="30">
        <v>300</v>
      </c>
      <c r="F55" s="31"/>
      <c r="G55" s="31"/>
      <c r="H55" s="102">
        <v>0.325</v>
      </c>
      <c r="I55" s="102">
        <v>0.675</v>
      </c>
      <c r="J55" s="102"/>
      <c r="K55" s="32"/>
    </row>
    <row r="56" spans="1:11" s="33" customFormat="1" ht="11.25" customHeight="1">
      <c r="A56" s="35" t="s">
        <v>43</v>
      </c>
      <c r="B56" s="29"/>
      <c r="C56" s="30">
        <v>930</v>
      </c>
      <c r="D56" s="30">
        <v>591.34</v>
      </c>
      <c r="E56" s="30">
        <v>435.2</v>
      </c>
      <c r="F56" s="31"/>
      <c r="G56" s="31"/>
      <c r="H56" s="102">
        <v>0.808</v>
      </c>
      <c r="I56" s="102">
        <v>1.36</v>
      </c>
      <c r="J56" s="102"/>
      <c r="K56" s="32"/>
    </row>
    <row r="57" spans="1:11" s="33" customFormat="1" ht="11.25" customHeight="1">
      <c r="A57" s="35" t="s">
        <v>44</v>
      </c>
      <c r="B57" s="29"/>
      <c r="C57" s="30">
        <v>1508</v>
      </c>
      <c r="D57" s="30">
        <v>917</v>
      </c>
      <c r="E57" s="30">
        <v>917</v>
      </c>
      <c r="F57" s="31"/>
      <c r="G57" s="31"/>
      <c r="H57" s="102">
        <v>2.262</v>
      </c>
      <c r="I57" s="102">
        <v>1.376</v>
      </c>
      <c r="J57" s="102"/>
      <c r="K57" s="32"/>
    </row>
    <row r="58" spans="1:11" s="33" customFormat="1" ht="11.25" customHeight="1">
      <c r="A58" s="35" t="s">
        <v>45</v>
      </c>
      <c r="B58" s="29"/>
      <c r="C58" s="30">
        <v>4390</v>
      </c>
      <c r="D58" s="30">
        <v>3697</v>
      </c>
      <c r="E58" s="30">
        <v>3739</v>
      </c>
      <c r="F58" s="31"/>
      <c r="G58" s="31"/>
      <c r="H58" s="102">
        <v>4.752</v>
      </c>
      <c r="I58" s="102">
        <v>12.317</v>
      </c>
      <c r="J58" s="102"/>
      <c r="K58" s="32"/>
    </row>
    <row r="59" spans="1:11" s="42" customFormat="1" ht="11.25" customHeight="1">
      <c r="A59" s="36" t="s">
        <v>46</v>
      </c>
      <c r="B59" s="37"/>
      <c r="C59" s="38">
        <v>10494</v>
      </c>
      <c r="D59" s="38">
        <v>7101.34</v>
      </c>
      <c r="E59" s="38">
        <v>6891.2</v>
      </c>
      <c r="F59" s="39">
        <v>97.04084017945908</v>
      </c>
      <c r="G59" s="40"/>
      <c r="H59" s="103">
        <v>24.712999999999997</v>
      </c>
      <c r="I59" s="104">
        <v>26.512</v>
      </c>
      <c r="J59" s="104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2"/>
      <c r="I60" s="102"/>
      <c r="J60" s="102"/>
      <c r="K60" s="32"/>
    </row>
    <row r="61" spans="1:11" s="33" customFormat="1" ht="11.25" customHeight="1">
      <c r="A61" s="35" t="s">
        <v>47</v>
      </c>
      <c r="B61" s="29"/>
      <c r="C61" s="30">
        <v>94</v>
      </c>
      <c r="D61" s="30">
        <v>40</v>
      </c>
      <c r="E61" s="30">
        <v>50</v>
      </c>
      <c r="F61" s="31"/>
      <c r="G61" s="31"/>
      <c r="H61" s="102">
        <v>0.16340000000000002</v>
      </c>
      <c r="I61" s="102">
        <v>0.066</v>
      </c>
      <c r="J61" s="102"/>
      <c r="K61" s="32"/>
    </row>
    <row r="62" spans="1:11" s="33" customFormat="1" ht="11.25" customHeight="1">
      <c r="A62" s="35" t="s">
        <v>48</v>
      </c>
      <c r="B62" s="29"/>
      <c r="C62" s="30">
        <v>59</v>
      </c>
      <c r="D62" s="30">
        <v>50</v>
      </c>
      <c r="E62" s="30">
        <v>69</v>
      </c>
      <c r="F62" s="31"/>
      <c r="G62" s="31"/>
      <c r="H62" s="102">
        <v>0.098</v>
      </c>
      <c r="I62" s="102">
        <v>0.065</v>
      </c>
      <c r="J62" s="102"/>
      <c r="K62" s="32"/>
    </row>
    <row r="63" spans="1:11" s="33" customFormat="1" ht="11.25" customHeight="1">
      <c r="A63" s="35" t="s">
        <v>49</v>
      </c>
      <c r="B63" s="29"/>
      <c r="C63" s="30">
        <v>148.26502242152446</v>
      </c>
      <c r="D63" s="30">
        <v>100</v>
      </c>
      <c r="E63" s="30">
        <v>56</v>
      </c>
      <c r="F63" s="31"/>
      <c r="G63" s="31"/>
      <c r="H63" s="102">
        <v>0.322</v>
      </c>
      <c r="I63" s="102">
        <v>0.275</v>
      </c>
      <c r="J63" s="102"/>
      <c r="K63" s="32"/>
    </row>
    <row r="64" spans="1:11" s="42" customFormat="1" ht="11.25" customHeight="1">
      <c r="A64" s="36" t="s">
        <v>50</v>
      </c>
      <c r="B64" s="37"/>
      <c r="C64" s="38">
        <v>301.26502242152446</v>
      </c>
      <c r="D64" s="38">
        <v>190</v>
      </c>
      <c r="E64" s="38">
        <v>175</v>
      </c>
      <c r="F64" s="39">
        <v>92.10526315789474</v>
      </c>
      <c r="G64" s="40"/>
      <c r="H64" s="103">
        <v>0.5834</v>
      </c>
      <c r="I64" s="104">
        <v>0.406</v>
      </c>
      <c r="J64" s="104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2"/>
      <c r="I65" s="102"/>
      <c r="J65" s="102"/>
      <c r="K65" s="32"/>
    </row>
    <row r="66" spans="1:11" s="42" customFormat="1" ht="11.25" customHeight="1">
      <c r="A66" s="36" t="s">
        <v>51</v>
      </c>
      <c r="B66" s="37"/>
      <c r="C66" s="38">
        <v>138</v>
      </c>
      <c r="D66" s="38">
        <v>131</v>
      </c>
      <c r="E66" s="38">
        <v>123</v>
      </c>
      <c r="F66" s="39">
        <v>93.89312977099236</v>
      </c>
      <c r="G66" s="40"/>
      <c r="H66" s="103">
        <v>0.146</v>
      </c>
      <c r="I66" s="104">
        <v>0.34</v>
      </c>
      <c r="J66" s="104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2"/>
      <c r="I67" s="102"/>
      <c r="J67" s="102"/>
      <c r="K67" s="32"/>
    </row>
    <row r="68" spans="1:11" s="33" customFormat="1" ht="11.25" customHeight="1">
      <c r="A68" s="35" t="s">
        <v>52</v>
      </c>
      <c r="B68" s="29"/>
      <c r="C68" s="30">
        <v>9000</v>
      </c>
      <c r="D68" s="30">
        <v>8550</v>
      </c>
      <c r="E68" s="30">
        <v>9000</v>
      </c>
      <c r="F68" s="31"/>
      <c r="G68" s="31"/>
      <c r="H68" s="102">
        <v>19.7</v>
      </c>
      <c r="I68" s="102">
        <v>33.4</v>
      </c>
      <c r="J68" s="102"/>
      <c r="K68" s="32"/>
    </row>
    <row r="69" spans="1:11" s="33" customFormat="1" ht="11.25" customHeight="1">
      <c r="A69" s="35" t="s">
        <v>53</v>
      </c>
      <c r="B69" s="29"/>
      <c r="C69" s="30">
        <v>100</v>
      </c>
      <c r="D69" s="30">
        <v>30</v>
      </c>
      <c r="E69" s="30">
        <v>50</v>
      </c>
      <c r="F69" s="31"/>
      <c r="G69" s="31"/>
      <c r="H69" s="102">
        <v>0.18</v>
      </c>
      <c r="I69" s="102">
        <v>0.1</v>
      </c>
      <c r="J69" s="102"/>
      <c r="K69" s="32"/>
    </row>
    <row r="70" spans="1:11" s="42" customFormat="1" ht="11.25" customHeight="1">
      <c r="A70" s="36" t="s">
        <v>54</v>
      </c>
      <c r="B70" s="37"/>
      <c r="C70" s="38">
        <v>9100</v>
      </c>
      <c r="D70" s="38">
        <v>8580</v>
      </c>
      <c r="E70" s="38">
        <v>9050</v>
      </c>
      <c r="F70" s="39">
        <v>105.47785547785548</v>
      </c>
      <c r="G70" s="40"/>
      <c r="H70" s="103">
        <v>19.88</v>
      </c>
      <c r="I70" s="104">
        <v>33.5</v>
      </c>
      <c r="J70" s="10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2"/>
      <c r="I71" s="102"/>
      <c r="J71" s="102"/>
      <c r="K71" s="32"/>
    </row>
    <row r="72" spans="1:11" s="33" customFormat="1" ht="11.25" customHeight="1">
      <c r="A72" s="35" t="s">
        <v>55</v>
      </c>
      <c r="B72" s="29"/>
      <c r="C72" s="30">
        <v>321</v>
      </c>
      <c r="D72" s="30">
        <v>243</v>
      </c>
      <c r="E72" s="30">
        <v>233</v>
      </c>
      <c r="F72" s="31"/>
      <c r="G72" s="31"/>
      <c r="H72" s="102">
        <v>0.267</v>
      </c>
      <c r="I72" s="102">
        <v>0.257</v>
      </c>
      <c r="J72" s="102"/>
      <c r="K72" s="32"/>
    </row>
    <row r="73" spans="1:11" s="33" customFormat="1" ht="11.25" customHeight="1">
      <c r="A73" s="35" t="s">
        <v>56</v>
      </c>
      <c r="B73" s="29"/>
      <c r="C73" s="30">
        <v>65174</v>
      </c>
      <c r="D73" s="30">
        <v>58958</v>
      </c>
      <c r="E73" s="30">
        <v>58847</v>
      </c>
      <c r="F73" s="31"/>
      <c r="G73" s="31"/>
      <c r="H73" s="102">
        <v>177.139</v>
      </c>
      <c r="I73" s="102">
        <v>215.197</v>
      </c>
      <c r="J73" s="102"/>
      <c r="K73" s="32"/>
    </row>
    <row r="74" spans="1:11" s="33" customFormat="1" ht="11.25" customHeight="1">
      <c r="A74" s="35" t="s">
        <v>57</v>
      </c>
      <c r="B74" s="29"/>
      <c r="C74" s="30">
        <v>51050</v>
      </c>
      <c r="D74" s="30">
        <v>48848</v>
      </c>
      <c r="E74" s="30">
        <v>45000</v>
      </c>
      <c r="F74" s="31"/>
      <c r="G74" s="31"/>
      <c r="H74" s="102">
        <v>164.891</v>
      </c>
      <c r="I74" s="102">
        <v>244.24</v>
      </c>
      <c r="J74" s="102"/>
      <c r="K74" s="32"/>
    </row>
    <row r="75" spans="1:11" s="33" customFormat="1" ht="11.25" customHeight="1">
      <c r="A75" s="35" t="s">
        <v>58</v>
      </c>
      <c r="B75" s="29"/>
      <c r="C75" s="30">
        <v>2763</v>
      </c>
      <c r="D75" s="30">
        <v>2367</v>
      </c>
      <c r="E75" s="30">
        <v>2367</v>
      </c>
      <c r="F75" s="31"/>
      <c r="G75" s="31"/>
      <c r="H75" s="102">
        <v>5.01</v>
      </c>
      <c r="I75" s="102">
        <v>4.233</v>
      </c>
      <c r="J75" s="102"/>
      <c r="K75" s="32"/>
    </row>
    <row r="76" spans="1:11" s="33" customFormat="1" ht="11.25" customHeight="1">
      <c r="A76" s="35" t="s">
        <v>59</v>
      </c>
      <c r="B76" s="29"/>
      <c r="C76" s="30">
        <v>11114</v>
      </c>
      <c r="D76" s="30">
        <v>11469</v>
      </c>
      <c r="E76" s="30">
        <v>11469</v>
      </c>
      <c r="F76" s="31"/>
      <c r="G76" s="31"/>
      <c r="H76" s="102">
        <v>51.124</v>
      </c>
      <c r="I76" s="102">
        <v>50.464</v>
      </c>
      <c r="J76" s="102"/>
      <c r="K76" s="32"/>
    </row>
    <row r="77" spans="1:11" s="33" customFormat="1" ht="11.25" customHeight="1">
      <c r="A77" s="35" t="s">
        <v>60</v>
      </c>
      <c r="B77" s="29"/>
      <c r="C77" s="30">
        <v>6769</v>
      </c>
      <c r="D77" s="30">
        <v>6172</v>
      </c>
      <c r="E77" s="30">
        <v>6172</v>
      </c>
      <c r="F77" s="31"/>
      <c r="G77" s="31"/>
      <c r="H77" s="102">
        <v>25.018</v>
      </c>
      <c r="I77" s="102">
        <v>27.4</v>
      </c>
      <c r="J77" s="102"/>
      <c r="K77" s="32"/>
    </row>
    <row r="78" spans="1:11" s="33" customFormat="1" ht="11.25" customHeight="1">
      <c r="A78" s="35" t="s">
        <v>61</v>
      </c>
      <c r="B78" s="29"/>
      <c r="C78" s="30">
        <v>15200</v>
      </c>
      <c r="D78" s="30">
        <v>14688</v>
      </c>
      <c r="E78" s="30">
        <v>14800</v>
      </c>
      <c r="F78" s="31"/>
      <c r="G78" s="31"/>
      <c r="H78" s="102">
        <v>37.225</v>
      </c>
      <c r="I78" s="102">
        <v>55.08</v>
      </c>
      <c r="J78" s="102"/>
      <c r="K78" s="32"/>
    </row>
    <row r="79" spans="1:11" s="33" customFormat="1" ht="11.25" customHeight="1">
      <c r="A79" s="35" t="s">
        <v>62</v>
      </c>
      <c r="B79" s="29"/>
      <c r="C79" s="30">
        <v>115892</v>
      </c>
      <c r="D79" s="30">
        <v>98334</v>
      </c>
      <c r="E79" s="30">
        <v>98298</v>
      </c>
      <c r="F79" s="31"/>
      <c r="G79" s="31"/>
      <c r="H79" s="102">
        <v>382.056</v>
      </c>
      <c r="I79" s="102">
        <v>404.346</v>
      </c>
      <c r="J79" s="102"/>
      <c r="K79" s="32"/>
    </row>
    <row r="80" spans="1:11" s="42" customFormat="1" ht="11.25" customHeight="1">
      <c r="A80" s="43" t="s">
        <v>63</v>
      </c>
      <c r="B80" s="37"/>
      <c r="C80" s="38">
        <v>268283</v>
      </c>
      <c r="D80" s="38">
        <v>241079</v>
      </c>
      <c r="E80" s="38">
        <v>237186</v>
      </c>
      <c r="F80" s="39">
        <v>98.38517664334098</v>
      </c>
      <c r="G80" s="40"/>
      <c r="H80" s="103">
        <v>842.73</v>
      </c>
      <c r="I80" s="104">
        <v>1001.2170000000001</v>
      </c>
      <c r="J80" s="104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2"/>
      <c r="I81" s="102"/>
      <c r="J81" s="102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02"/>
      <c r="I82" s="102"/>
      <c r="J82" s="102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02"/>
      <c r="I83" s="102"/>
      <c r="J83" s="102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03"/>
      <c r="I84" s="104"/>
      <c r="J84" s="104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2"/>
      <c r="I85" s="102"/>
      <c r="J85" s="10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5"/>
      <c r="I86" s="106"/>
      <c r="J86" s="106"/>
      <c r="K86" s="50"/>
    </row>
    <row r="87" spans="1:11" s="42" customFormat="1" ht="11.25" customHeight="1">
      <c r="A87" s="51" t="s">
        <v>67</v>
      </c>
      <c r="B87" s="52"/>
      <c r="C87" s="53">
        <v>424339.2650224215</v>
      </c>
      <c r="D87" s="53">
        <v>373762.33999999997</v>
      </c>
      <c r="E87" s="53">
        <v>354606.2</v>
      </c>
      <c r="F87" s="54">
        <f>IF(D87&gt;0,100*E87/D87,0)</f>
        <v>94.87478058918403</v>
      </c>
      <c r="G87" s="40"/>
      <c r="H87" s="107">
        <v>1159.9394</v>
      </c>
      <c r="I87" s="108">
        <v>1322.2620000000002</v>
      </c>
      <c r="J87" s="108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="96" zoomScaleSheetLayoutView="96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212" t="s">
        <v>69</v>
      </c>
      <c r="K2" s="21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13" t="s">
        <v>2</v>
      </c>
      <c r="D4" s="214"/>
      <c r="E4" s="214"/>
      <c r="F4" s="215"/>
      <c r="G4" s="9"/>
      <c r="H4" s="216" t="s">
        <v>3</v>
      </c>
      <c r="I4" s="217"/>
      <c r="J4" s="217"/>
      <c r="K4" s="21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12</v>
      </c>
      <c r="F7" s="22" t="str">
        <f>CONCATENATE(D6,"=100")</f>
        <v>2018=100</v>
      </c>
      <c r="G7" s="23"/>
      <c r="H7" s="20" t="s">
        <v>6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1209</v>
      </c>
      <c r="D9" s="30">
        <v>1209</v>
      </c>
      <c r="E9" s="30">
        <v>1029</v>
      </c>
      <c r="F9" s="31"/>
      <c r="G9" s="31"/>
      <c r="H9" s="102">
        <v>4.44</v>
      </c>
      <c r="I9" s="102">
        <v>4.533</v>
      </c>
      <c r="J9" s="102"/>
      <c r="K9" s="32"/>
    </row>
    <row r="10" spans="1:11" s="33" customFormat="1" ht="11.25" customHeight="1">
      <c r="A10" s="35" t="s">
        <v>8</v>
      </c>
      <c r="B10" s="29"/>
      <c r="C10" s="30">
        <v>1927</v>
      </c>
      <c r="D10" s="30">
        <v>1836</v>
      </c>
      <c r="E10" s="30">
        <v>1836</v>
      </c>
      <c r="F10" s="31"/>
      <c r="G10" s="31"/>
      <c r="H10" s="102">
        <v>4.5088</v>
      </c>
      <c r="I10" s="102">
        <v>4.26</v>
      </c>
      <c r="J10" s="102"/>
      <c r="K10" s="32"/>
    </row>
    <row r="11" spans="1:11" s="33" customFormat="1" ht="11.25" customHeight="1">
      <c r="A11" s="28" t="s">
        <v>9</v>
      </c>
      <c r="B11" s="29"/>
      <c r="C11" s="30">
        <v>6658</v>
      </c>
      <c r="D11" s="30">
        <v>10276</v>
      </c>
      <c r="E11" s="30">
        <v>10276</v>
      </c>
      <c r="F11" s="31"/>
      <c r="G11" s="31"/>
      <c r="H11" s="102">
        <v>14.31</v>
      </c>
      <c r="I11" s="102">
        <v>24.962</v>
      </c>
      <c r="J11" s="102"/>
      <c r="K11" s="32"/>
    </row>
    <row r="12" spans="1:11" s="33" customFormat="1" ht="11.25" customHeight="1">
      <c r="A12" s="35" t="s">
        <v>10</v>
      </c>
      <c r="B12" s="29"/>
      <c r="C12" s="30">
        <v>236</v>
      </c>
      <c r="D12" s="30">
        <v>236</v>
      </c>
      <c r="E12" s="30">
        <v>236</v>
      </c>
      <c r="F12" s="31"/>
      <c r="G12" s="31"/>
      <c r="H12" s="102">
        <v>0.5</v>
      </c>
      <c r="I12" s="102">
        <v>0.506</v>
      </c>
      <c r="J12" s="102"/>
      <c r="K12" s="32"/>
    </row>
    <row r="13" spans="1:11" s="42" customFormat="1" ht="11.25" customHeight="1">
      <c r="A13" s="36" t="s">
        <v>11</v>
      </c>
      <c r="B13" s="37"/>
      <c r="C13" s="38">
        <v>10030</v>
      </c>
      <c r="D13" s="38">
        <v>13557</v>
      </c>
      <c r="E13" s="38">
        <v>13377</v>
      </c>
      <c r="F13" s="39">
        <v>98.67227262668732</v>
      </c>
      <c r="G13" s="40"/>
      <c r="H13" s="103">
        <v>23.7588</v>
      </c>
      <c r="I13" s="104">
        <v>34.260999999999996</v>
      </c>
      <c r="J13" s="10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2"/>
      <c r="I14" s="102"/>
      <c r="J14" s="102"/>
      <c r="K14" s="32"/>
    </row>
    <row r="15" spans="1:11" s="42" customFormat="1" ht="11.25" customHeight="1">
      <c r="A15" s="36" t="s">
        <v>12</v>
      </c>
      <c r="B15" s="37"/>
      <c r="C15" s="38">
        <v>45</v>
      </c>
      <c r="D15" s="38">
        <v>50</v>
      </c>
      <c r="E15" s="38">
        <v>55</v>
      </c>
      <c r="F15" s="39">
        <v>110</v>
      </c>
      <c r="G15" s="40"/>
      <c r="H15" s="103">
        <v>0.054</v>
      </c>
      <c r="I15" s="104">
        <v>0.07</v>
      </c>
      <c r="J15" s="10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2"/>
      <c r="I16" s="102"/>
      <c r="J16" s="102"/>
      <c r="K16" s="32"/>
    </row>
    <row r="17" spans="1:11" s="42" customFormat="1" ht="11.25" customHeight="1">
      <c r="A17" s="36" t="s">
        <v>13</v>
      </c>
      <c r="B17" s="37"/>
      <c r="C17" s="38">
        <v>775</v>
      </c>
      <c r="D17" s="38">
        <v>770</v>
      </c>
      <c r="E17" s="38">
        <v>770</v>
      </c>
      <c r="F17" s="39">
        <v>100</v>
      </c>
      <c r="G17" s="40"/>
      <c r="H17" s="103">
        <v>0.591</v>
      </c>
      <c r="I17" s="104">
        <v>1.63</v>
      </c>
      <c r="J17" s="10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2"/>
      <c r="I18" s="102"/>
      <c r="J18" s="102"/>
      <c r="K18" s="32"/>
    </row>
    <row r="19" spans="1:11" s="33" customFormat="1" ht="11.25" customHeight="1">
      <c r="A19" s="28" t="s">
        <v>14</v>
      </c>
      <c r="B19" s="29"/>
      <c r="C19" s="30">
        <v>23951</v>
      </c>
      <c r="D19" s="30">
        <v>24024</v>
      </c>
      <c r="E19" s="30">
        <v>22891</v>
      </c>
      <c r="F19" s="31"/>
      <c r="G19" s="31"/>
      <c r="H19" s="102">
        <v>143.706</v>
      </c>
      <c r="I19" s="102">
        <v>132.132</v>
      </c>
      <c r="J19" s="10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02"/>
      <c r="I20" s="102"/>
      <c r="J20" s="10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02"/>
      <c r="I21" s="102"/>
      <c r="J21" s="102"/>
      <c r="K21" s="32"/>
    </row>
    <row r="22" spans="1:11" s="42" customFormat="1" ht="11.25" customHeight="1">
      <c r="A22" s="36" t="s">
        <v>17</v>
      </c>
      <c r="B22" s="37"/>
      <c r="C22" s="38">
        <v>23951</v>
      </c>
      <c r="D22" s="38">
        <v>24024</v>
      </c>
      <c r="E22" s="38">
        <v>22891</v>
      </c>
      <c r="F22" s="39">
        <v>95.28388278388279</v>
      </c>
      <c r="G22" s="40"/>
      <c r="H22" s="103">
        <v>143.706</v>
      </c>
      <c r="I22" s="104">
        <v>132.132</v>
      </c>
      <c r="J22" s="10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2"/>
      <c r="I23" s="102"/>
      <c r="J23" s="102"/>
      <c r="K23" s="32"/>
    </row>
    <row r="24" spans="1:11" s="42" customFormat="1" ht="11.25" customHeight="1">
      <c r="A24" s="36" t="s">
        <v>18</v>
      </c>
      <c r="B24" s="37"/>
      <c r="C24" s="38">
        <v>74027</v>
      </c>
      <c r="D24" s="38">
        <v>78547</v>
      </c>
      <c r="E24" s="38">
        <v>78030</v>
      </c>
      <c r="F24" s="39">
        <v>99.34179535819318</v>
      </c>
      <c r="G24" s="40"/>
      <c r="H24" s="103">
        <v>351.877</v>
      </c>
      <c r="I24" s="104">
        <v>384.434</v>
      </c>
      <c r="J24" s="104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2"/>
      <c r="I25" s="102"/>
      <c r="J25" s="102"/>
      <c r="K25" s="32"/>
    </row>
    <row r="26" spans="1:11" s="42" customFormat="1" ht="11.25" customHeight="1">
      <c r="A26" s="36" t="s">
        <v>19</v>
      </c>
      <c r="B26" s="37"/>
      <c r="C26" s="38">
        <v>28044</v>
      </c>
      <c r="D26" s="38">
        <v>31550</v>
      </c>
      <c r="E26" s="38">
        <v>31100</v>
      </c>
      <c r="F26" s="39">
        <v>98.57369255150554</v>
      </c>
      <c r="G26" s="40"/>
      <c r="H26" s="103">
        <v>95.14</v>
      </c>
      <c r="I26" s="104">
        <v>158.24</v>
      </c>
      <c r="J26" s="104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2"/>
      <c r="I27" s="102"/>
      <c r="J27" s="102"/>
      <c r="K27" s="32"/>
    </row>
    <row r="28" spans="1:11" s="33" customFormat="1" ht="11.25" customHeight="1">
      <c r="A28" s="35" t="s">
        <v>20</v>
      </c>
      <c r="B28" s="29"/>
      <c r="C28" s="30">
        <v>60071</v>
      </c>
      <c r="D28" s="30">
        <v>69368</v>
      </c>
      <c r="E28" s="30">
        <v>69300</v>
      </c>
      <c r="F28" s="31"/>
      <c r="G28" s="31"/>
      <c r="H28" s="102">
        <v>237.227</v>
      </c>
      <c r="I28" s="102">
        <v>314.414</v>
      </c>
      <c r="J28" s="102"/>
      <c r="K28" s="32"/>
    </row>
    <row r="29" spans="1:11" s="33" customFormat="1" ht="11.25" customHeight="1">
      <c r="A29" s="35" t="s">
        <v>21</v>
      </c>
      <c r="B29" s="29"/>
      <c r="C29" s="30">
        <v>40134</v>
      </c>
      <c r="D29" s="30">
        <v>36933</v>
      </c>
      <c r="E29" s="30">
        <v>36933</v>
      </c>
      <c r="F29" s="31"/>
      <c r="G29" s="31"/>
      <c r="H29" s="102">
        <v>61.995</v>
      </c>
      <c r="I29" s="102">
        <v>86.81</v>
      </c>
      <c r="J29" s="102"/>
      <c r="K29" s="32"/>
    </row>
    <row r="30" spans="1:11" s="33" customFormat="1" ht="11.25" customHeight="1">
      <c r="A30" s="35" t="s">
        <v>22</v>
      </c>
      <c r="B30" s="29"/>
      <c r="C30" s="30">
        <v>163024</v>
      </c>
      <c r="D30" s="30">
        <v>150024</v>
      </c>
      <c r="E30" s="30">
        <v>134400</v>
      </c>
      <c r="F30" s="31"/>
      <c r="G30" s="31"/>
      <c r="H30" s="102">
        <v>341.863</v>
      </c>
      <c r="I30" s="102">
        <v>364.637</v>
      </c>
      <c r="J30" s="102"/>
      <c r="K30" s="32"/>
    </row>
    <row r="31" spans="1:11" s="42" customFormat="1" ht="11.25" customHeight="1">
      <c r="A31" s="43" t="s">
        <v>23</v>
      </c>
      <c r="B31" s="37"/>
      <c r="C31" s="38">
        <v>263229</v>
      </c>
      <c r="D31" s="38">
        <v>256325</v>
      </c>
      <c r="E31" s="38">
        <v>240633</v>
      </c>
      <c r="F31" s="39">
        <v>93.87808446308398</v>
      </c>
      <c r="G31" s="40"/>
      <c r="H31" s="103">
        <v>641.085</v>
      </c>
      <c r="I31" s="104">
        <v>765.861</v>
      </c>
      <c r="J31" s="104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2"/>
      <c r="I32" s="102"/>
      <c r="J32" s="102"/>
      <c r="K32" s="32"/>
    </row>
    <row r="33" spans="1:11" s="33" customFormat="1" ht="11.25" customHeight="1">
      <c r="A33" s="35" t="s">
        <v>24</v>
      </c>
      <c r="B33" s="29"/>
      <c r="C33" s="30">
        <v>24930</v>
      </c>
      <c r="D33" s="30">
        <v>23080</v>
      </c>
      <c r="E33" s="30">
        <v>21060</v>
      </c>
      <c r="F33" s="31"/>
      <c r="G33" s="31"/>
      <c r="H33" s="102">
        <v>86.924</v>
      </c>
      <c r="I33" s="102">
        <v>91.84</v>
      </c>
      <c r="J33" s="102"/>
      <c r="K33" s="32"/>
    </row>
    <row r="34" spans="1:11" s="33" customFormat="1" ht="11.25" customHeight="1">
      <c r="A34" s="35" t="s">
        <v>25</v>
      </c>
      <c r="B34" s="29"/>
      <c r="C34" s="30">
        <v>11450</v>
      </c>
      <c r="D34" s="30">
        <v>11833</v>
      </c>
      <c r="E34" s="30">
        <v>11833</v>
      </c>
      <c r="F34" s="31"/>
      <c r="G34" s="31"/>
      <c r="H34" s="102">
        <v>32.125</v>
      </c>
      <c r="I34" s="102">
        <v>50.13</v>
      </c>
      <c r="J34" s="102"/>
      <c r="K34" s="32"/>
    </row>
    <row r="35" spans="1:11" s="33" customFormat="1" ht="11.25" customHeight="1">
      <c r="A35" s="35" t="s">
        <v>26</v>
      </c>
      <c r="B35" s="29"/>
      <c r="C35" s="30">
        <v>45200</v>
      </c>
      <c r="D35" s="30">
        <v>50100</v>
      </c>
      <c r="E35" s="30">
        <v>45100</v>
      </c>
      <c r="F35" s="31"/>
      <c r="G35" s="31"/>
      <c r="H35" s="102">
        <v>140.6</v>
      </c>
      <c r="I35" s="102">
        <v>220.44</v>
      </c>
      <c r="J35" s="102"/>
      <c r="K35" s="32"/>
    </row>
    <row r="36" spans="1:11" s="33" customFormat="1" ht="11.25" customHeight="1">
      <c r="A36" s="35" t="s">
        <v>27</v>
      </c>
      <c r="B36" s="29"/>
      <c r="C36" s="30">
        <v>6861</v>
      </c>
      <c r="D36" s="30">
        <v>5600</v>
      </c>
      <c r="E36" s="30">
        <v>3752</v>
      </c>
      <c r="F36" s="31"/>
      <c r="G36" s="31"/>
      <c r="H36" s="102">
        <v>24.052</v>
      </c>
      <c r="I36" s="102">
        <v>18.208</v>
      </c>
      <c r="J36" s="102"/>
      <c r="K36" s="32"/>
    </row>
    <row r="37" spans="1:11" s="42" customFormat="1" ht="11.25" customHeight="1">
      <c r="A37" s="36" t="s">
        <v>28</v>
      </c>
      <c r="B37" s="37"/>
      <c r="C37" s="38">
        <v>88441</v>
      </c>
      <c r="D37" s="38">
        <v>90613</v>
      </c>
      <c r="E37" s="38">
        <v>81745</v>
      </c>
      <c r="F37" s="39">
        <v>90.21332479886992</v>
      </c>
      <c r="G37" s="40"/>
      <c r="H37" s="103">
        <v>283.701</v>
      </c>
      <c r="I37" s="104">
        <v>380.61799999999994</v>
      </c>
      <c r="J37" s="104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2"/>
      <c r="I38" s="102"/>
      <c r="J38" s="102"/>
      <c r="K38" s="32"/>
    </row>
    <row r="39" spans="1:11" s="42" customFormat="1" ht="11.25" customHeight="1">
      <c r="A39" s="36" t="s">
        <v>29</v>
      </c>
      <c r="B39" s="37"/>
      <c r="C39" s="38">
        <v>5115</v>
      </c>
      <c r="D39" s="38">
        <v>5420</v>
      </c>
      <c r="E39" s="38">
        <v>5420</v>
      </c>
      <c r="F39" s="39">
        <v>100</v>
      </c>
      <c r="G39" s="40"/>
      <c r="H39" s="103">
        <v>8.225</v>
      </c>
      <c r="I39" s="104">
        <v>8.008</v>
      </c>
      <c r="J39" s="104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2"/>
      <c r="I40" s="102"/>
      <c r="J40" s="102"/>
      <c r="K40" s="32"/>
    </row>
    <row r="41" spans="1:11" s="33" customFormat="1" ht="11.25" customHeight="1">
      <c r="A41" s="28" t="s">
        <v>30</v>
      </c>
      <c r="B41" s="29"/>
      <c r="C41" s="30">
        <v>35880</v>
      </c>
      <c r="D41" s="30">
        <v>34911</v>
      </c>
      <c r="E41" s="30">
        <v>37620</v>
      </c>
      <c r="F41" s="31"/>
      <c r="G41" s="31"/>
      <c r="H41" s="102">
        <v>27.931</v>
      </c>
      <c r="I41" s="102">
        <v>120.187</v>
      </c>
      <c r="J41" s="102"/>
      <c r="K41" s="32"/>
    </row>
    <row r="42" spans="1:11" s="33" customFormat="1" ht="11.25" customHeight="1">
      <c r="A42" s="35" t="s">
        <v>31</v>
      </c>
      <c r="B42" s="29"/>
      <c r="C42" s="30">
        <v>220582</v>
      </c>
      <c r="D42" s="30">
        <v>221915</v>
      </c>
      <c r="E42" s="30">
        <v>221075</v>
      </c>
      <c r="F42" s="31"/>
      <c r="G42" s="31"/>
      <c r="H42" s="102">
        <v>592.508</v>
      </c>
      <c r="I42" s="102">
        <v>1019.828</v>
      </c>
      <c r="J42" s="102"/>
      <c r="K42" s="32"/>
    </row>
    <row r="43" spans="1:11" s="33" customFormat="1" ht="11.25" customHeight="1">
      <c r="A43" s="35" t="s">
        <v>32</v>
      </c>
      <c r="B43" s="29"/>
      <c r="C43" s="30">
        <v>62635</v>
      </c>
      <c r="D43" s="30">
        <v>65771</v>
      </c>
      <c r="E43" s="30">
        <v>54125</v>
      </c>
      <c r="F43" s="31"/>
      <c r="G43" s="31"/>
      <c r="H43" s="102">
        <v>135.042</v>
      </c>
      <c r="I43" s="102">
        <v>320.257</v>
      </c>
      <c r="J43" s="102"/>
      <c r="K43" s="32"/>
    </row>
    <row r="44" spans="1:11" s="33" customFormat="1" ht="11.25" customHeight="1">
      <c r="A44" s="35" t="s">
        <v>33</v>
      </c>
      <c r="B44" s="29"/>
      <c r="C44" s="30">
        <v>128471</v>
      </c>
      <c r="D44" s="30">
        <v>130617</v>
      </c>
      <c r="E44" s="30">
        <v>130550</v>
      </c>
      <c r="F44" s="31"/>
      <c r="G44" s="31"/>
      <c r="H44" s="102">
        <v>194.93</v>
      </c>
      <c r="I44" s="102">
        <v>555.555</v>
      </c>
      <c r="J44" s="102"/>
      <c r="K44" s="32"/>
    </row>
    <row r="45" spans="1:11" s="33" customFormat="1" ht="11.25" customHeight="1">
      <c r="A45" s="35" t="s">
        <v>34</v>
      </c>
      <c r="B45" s="29"/>
      <c r="C45" s="30">
        <v>60339</v>
      </c>
      <c r="D45" s="30">
        <v>71513</v>
      </c>
      <c r="E45" s="30">
        <v>73160</v>
      </c>
      <c r="F45" s="31"/>
      <c r="G45" s="31"/>
      <c r="H45" s="102">
        <v>80.513</v>
      </c>
      <c r="I45" s="102">
        <v>289.171</v>
      </c>
      <c r="J45" s="102"/>
      <c r="K45" s="32"/>
    </row>
    <row r="46" spans="1:11" s="33" customFormat="1" ht="11.25" customHeight="1">
      <c r="A46" s="35" t="s">
        <v>35</v>
      </c>
      <c r="B46" s="29"/>
      <c r="C46" s="30">
        <v>74448</v>
      </c>
      <c r="D46" s="30">
        <v>72853</v>
      </c>
      <c r="E46" s="30">
        <v>73050</v>
      </c>
      <c r="F46" s="31"/>
      <c r="G46" s="31"/>
      <c r="H46" s="102">
        <v>79.089</v>
      </c>
      <c r="I46" s="102">
        <v>232.037</v>
      </c>
      <c r="J46" s="102"/>
      <c r="K46" s="32"/>
    </row>
    <row r="47" spans="1:11" s="33" customFormat="1" ht="11.25" customHeight="1">
      <c r="A47" s="35" t="s">
        <v>36</v>
      </c>
      <c r="B47" s="29"/>
      <c r="C47" s="30">
        <v>96535</v>
      </c>
      <c r="D47" s="30">
        <v>100494</v>
      </c>
      <c r="E47" s="30">
        <v>102165</v>
      </c>
      <c r="F47" s="31"/>
      <c r="G47" s="31"/>
      <c r="H47" s="102">
        <v>173.144</v>
      </c>
      <c r="I47" s="102">
        <v>368.841</v>
      </c>
      <c r="J47" s="102"/>
      <c r="K47" s="32"/>
    </row>
    <row r="48" spans="1:11" s="33" customFormat="1" ht="11.25" customHeight="1">
      <c r="A48" s="35" t="s">
        <v>37</v>
      </c>
      <c r="B48" s="29"/>
      <c r="C48" s="30">
        <v>108608</v>
      </c>
      <c r="D48" s="30">
        <v>109628</v>
      </c>
      <c r="E48" s="30">
        <v>109600</v>
      </c>
      <c r="F48" s="31"/>
      <c r="G48" s="31"/>
      <c r="H48" s="102">
        <v>136.183</v>
      </c>
      <c r="I48" s="102">
        <v>442.468</v>
      </c>
      <c r="J48" s="102"/>
      <c r="K48" s="32"/>
    </row>
    <row r="49" spans="1:11" s="33" customFormat="1" ht="11.25" customHeight="1">
      <c r="A49" s="35" t="s">
        <v>38</v>
      </c>
      <c r="B49" s="29"/>
      <c r="C49" s="30">
        <v>71170</v>
      </c>
      <c r="D49" s="30">
        <v>68266</v>
      </c>
      <c r="E49" s="30">
        <v>65350</v>
      </c>
      <c r="F49" s="31"/>
      <c r="G49" s="31"/>
      <c r="H49" s="102">
        <v>85.806</v>
      </c>
      <c r="I49" s="102">
        <v>259.833</v>
      </c>
      <c r="J49" s="102"/>
      <c r="K49" s="32"/>
    </row>
    <row r="50" spans="1:11" s="42" customFormat="1" ht="11.25" customHeight="1">
      <c r="A50" s="43" t="s">
        <v>39</v>
      </c>
      <c r="B50" s="37"/>
      <c r="C50" s="38">
        <v>858668</v>
      </c>
      <c r="D50" s="38">
        <v>875968</v>
      </c>
      <c r="E50" s="38">
        <v>866695</v>
      </c>
      <c r="F50" s="39">
        <v>98.94139968583328</v>
      </c>
      <c r="G50" s="40"/>
      <c r="H50" s="103">
        <v>1505.146</v>
      </c>
      <c r="I50" s="104">
        <v>3608.176999999999</v>
      </c>
      <c r="J50" s="104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2"/>
      <c r="I51" s="102"/>
      <c r="J51" s="102"/>
      <c r="K51" s="32"/>
    </row>
    <row r="52" spans="1:11" s="42" customFormat="1" ht="11.25" customHeight="1">
      <c r="A52" s="36" t="s">
        <v>40</v>
      </c>
      <c r="B52" s="37"/>
      <c r="C52" s="38">
        <v>24560</v>
      </c>
      <c r="D52" s="38">
        <v>24560</v>
      </c>
      <c r="E52" s="38">
        <v>24560</v>
      </c>
      <c r="F52" s="39">
        <v>100</v>
      </c>
      <c r="G52" s="40"/>
      <c r="H52" s="103">
        <v>65.69</v>
      </c>
      <c r="I52" s="104">
        <v>65.69</v>
      </c>
      <c r="J52" s="104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2"/>
      <c r="I53" s="102"/>
      <c r="J53" s="102"/>
      <c r="K53" s="32"/>
    </row>
    <row r="54" spans="1:11" s="33" customFormat="1" ht="11.25" customHeight="1">
      <c r="A54" s="35" t="s">
        <v>41</v>
      </c>
      <c r="B54" s="29"/>
      <c r="C54" s="30">
        <v>67763</v>
      </c>
      <c r="D54" s="30">
        <v>61445</v>
      </c>
      <c r="E54" s="30">
        <v>61500</v>
      </c>
      <c r="F54" s="31"/>
      <c r="G54" s="31"/>
      <c r="H54" s="102">
        <v>190.171</v>
      </c>
      <c r="I54" s="102">
        <v>224.633</v>
      </c>
      <c r="J54" s="102"/>
      <c r="K54" s="32"/>
    </row>
    <row r="55" spans="1:11" s="33" customFormat="1" ht="11.25" customHeight="1">
      <c r="A55" s="35" t="s">
        <v>42</v>
      </c>
      <c r="B55" s="29"/>
      <c r="C55" s="30">
        <v>39171</v>
      </c>
      <c r="D55" s="30">
        <v>38551</v>
      </c>
      <c r="E55" s="30">
        <v>38600</v>
      </c>
      <c r="F55" s="31"/>
      <c r="G55" s="31"/>
      <c r="H55" s="102">
        <v>74.425</v>
      </c>
      <c r="I55" s="102">
        <v>96.377</v>
      </c>
      <c r="J55" s="102"/>
      <c r="K55" s="32"/>
    </row>
    <row r="56" spans="1:11" s="33" customFormat="1" ht="11.25" customHeight="1">
      <c r="A56" s="35" t="s">
        <v>43</v>
      </c>
      <c r="B56" s="29"/>
      <c r="C56" s="30">
        <v>39696</v>
      </c>
      <c r="D56" s="30">
        <v>33421.34</v>
      </c>
      <c r="E56" s="30">
        <v>37935.2</v>
      </c>
      <c r="F56" s="31"/>
      <c r="G56" s="31"/>
      <c r="H56" s="102">
        <v>91.244</v>
      </c>
      <c r="I56" s="102">
        <v>91.314</v>
      </c>
      <c r="J56" s="102"/>
      <c r="K56" s="32"/>
    </row>
    <row r="57" spans="1:11" s="33" customFormat="1" ht="11.25" customHeight="1">
      <c r="A57" s="35" t="s">
        <v>44</v>
      </c>
      <c r="B57" s="29"/>
      <c r="C57" s="30">
        <v>59774</v>
      </c>
      <c r="D57" s="30">
        <v>59593</v>
      </c>
      <c r="E57" s="30">
        <v>59593</v>
      </c>
      <c r="F57" s="31"/>
      <c r="G57" s="31"/>
      <c r="H57" s="102">
        <v>150.183</v>
      </c>
      <c r="I57" s="102">
        <v>183.434</v>
      </c>
      <c r="J57" s="102"/>
      <c r="K57" s="32"/>
    </row>
    <row r="58" spans="1:11" s="33" customFormat="1" ht="11.25" customHeight="1">
      <c r="A58" s="35" t="s">
        <v>45</v>
      </c>
      <c r="B58" s="29"/>
      <c r="C58" s="30">
        <v>51101</v>
      </c>
      <c r="D58" s="30">
        <v>48045</v>
      </c>
      <c r="E58" s="30">
        <v>46507</v>
      </c>
      <c r="F58" s="31"/>
      <c r="G58" s="31"/>
      <c r="H58" s="102">
        <v>63.718</v>
      </c>
      <c r="I58" s="102">
        <v>165.647</v>
      </c>
      <c r="J58" s="102"/>
      <c r="K58" s="32"/>
    </row>
    <row r="59" spans="1:11" s="42" customFormat="1" ht="11.25" customHeight="1">
      <c r="A59" s="36" t="s">
        <v>46</v>
      </c>
      <c r="B59" s="37"/>
      <c r="C59" s="38">
        <v>257505</v>
      </c>
      <c r="D59" s="38">
        <v>241055.34</v>
      </c>
      <c r="E59" s="38">
        <v>244135.2</v>
      </c>
      <c r="F59" s="39">
        <v>101.27765682353272</v>
      </c>
      <c r="G59" s="40"/>
      <c r="H59" s="103">
        <v>569.741</v>
      </c>
      <c r="I59" s="104">
        <v>761.405</v>
      </c>
      <c r="J59" s="104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2"/>
      <c r="I60" s="102"/>
      <c r="J60" s="102"/>
      <c r="K60" s="32"/>
    </row>
    <row r="61" spans="1:11" s="33" customFormat="1" ht="11.25" customHeight="1">
      <c r="A61" s="35" t="s">
        <v>47</v>
      </c>
      <c r="B61" s="29"/>
      <c r="C61" s="30">
        <v>1294</v>
      </c>
      <c r="D61" s="30">
        <v>1140</v>
      </c>
      <c r="E61" s="30">
        <v>1650</v>
      </c>
      <c r="F61" s="31"/>
      <c r="G61" s="31"/>
      <c r="H61" s="102">
        <v>3.0134000000000003</v>
      </c>
      <c r="I61" s="102">
        <v>2.546</v>
      </c>
      <c r="J61" s="102"/>
      <c r="K61" s="32"/>
    </row>
    <row r="62" spans="1:11" s="33" customFormat="1" ht="11.25" customHeight="1">
      <c r="A62" s="35" t="s">
        <v>48</v>
      </c>
      <c r="B62" s="29"/>
      <c r="C62" s="30">
        <v>949</v>
      </c>
      <c r="D62" s="30">
        <v>825</v>
      </c>
      <c r="E62" s="30">
        <v>927</v>
      </c>
      <c r="F62" s="31"/>
      <c r="G62" s="31"/>
      <c r="H62" s="102">
        <v>1.671</v>
      </c>
      <c r="I62" s="102">
        <v>1.113</v>
      </c>
      <c r="J62" s="102"/>
      <c r="K62" s="32"/>
    </row>
    <row r="63" spans="1:11" s="33" customFormat="1" ht="11.25" customHeight="1">
      <c r="A63" s="35" t="s">
        <v>49</v>
      </c>
      <c r="B63" s="29"/>
      <c r="C63" s="30">
        <v>2219</v>
      </c>
      <c r="D63" s="30">
        <v>2290</v>
      </c>
      <c r="E63" s="30">
        <v>2399</v>
      </c>
      <c r="F63" s="31"/>
      <c r="G63" s="31"/>
      <c r="H63" s="102">
        <v>4.812</v>
      </c>
      <c r="I63" s="102">
        <v>6.873</v>
      </c>
      <c r="J63" s="102"/>
      <c r="K63" s="32"/>
    </row>
    <row r="64" spans="1:11" s="42" customFormat="1" ht="11.25" customHeight="1">
      <c r="A64" s="36" t="s">
        <v>50</v>
      </c>
      <c r="B64" s="37"/>
      <c r="C64" s="38">
        <v>4462</v>
      </c>
      <c r="D64" s="38">
        <v>4255</v>
      </c>
      <c r="E64" s="38">
        <v>4976</v>
      </c>
      <c r="F64" s="39">
        <v>116.94477085781433</v>
      </c>
      <c r="G64" s="40"/>
      <c r="H64" s="103">
        <v>9.496400000000001</v>
      </c>
      <c r="I64" s="104">
        <v>10.532</v>
      </c>
      <c r="J64" s="104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2"/>
      <c r="I65" s="102"/>
      <c r="J65" s="102"/>
      <c r="K65" s="32"/>
    </row>
    <row r="66" spans="1:11" s="42" customFormat="1" ht="11.25" customHeight="1">
      <c r="A66" s="36" t="s">
        <v>51</v>
      </c>
      <c r="B66" s="37"/>
      <c r="C66" s="38">
        <v>8010</v>
      </c>
      <c r="D66" s="38">
        <v>7309</v>
      </c>
      <c r="E66" s="38">
        <v>6868</v>
      </c>
      <c r="F66" s="39">
        <v>93.966342864961</v>
      </c>
      <c r="G66" s="40"/>
      <c r="H66" s="103">
        <v>8.805</v>
      </c>
      <c r="I66" s="104">
        <v>9.817</v>
      </c>
      <c r="J66" s="104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2"/>
      <c r="I67" s="102"/>
      <c r="J67" s="102"/>
      <c r="K67" s="32"/>
    </row>
    <row r="68" spans="1:11" s="33" customFormat="1" ht="11.25" customHeight="1">
      <c r="A68" s="35" t="s">
        <v>52</v>
      </c>
      <c r="B68" s="29"/>
      <c r="C68" s="30">
        <v>60800</v>
      </c>
      <c r="D68" s="30">
        <v>65180</v>
      </c>
      <c r="E68" s="30">
        <v>67000</v>
      </c>
      <c r="F68" s="31"/>
      <c r="G68" s="31"/>
      <c r="H68" s="102">
        <v>145.7</v>
      </c>
      <c r="I68" s="102">
        <v>283.4</v>
      </c>
      <c r="J68" s="102"/>
      <c r="K68" s="32"/>
    </row>
    <row r="69" spans="1:11" s="33" customFormat="1" ht="11.25" customHeight="1">
      <c r="A69" s="35" t="s">
        <v>53</v>
      </c>
      <c r="B69" s="29"/>
      <c r="C69" s="30">
        <v>4100</v>
      </c>
      <c r="D69" s="30">
        <v>4510</v>
      </c>
      <c r="E69" s="30">
        <v>4550</v>
      </c>
      <c r="F69" s="31"/>
      <c r="G69" s="31"/>
      <c r="H69" s="102">
        <v>6.88</v>
      </c>
      <c r="I69" s="102">
        <v>15.9</v>
      </c>
      <c r="J69" s="102"/>
      <c r="K69" s="32"/>
    </row>
    <row r="70" spans="1:11" s="42" customFormat="1" ht="11.25" customHeight="1">
      <c r="A70" s="36" t="s">
        <v>54</v>
      </c>
      <c r="B70" s="37"/>
      <c r="C70" s="38">
        <v>64900</v>
      </c>
      <c r="D70" s="38">
        <v>69690</v>
      </c>
      <c r="E70" s="38">
        <v>71550</v>
      </c>
      <c r="F70" s="39">
        <v>102.66896254842875</v>
      </c>
      <c r="G70" s="40"/>
      <c r="H70" s="103">
        <v>152.57999999999998</v>
      </c>
      <c r="I70" s="104">
        <v>299.29999999999995</v>
      </c>
      <c r="J70" s="10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2"/>
      <c r="I71" s="102"/>
      <c r="J71" s="102"/>
      <c r="K71" s="32"/>
    </row>
    <row r="72" spans="1:11" s="33" customFormat="1" ht="11.25" customHeight="1">
      <c r="A72" s="35" t="s">
        <v>55</v>
      </c>
      <c r="B72" s="29"/>
      <c r="C72" s="30">
        <v>3061</v>
      </c>
      <c r="D72" s="30">
        <v>3125</v>
      </c>
      <c r="E72" s="30">
        <v>3263</v>
      </c>
      <c r="F72" s="31"/>
      <c r="G72" s="31"/>
      <c r="H72" s="102">
        <v>3.183</v>
      </c>
      <c r="I72" s="102">
        <v>4.38</v>
      </c>
      <c r="J72" s="102"/>
      <c r="K72" s="32"/>
    </row>
    <row r="73" spans="1:11" s="33" customFormat="1" ht="11.25" customHeight="1">
      <c r="A73" s="35" t="s">
        <v>56</v>
      </c>
      <c r="B73" s="29"/>
      <c r="C73" s="30">
        <v>74925</v>
      </c>
      <c r="D73" s="30">
        <v>68574</v>
      </c>
      <c r="E73" s="30">
        <v>68463</v>
      </c>
      <c r="F73" s="31"/>
      <c r="G73" s="31"/>
      <c r="H73" s="102">
        <v>208.985</v>
      </c>
      <c r="I73" s="102">
        <v>253.661</v>
      </c>
      <c r="J73" s="102"/>
      <c r="K73" s="32"/>
    </row>
    <row r="74" spans="1:11" s="33" customFormat="1" ht="11.25" customHeight="1">
      <c r="A74" s="35" t="s">
        <v>57</v>
      </c>
      <c r="B74" s="29"/>
      <c r="C74" s="30">
        <v>65360</v>
      </c>
      <c r="D74" s="30">
        <v>67258</v>
      </c>
      <c r="E74" s="30">
        <v>63000</v>
      </c>
      <c r="F74" s="31"/>
      <c r="G74" s="31"/>
      <c r="H74" s="102">
        <v>210.111</v>
      </c>
      <c r="I74" s="102">
        <v>345.495</v>
      </c>
      <c r="J74" s="102"/>
      <c r="K74" s="32"/>
    </row>
    <row r="75" spans="1:11" s="33" customFormat="1" ht="11.25" customHeight="1">
      <c r="A75" s="35" t="s">
        <v>58</v>
      </c>
      <c r="B75" s="29"/>
      <c r="C75" s="30">
        <v>10634</v>
      </c>
      <c r="D75" s="30">
        <v>10599</v>
      </c>
      <c r="E75" s="30">
        <v>10599</v>
      </c>
      <c r="F75" s="31"/>
      <c r="G75" s="31"/>
      <c r="H75" s="102">
        <v>20.843</v>
      </c>
      <c r="I75" s="102">
        <v>14.688</v>
      </c>
      <c r="J75" s="102"/>
      <c r="K75" s="32"/>
    </row>
    <row r="76" spans="1:11" s="33" customFormat="1" ht="11.25" customHeight="1">
      <c r="A76" s="35" t="s">
        <v>59</v>
      </c>
      <c r="B76" s="29"/>
      <c r="C76" s="30">
        <v>15017</v>
      </c>
      <c r="D76" s="30">
        <v>15215</v>
      </c>
      <c r="E76" s="30">
        <v>15215</v>
      </c>
      <c r="F76" s="31"/>
      <c r="G76" s="31"/>
      <c r="H76" s="102">
        <v>68.688</v>
      </c>
      <c r="I76" s="102">
        <v>66.187</v>
      </c>
      <c r="J76" s="102"/>
      <c r="K76" s="32"/>
    </row>
    <row r="77" spans="1:11" s="33" customFormat="1" ht="11.25" customHeight="1">
      <c r="A77" s="35" t="s">
        <v>60</v>
      </c>
      <c r="B77" s="29"/>
      <c r="C77" s="30">
        <v>8519</v>
      </c>
      <c r="D77" s="30">
        <v>8086</v>
      </c>
      <c r="E77" s="30">
        <v>8086</v>
      </c>
      <c r="F77" s="31"/>
      <c r="G77" s="31"/>
      <c r="H77" s="102">
        <v>30.182</v>
      </c>
      <c r="I77" s="102">
        <v>34.4</v>
      </c>
      <c r="J77" s="102"/>
      <c r="K77" s="32"/>
    </row>
    <row r="78" spans="1:11" s="33" customFormat="1" ht="11.25" customHeight="1">
      <c r="A78" s="35" t="s">
        <v>61</v>
      </c>
      <c r="B78" s="29"/>
      <c r="C78" s="30">
        <v>19525</v>
      </c>
      <c r="D78" s="30">
        <v>19845</v>
      </c>
      <c r="E78" s="30">
        <v>20000</v>
      </c>
      <c r="F78" s="31"/>
      <c r="G78" s="31"/>
      <c r="H78" s="102">
        <v>47.389</v>
      </c>
      <c r="I78" s="102">
        <v>76.223</v>
      </c>
      <c r="J78" s="102"/>
      <c r="K78" s="32"/>
    </row>
    <row r="79" spans="1:11" s="33" customFormat="1" ht="11.25" customHeight="1">
      <c r="A79" s="35" t="s">
        <v>62</v>
      </c>
      <c r="B79" s="29"/>
      <c r="C79" s="30">
        <v>162513</v>
      </c>
      <c r="D79" s="30">
        <v>146459</v>
      </c>
      <c r="E79" s="30">
        <v>146388</v>
      </c>
      <c r="F79" s="31"/>
      <c r="G79" s="31"/>
      <c r="H79" s="102">
        <v>539.433</v>
      </c>
      <c r="I79" s="102">
        <v>625.536</v>
      </c>
      <c r="J79" s="102"/>
      <c r="K79" s="32"/>
    </row>
    <row r="80" spans="1:11" s="42" customFormat="1" ht="11.25" customHeight="1">
      <c r="A80" s="43" t="s">
        <v>63</v>
      </c>
      <c r="B80" s="37"/>
      <c r="C80" s="38">
        <v>359554</v>
      </c>
      <c r="D80" s="38">
        <v>339161</v>
      </c>
      <c r="E80" s="38">
        <v>335014</v>
      </c>
      <c r="F80" s="39">
        <v>98.77727686850788</v>
      </c>
      <c r="G80" s="40"/>
      <c r="H80" s="103">
        <v>1128.8139999999999</v>
      </c>
      <c r="I80" s="104">
        <v>1420.57</v>
      </c>
      <c r="J80" s="104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2"/>
      <c r="I81" s="102"/>
      <c r="J81" s="102"/>
      <c r="K81" s="32"/>
    </row>
    <row r="82" spans="1:11" s="33" customFormat="1" ht="11.25" customHeight="1">
      <c r="A82" s="35" t="s">
        <v>64</v>
      </c>
      <c r="B82" s="29"/>
      <c r="C82" s="30">
        <v>120</v>
      </c>
      <c r="D82" s="30">
        <v>165</v>
      </c>
      <c r="E82" s="30">
        <v>165</v>
      </c>
      <c r="F82" s="31"/>
      <c r="G82" s="31"/>
      <c r="H82" s="102">
        <v>0.181</v>
      </c>
      <c r="I82" s="102">
        <v>0.24</v>
      </c>
      <c r="J82" s="102"/>
      <c r="K82" s="32"/>
    </row>
    <row r="83" spans="1:11" s="33" customFormat="1" ht="11.25" customHeight="1">
      <c r="A83" s="35" t="s">
        <v>65</v>
      </c>
      <c r="B83" s="29"/>
      <c r="C83" s="30">
        <v>170</v>
      </c>
      <c r="D83" s="30">
        <v>180</v>
      </c>
      <c r="E83" s="30">
        <v>180</v>
      </c>
      <c r="F83" s="31"/>
      <c r="G83" s="31"/>
      <c r="H83" s="102">
        <v>0.173</v>
      </c>
      <c r="I83" s="102">
        <v>0.18</v>
      </c>
      <c r="J83" s="102"/>
      <c r="K83" s="32"/>
    </row>
    <row r="84" spans="1:11" s="42" customFormat="1" ht="11.25" customHeight="1">
      <c r="A84" s="36" t="s">
        <v>66</v>
      </c>
      <c r="B84" s="37"/>
      <c r="C84" s="38">
        <v>290</v>
      </c>
      <c r="D84" s="38">
        <v>345</v>
      </c>
      <c r="E84" s="38">
        <v>345</v>
      </c>
      <c r="F84" s="39">
        <v>100</v>
      </c>
      <c r="G84" s="40"/>
      <c r="H84" s="103">
        <v>0.354</v>
      </c>
      <c r="I84" s="104">
        <v>0.42</v>
      </c>
      <c r="J84" s="104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2"/>
      <c r="I85" s="102"/>
      <c r="J85" s="10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5"/>
      <c r="I86" s="106"/>
      <c r="J86" s="106"/>
      <c r="K86" s="50"/>
    </row>
    <row r="87" spans="1:11" s="42" customFormat="1" ht="11.25" customHeight="1">
      <c r="A87" s="51" t="s">
        <v>67</v>
      </c>
      <c r="B87" s="52"/>
      <c r="C87" s="53">
        <v>2071606</v>
      </c>
      <c r="D87" s="53">
        <v>2063199.34</v>
      </c>
      <c r="E87" s="53">
        <v>2028164.2</v>
      </c>
      <c r="F87" s="54">
        <f>IF(D87&gt;0,100*E87/D87,0)</f>
        <v>98.3019023261223</v>
      </c>
      <c r="G87" s="40"/>
      <c r="H87" s="107">
        <v>4988.7642000000005</v>
      </c>
      <c r="I87" s="108">
        <v>8041.164999999999</v>
      </c>
      <c r="J87" s="108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2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="102" zoomScaleSheetLayoutView="102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212" t="s">
        <v>69</v>
      </c>
      <c r="K2" s="21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13" t="s">
        <v>2</v>
      </c>
      <c r="D4" s="214"/>
      <c r="E4" s="214"/>
      <c r="F4" s="215"/>
      <c r="G4" s="9"/>
      <c r="H4" s="216" t="s">
        <v>3</v>
      </c>
      <c r="I4" s="217"/>
      <c r="J4" s="217"/>
      <c r="K4" s="21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12</v>
      </c>
      <c r="F7" s="22" t="str">
        <f>CONCATENATE(D6,"=100")</f>
        <v>2018=100</v>
      </c>
      <c r="G7" s="23"/>
      <c r="H7" s="20" t="s">
        <v>6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02"/>
      <c r="I9" s="102"/>
      <c r="J9" s="102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02"/>
      <c r="I10" s="102"/>
      <c r="J10" s="102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02"/>
      <c r="I11" s="102"/>
      <c r="J11" s="102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02"/>
      <c r="I12" s="102"/>
      <c r="J12" s="102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03"/>
      <c r="I13" s="104"/>
      <c r="J13" s="10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2"/>
      <c r="I14" s="102"/>
      <c r="J14" s="10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03"/>
      <c r="I15" s="104"/>
      <c r="J15" s="10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2"/>
      <c r="I16" s="102"/>
      <c r="J16" s="102"/>
      <c r="K16" s="32"/>
    </row>
    <row r="17" spans="1:11" s="42" customFormat="1" ht="11.25" customHeight="1">
      <c r="A17" s="36" t="s">
        <v>13</v>
      </c>
      <c r="B17" s="37"/>
      <c r="C17" s="38">
        <v>145</v>
      </c>
      <c r="D17" s="38"/>
      <c r="E17" s="38"/>
      <c r="F17" s="39"/>
      <c r="G17" s="40"/>
      <c r="H17" s="103">
        <v>0.177</v>
      </c>
      <c r="I17" s="104"/>
      <c r="J17" s="10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2"/>
      <c r="I18" s="102"/>
      <c r="J18" s="102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02"/>
      <c r="I19" s="102"/>
      <c r="J19" s="10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02"/>
      <c r="I20" s="102"/>
      <c r="J20" s="10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02"/>
      <c r="I21" s="102"/>
      <c r="J21" s="102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03"/>
      <c r="I22" s="104"/>
      <c r="J22" s="10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2"/>
      <c r="I23" s="102"/>
      <c r="J23" s="102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03"/>
      <c r="I24" s="104"/>
      <c r="J24" s="104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2"/>
      <c r="I25" s="102"/>
      <c r="J25" s="102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03"/>
      <c r="I26" s="104"/>
      <c r="J26" s="104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2"/>
      <c r="I27" s="102"/>
      <c r="J27" s="102"/>
      <c r="K27" s="32"/>
    </row>
    <row r="28" spans="1:11" s="33" customFormat="1" ht="11.25" customHeight="1">
      <c r="A28" s="35" t="s">
        <v>20</v>
      </c>
      <c r="B28" s="29"/>
      <c r="C28" s="30">
        <v>3152</v>
      </c>
      <c r="D28" s="30">
        <v>3806</v>
      </c>
      <c r="E28" s="30">
        <v>4500</v>
      </c>
      <c r="F28" s="31"/>
      <c r="G28" s="31"/>
      <c r="H28" s="102">
        <v>9.877</v>
      </c>
      <c r="I28" s="102">
        <v>16.74</v>
      </c>
      <c r="J28" s="102"/>
      <c r="K28" s="32"/>
    </row>
    <row r="29" spans="1:11" s="33" customFormat="1" ht="11.25" customHeight="1">
      <c r="A29" s="35" t="s">
        <v>21</v>
      </c>
      <c r="B29" s="29"/>
      <c r="C29" s="30">
        <v>4729</v>
      </c>
      <c r="D29" s="30">
        <v>1844</v>
      </c>
      <c r="E29" s="30">
        <v>1844</v>
      </c>
      <c r="F29" s="31"/>
      <c r="G29" s="31"/>
      <c r="H29" s="102">
        <v>6.508</v>
      </c>
      <c r="I29" s="102">
        <v>4.078</v>
      </c>
      <c r="J29" s="102"/>
      <c r="K29" s="32"/>
    </row>
    <row r="30" spans="1:11" s="33" customFormat="1" ht="11.25" customHeight="1">
      <c r="A30" s="35" t="s">
        <v>22</v>
      </c>
      <c r="B30" s="29"/>
      <c r="C30" s="30">
        <v>5033</v>
      </c>
      <c r="D30" s="30">
        <v>3436</v>
      </c>
      <c r="E30" s="30">
        <v>3500</v>
      </c>
      <c r="F30" s="31"/>
      <c r="G30" s="31"/>
      <c r="H30" s="102">
        <v>7.445</v>
      </c>
      <c r="I30" s="102">
        <v>9.416</v>
      </c>
      <c r="J30" s="102"/>
      <c r="K30" s="32"/>
    </row>
    <row r="31" spans="1:11" s="42" customFormat="1" ht="11.25" customHeight="1">
      <c r="A31" s="43" t="s">
        <v>23</v>
      </c>
      <c r="B31" s="37"/>
      <c r="C31" s="38">
        <v>12914</v>
      </c>
      <c r="D31" s="38">
        <v>9086</v>
      </c>
      <c r="E31" s="38">
        <v>9844</v>
      </c>
      <c r="F31" s="39">
        <v>108.34250495267445</v>
      </c>
      <c r="G31" s="40"/>
      <c r="H31" s="103">
        <v>23.830000000000002</v>
      </c>
      <c r="I31" s="104">
        <v>30.233999999999998</v>
      </c>
      <c r="J31" s="104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2"/>
      <c r="I32" s="102"/>
      <c r="J32" s="102"/>
      <c r="K32" s="32"/>
    </row>
    <row r="33" spans="1:11" s="33" customFormat="1" ht="11.25" customHeight="1">
      <c r="A33" s="35" t="s">
        <v>24</v>
      </c>
      <c r="B33" s="29"/>
      <c r="C33" s="30">
        <v>350</v>
      </c>
      <c r="D33" s="30">
        <v>400</v>
      </c>
      <c r="E33" s="30">
        <v>350</v>
      </c>
      <c r="F33" s="31"/>
      <c r="G33" s="31"/>
      <c r="H33" s="102">
        <v>1.2</v>
      </c>
      <c r="I33" s="102">
        <v>1.5</v>
      </c>
      <c r="J33" s="102"/>
      <c r="K33" s="32"/>
    </row>
    <row r="34" spans="1:11" s="33" customFormat="1" ht="11.25" customHeight="1">
      <c r="A34" s="35" t="s">
        <v>25</v>
      </c>
      <c r="B34" s="29"/>
      <c r="C34" s="30">
        <v>750</v>
      </c>
      <c r="D34" s="30">
        <v>730</v>
      </c>
      <c r="E34" s="30">
        <v>730</v>
      </c>
      <c r="F34" s="31"/>
      <c r="G34" s="31"/>
      <c r="H34" s="102">
        <v>2.05</v>
      </c>
      <c r="I34" s="102">
        <v>3</v>
      </c>
      <c r="J34" s="102"/>
      <c r="K34" s="32"/>
    </row>
    <row r="35" spans="1:11" s="33" customFormat="1" ht="11.25" customHeight="1">
      <c r="A35" s="35" t="s">
        <v>26</v>
      </c>
      <c r="B35" s="29"/>
      <c r="C35" s="30">
        <v>2000</v>
      </c>
      <c r="D35" s="30">
        <v>500</v>
      </c>
      <c r="E35" s="30">
        <v>450</v>
      </c>
      <c r="F35" s="31"/>
      <c r="G35" s="31"/>
      <c r="H35" s="102">
        <v>6.3</v>
      </c>
      <c r="I35" s="102">
        <v>2.3</v>
      </c>
      <c r="J35" s="102"/>
      <c r="K35" s="32"/>
    </row>
    <row r="36" spans="1:11" s="33" customFormat="1" ht="11.25" customHeight="1">
      <c r="A36" s="35" t="s">
        <v>27</v>
      </c>
      <c r="B36" s="29"/>
      <c r="C36" s="30">
        <v>72</v>
      </c>
      <c r="D36" s="30"/>
      <c r="E36" s="30"/>
      <c r="F36" s="31"/>
      <c r="G36" s="31"/>
      <c r="H36" s="102">
        <v>0.252</v>
      </c>
      <c r="I36" s="102"/>
      <c r="J36" s="102"/>
      <c r="K36" s="32"/>
    </row>
    <row r="37" spans="1:11" s="42" customFormat="1" ht="11.25" customHeight="1">
      <c r="A37" s="36" t="s">
        <v>28</v>
      </c>
      <c r="B37" s="37"/>
      <c r="C37" s="38">
        <v>3172</v>
      </c>
      <c r="D37" s="38">
        <v>1630</v>
      </c>
      <c r="E37" s="38">
        <v>1530</v>
      </c>
      <c r="F37" s="39">
        <v>93.86503067484662</v>
      </c>
      <c r="G37" s="40"/>
      <c r="H37" s="103">
        <v>9.802000000000001</v>
      </c>
      <c r="I37" s="104">
        <v>6.8</v>
      </c>
      <c r="J37" s="104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2"/>
      <c r="I38" s="102"/>
      <c r="J38" s="102"/>
      <c r="K38" s="32"/>
    </row>
    <row r="39" spans="1:11" s="42" customFormat="1" ht="11.25" customHeight="1">
      <c r="A39" s="36" t="s">
        <v>29</v>
      </c>
      <c r="B39" s="37"/>
      <c r="C39" s="38">
        <v>12820</v>
      </c>
      <c r="D39" s="38">
        <v>11582</v>
      </c>
      <c r="E39" s="38">
        <v>11582</v>
      </c>
      <c r="F39" s="39">
        <v>100</v>
      </c>
      <c r="G39" s="40"/>
      <c r="H39" s="103">
        <v>21</v>
      </c>
      <c r="I39" s="104">
        <v>17.1</v>
      </c>
      <c r="J39" s="104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2"/>
      <c r="I40" s="102"/>
      <c r="J40" s="102"/>
      <c r="K40" s="32"/>
    </row>
    <row r="41" spans="1:11" s="33" customFormat="1" ht="11.25" customHeight="1">
      <c r="A41" s="28" t="s">
        <v>30</v>
      </c>
      <c r="B41" s="29"/>
      <c r="C41" s="30">
        <v>12585</v>
      </c>
      <c r="D41" s="30">
        <v>11028</v>
      </c>
      <c r="E41" s="30">
        <v>10228</v>
      </c>
      <c r="F41" s="31"/>
      <c r="G41" s="31"/>
      <c r="H41" s="102">
        <v>8.349</v>
      </c>
      <c r="I41" s="102">
        <v>30.496</v>
      </c>
      <c r="J41" s="102"/>
      <c r="K41" s="32"/>
    </row>
    <row r="42" spans="1:11" s="33" customFormat="1" ht="11.25" customHeight="1">
      <c r="A42" s="35" t="s">
        <v>31</v>
      </c>
      <c r="B42" s="29"/>
      <c r="C42" s="30">
        <v>4500</v>
      </c>
      <c r="D42" s="30">
        <v>4300</v>
      </c>
      <c r="E42" s="30">
        <v>4200</v>
      </c>
      <c r="F42" s="31"/>
      <c r="G42" s="31"/>
      <c r="H42" s="102">
        <v>7.236</v>
      </c>
      <c r="I42" s="102">
        <v>18.593</v>
      </c>
      <c r="J42" s="102"/>
      <c r="K42" s="32"/>
    </row>
    <row r="43" spans="1:11" s="33" customFormat="1" ht="11.25" customHeight="1">
      <c r="A43" s="35" t="s">
        <v>32</v>
      </c>
      <c r="B43" s="29"/>
      <c r="C43" s="30">
        <v>1350</v>
      </c>
      <c r="D43" s="30">
        <v>1196</v>
      </c>
      <c r="E43" s="30">
        <v>1100</v>
      </c>
      <c r="F43" s="31"/>
      <c r="G43" s="31"/>
      <c r="H43" s="102">
        <v>0.867</v>
      </c>
      <c r="I43" s="102">
        <v>4.156</v>
      </c>
      <c r="J43" s="102"/>
      <c r="K43" s="32"/>
    </row>
    <row r="44" spans="1:11" s="33" customFormat="1" ht="11.25" customHeight="1">
      <c r="A44" s="35" t="s">
        <v>33</v>
      </c>
      <c r="B44" s="29"/>
      <c r="C44" s="30">
        <v>10000</v>
      </c>
      <c r="D44" s="30">
        <v>10000</v>
      </c>
      <c r="E44" s="30">
        <v>10000</v>
      </c>
      <c r="F44" s="31"/>
      <c r="G44" s="31"/>
      <c r="H44" s="102">
        <v>9.787</v>
      </c>
      <c r="I44" s="102">
        <v>44.799</v>
      </c>
      <c r="J44" s="102"/>
      <c r="K44" s="32"/>
    </row>
    <row r="45" spans="1:11" s="33" customFormat="1" ht="11.25" customHeight="1">
      <c r="A45" s="35" t="s">
        <v>34</v>
      </c>
      <c r="B45" s="29"/>
      <c r="C45" s="30">
        <v>1000</v>
      </c>
      <c r="D45" s="30">
        <v>1000</v>
      </c>
      <c r="E45" s="30">
        <v>1000</v>
      </c>
      <c r="F45" s="31"/>
      <c r="G45" s="31"/>
      <c r="H45" s="102">
        <v>1.254</v>
      </c>
      <c r="I45" s="102">
        <v>3.897</v>
      </c>
      <c r="J45" s="102"/>
      <c r="K45" s="32"/>
    </row>
    <row r="46" spans="1:11" s="33" customFormat="1" ht="11.25" customHeight="1">
      <c r="A46" s="35" t="s">
        <v>35</v>
      </c>
      <c r="B46" s="29"/>
      <c r="C46" s="30">
        <v>18000</v>
      </c>
      <c r="D46" s="30">
        <v>15000</v>
      </c>
      <c r="E46" s="30">
        <v>15000</v>
      </c>
      <c r="F46" s="31"/>
      <c r="G46" s="31"/>
      <c r="H46" s="102">
        <v>23.419</v>
      </c>
      <c r="I46" s="102">
        <v>47.092</v>
      </c>
      <c r="J46" s="102"/>
      <c r="K46" s="32"/>
    </row>
    <row r="47" spans="1:11" s="33" customFormat="1" ht="11.25" customHeight="1">
      <c r="A47" s="35" t="s">
        <v>36</v>
      </c>
      <c r="B47" s="29"/>
      <c r="C47" s="30">
        <v>8040</v>
      </c>
      <c r="D47" s="30">
        <v>8040</v>
      </c>
      <c r="E47" s="30">
        <v>8040</v>
      </c>
      <c r="F47" s="31"/>
      <c r="G47" s="31"/>
      <c r="H47" s="102">
        <v>11.466</v>
      </c>
      <c r="I47" s="102">
        <v>27.737</v>
      </c>
      <c r="J47" s="102"/>
      <c r="K47" s="32"/>
    </row>
    <row r="48" spans="1:11" s="33" customFormat="1" ht="11.25" customHeight="1">
      <c r="A48" s="35" t="s">
        <v>37</v>
      </c>
      <c r="B48" s="29"/>
      <c r="C48" s="30">
        <v>1750</v>
      </c>
      <c r="D48" s="30">
        <v>1750</v>
      </c>
      <c r="E48" s="30">
        <v>1750</v>
      </c>
      <c r="F48" s="31"/>
      <c r="G48" s="31"/>
      <c r="H48" s="102">
        <v>1.858</v>
      </c>
      <c r="I48" s="102">
        <v>7.088</v>
      </c>
      <c r="J48" s="102"/>
      <c r="K48" s="32"/>
    </row>
    <row r="49" spans="1:11" s="33" customFormat="1" ht="11.25" customHeight="1">
      <c r="A49" s="35" t="s">
        <v>38</v>
      </c>
      <c r="B49" s="29"/>
      <c r="C49" s="30">
        <v>9721</v>
      </c>
      <c r="D49" s="30">
        <v>12367</v>
      </c>
      <c r="E49" s="30">
        <v>11800</v>
      </c>
      <c r="F49" s="31"/>
      <c r="G49" s="31"/>
      <c r="H49" s="102">
        <v>12.852</v>
      </c>
      <c r="I49" s="102">
        <v>50.443</v>
      </c>
      <c r="J49" s="102"/>
      <c r="K49" s="32"/>
    </row>
    <row r="50" spans="1:11" s="42" customFormat="1" ht="11.25" customHeight="1">
      <c r="A50" s="43" t="s">
        <v>39</v>
      </c>
      <c r="B50" s="37"/>
      <c r="C50" s="38">
        <v>66946</v>
      </c>
      <c r="D50" s="38">
        <v>64681</v>
      </c>
      <c r="E50" s="38">
        <v>63118</v>
      </c>
      <c r="F50" s="39">
        <v>97.58352530109306</v>
      </c>
      <c r="G50" s="40"/>
      <c r="H50" s="103">
        <v>77.08800000000001</v>
      </c>
      <c r="I50" s="104">
        <v>234.301</v>
      </c>
      <c r="J50" s="104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2"/>
      <c r="I51" s="102"/>
      <c r="J51" s="102"/>
      <c r="K51" s="32"/>
    </row>
    <row r="52" spans="1:11" s="42" customFormat="1" ht="11.25" customHeight="1">
      <c r="A52" s="36" t="s">
        <v>40</v>
      </c>
      <c r="B52" s="37"/>
      <c r="C52" s="38">
        <v>553</v>
      </c>
      <c r="D52" s="38">
        <v>553</v>
      </c>
      <c r="E52" s="38">
        <v>553</v>
      </c>
      <c r="F52" s="39">
        <v>100</v>
      </c>
      <c r="G52" s="40"/>
      <c r="H52" s="103">
        <v>1.474</v>
      </c>
      <c r="I52" s="104">
        <v>1.474</v>
      </c>
      <c r="J52" s="104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2"/>
      <c r="I53" s="102"/>
      <c r="J53" s="102"/>
      <c r="K53" s="32"/>
    </row>
    <row r="54" spans="1:11" s="33" customFormat="1" ht="11.25" customHeight="1">
      <c r="A54" s="35" t="s">
        <v>41</v>
      </c>
      <c r="B54" s="29"/>
      <c r="C54" s="30">
        <v>25713</v>
      </c>
      <c r="D54" s="30">
        <v>19500</v>
      </c>
      <c r="E54" s="30">
        <v>20500</v>
      </c>
      <c r="F54" s="31"/>
      <c r="G54" s="31"/>
      <c r="H54" s="102">
        <v>49.48</v>
      </c>
      <c r="I54" s="102">
        <v>51.225</v>
      </c>
      <c r="J54" s="102"/>
      <c r="K54" s="32"/>
    </row>
    <row r="55" spans="1:11" s="33" customFormat="1" ht="11.25" customHeight="1">
      <c r="A55" s="35" t="s">
        <v>42</v>
      </c>
      <c r="B55" s="29"/>
      <c r="C55" s="30">
        <v>43329</v>
      </c>
      <c r="D55" s="30">
        <v>43737</v>
      </c>
      <c r="E55" s="30">
        <v>43000</v>
      </c>
      <c r="F55" s="31"/>
      <c r="G55" s="31"/>
      <c r="H55" s="102">
        <v>116.99</v>
      </c>
      <c r="I55" s="102">
        <v>135.584</v>
      </c>
      <c r="J55" s="102"/>
      <c r="K55" s="32"/>
    </row>
    <row r="56" spans="1:11" s="33" customFormat="1" ht="11.25" customHeight="1">
      <c r="A56" s="35" t="s">
        <v>43</v>
      </c>
      <c r="B56" s="29"/>
      <c r="C56" s="30">
        <v>31347</v>
      </c>
      <c r="D56" s="30">
        <v>68723</v>
      </c>
      <c r="E56" s="30">
        <v>32524</v>
      </c>
      <c r="F56" s="31"/>
      <c r="G56" s="31"/>
      <c r="H56" s="102">
        <v>118.999</v>
      </c>
      <c r="I56" s="102">
        <v>219.914</v>
      </c>
      <c r="J56" s="102"/>
      <c r="K56" s="32"/>
    </row>
    <row r="57" spans="1:11" s="33" customFormat="1" ht="11.25" customHeight="1">
      <c r="A57" s="35" t="s">
        <v>44</v>
      </c>
      <c r="B57" s="29"/>
      <c r="C57" s="30">
        <v>9347</v>
      </c>
      <c r="D57" s="30">
        <v>8826</v>
      </c>
      <c r="E57" s="30">
        <v>8826</v>
      </c>
      <c r="F57" s="31"/>
      <c r="G57" s="31"/>
      <c r="H57" s="102">
        <v>23.782</v>
      </c>
      <c r="I57" s="102">
        <v>26.203</v>
      </c>
      <c r="J57" s="102"/>
      <c r="K57" s="32"/>
    </row>
    <row r="58" spans="1:11" s="33" customFormat="1" ht="11.25" customHeight="1">
      <c r="A58" s="35" t="s">
        <v>45</v>
      </c>
      <c r="B58" s="29"/>
      <c r="C58" s="30">
        <v>4085</v>
      </c>
      <c r="D58" s="30">
        <v>15524</v>
      </c>
      <c r="E58" s="30">
        <v>10740</v>
      </c>
      <c r="F58" s="31"/>
      <c r="G58" s="31"/>
      <c r="H58" s="102">
        <v>3.922</v>
      </c>
      <c r="I58" s="102">
        <v>49.677</v>
      </c>
      <c r="J58" s="102"/>
      <c r="K58" s="32"/>
    </row>
    <row r="59" spans="1:11" s="42" customFormat="1" ht="11.25" customHeight="1">
      <c r="A59" s="36" t="s">
        <v>46</v>
      </c>
      <c r="B59" s="37"/>
      <c r="C59" s="38">
        <v>113821</v>
      </c>
      <c r="D59" s="38">
        <v>156310</v>
      </c>
      <c r="E59" s="38">
        <v>115590</v>
      </c>
      <c r="F59" s="39">
        <v>73.94920350585375</v>
      </c>
      <c r="G59" s="40"/>
      <c r="H59" s="103">
        <v>313.173</v>
      </c>
      <c r="I59" s="104">
        <v>482.60299999999995</v>
      </c>
      <c r="J59" s="104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2"/>
      <c r="I60" s="102"/>
      <c r="J60" s="102"/>
      <c r="K60" s="32"/>
    </row>
    <row r="61" spans="1:11" s="33" customFormat="1" ht="11.25" customHeight="1">
      <c r="A61" s="35" t="s">
        <v>47</v>
      </c>
      <c r="B61" s="29"/>
      <c r="C61" s="30">
        <v>612.5</v>
      </c>
      <c r="D61" s="30">
        <v>700</v>
      </c>
      <c r="E61" s="30">
        <v>700</v>
      </c>
      <c r="F61" s="31"/>
      <c r="G61" s="31"/>
      <c r="H61" s="102">
        <v>1.2575</v>
      </c>
      <c r="I61" s="102">
        <v>1.418</v>
      </c>
      <c r="J61" s="102"/>
      <c r="K61" s="32"/>
    </row>
    <row r="62" spans="1:11" s="33" customFormat="1" ht="11.25" customHeight="1">
      <c r="A62" s="35" t="s">
        <v>48</v>
      </c>
      <c r="B62" s="29"/>
      <c r="C62" s="30">
        <v>336</v>
      </c>
      <c r="D62" s="30">
        <v>275</v>
      </c>
      <c r="E62" s="30">
        <v>143</v>
      </c>
      <c r="F62" s="31"/>
      <c r="G62" s="31"/>
      <c r="H62" s="102">
        <v>0.447</v>
      </c>
      <c r="I62" s="102">
        <v>0.352</v>
      </c>
      <c r="J62" s="102"/>
      <c r="K62" s="32"/>
    </row>
    <row r="63" spans="1:11" s="33" customFormat="1" ht="11.25" customHeight="1">
      <c r="A63" s="35" t="s">
        <v>49</v>
      </c>
      <c r="B63" s="29"/>
      <c r="C63" s="30">
        <v>1861.2</v>
      </c>
      <c r="D63" s="30">
        <v>1711</v>
      </c>
      <c r="E63" s="30">
        <v>826</v>
      </c>
      <c r="F63" s="31"/>
      <c r="G63" s="31"/>
      <c r="H63" s="102">
        <v>4.192</v>
      </c>
      <c r="I63" s="102">
        <v>4.731</v>
      </c>
      <c r="J63" s="102"/>
      <c r="K63" s="32"/>
    </row>
    <row r="64" spans="1:11" s="42" customFormat="1" ht="11.25" customHeight="1">
      <c r="A64" s="36" t="s">
        <v>50</v>
      </c>
      <c r="B64" s="37"/>
      <c r="C64" s="38">
        <v>2809.7</v>
      </c>
      <c r="D64" s="38">
        <v>2686</v>
      </c>
      <c r="E64" s="38">
        <v>1669</v>
      </c>
      <c r="F64" s="39">
        <v>62.13700670141474</v>
      </c>
      <c r="G64" s="40"/>
      <c r="H64" s="103">
        <v>5.8965000000000005</v>
      </c>
      <c r="I64" s="104">
        <v>6.5009999999999994</v>
      </c>
      <c r="J64" s="104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2"/>
      <c r="I65" s="102"/>
      <c r="J65" s="102"/>
      <c r="K65" s="32"/>
    </row>
    <row r="66" spans="1:11" s="42" customFormat="1" ht="11.25" customHeight="1">
      <c r="A66" s="36" t="s">
        <v>51</v>
      </c>
      <c r="B66" s="37"/>
      <c r="C66" s="38">
        <v>8372</v>
      </c>
      <c r="D66" s="38">
        <v>10906</v>
      </c>
      <c r="E66" s="38">
        <v>10990</v>
      </c>
      <c r="F66" s="39">
        <v>100.77021822849808</v>
      </c>
      <c r="G66" s="40"/>
      <c r="H66" s="103">
        <v>8.232</v>
      </c>
      <c r="I66" s="104">
        <v>15.575</v>
      </c>
      <c r="J66" s="104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2"/>
      <c r="I67" s="102"/>
      <c r="J67" s="102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02"/>
      <c r="I68" s="102"/>
      <c r="J68" s="102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02"/>
      <c r="I69" s="102"/>
      <c r="J69" s="102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03"/>
      <c r="I70" s="104"/>
      <c r="J70" s="10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2"/>
      <c r="I71" s="102"/>
      <c r="J71" s="102"/>
      <c r="K71" s="32"/>
    </row>
    <row r="72" spans="1:11" s="33" customFormat="1" ht="11.25" customHeight="1">
      <c r="A72" s="35" t="s">
        <v>55</v>
      </c>
      <c r="B72" s="29"/>
      <c r="C72" s="30">
        <v>8575</v>
      </c>
      <c r="D72" s="30">
        <v>8200</v>
      </c>
      <c r="E72" s="30">
        <v>8409</v>
      </c>
      <c r="F72" s="31"/>
      <c r="G72" s="31"/>
      <c r="H72" s="102">
        <v>14.275</v>
      </c>
      <c r="I72" s="102">
        <v>15.235</v>
      </c>
      <c r="J72" s="102"/>
      <c r="K72" s="32"/>
    </row>
    <row r="73" spans="1:11" s="33" customFormat="1" ht="11.25" customHeight="1">
      <c r="A73" s="35" t="s">
        <v>56</v>
      </c>
      <c r="B73" s="29"/>
      <c r="C73" s="30">
        <v>800</v>
      </c>
      <c r="D73" s="30">
        <v>800</v>
      </c>
      <c r="E73" s="30">
        <v>800</v>
      </c>
      <c r="F73" s="31"/>
      <c r="G73" s="31"/>
      <c r="H73" s="102">
        <v>1.988</v>
      </c>
      <c r="I73" s="102">
        <v>2.4</v>
      </c>
      <c r="J73" s="102"/>
      <c r="K73" s="32"/>
    </row>
    <row r="74" spans="1:11" s="33" customFormat="1" ht="11.25" customHeight="1">
      <c r="A74" s="35" t="s">
        <v>57</v>
      </c>
      <c r="B74" s="29"/>
      <c r="C74" s="30">
        <v>11576</v>
      </c>
      <c r="D74" s="30">
        <v>14653</v>
      </c>
      <c r="E74" s="30">
        <v>14500</v>
      </c>
      <c r="F74" s="31"/>
      <c r="G74" s="31"/>
      <c r="H74" s="102">
        <v>15.049</v>
      </c>
      <c r="I74" s="102">
        <v>65.939</v>
      </c>
      <c r="J74" s="102"/>
      <c r="K74" s="32"/>
    </row>
    <row r="75" spans="1:11" s="33" customFormat="1" ht="11.25" customHeight="1">
      <c r="A75" s="35" t="s">
        <v>58</v>
      </c>
      <c r="B75" s="29"/>
      <c r="C75" s="30">
        <v>32151</v>
      </c>
      <c r="D75" s="30">
        <v>30617</v>
      </c>
      <c r="E75" s="30">
        <v>30617</v>
      </c>
      <c r="F75" s="31"/>
      <c r="G75" s="31"/>
      <c r="H75" s="102">
        <v>59.865</v>
      </c>
      <c r="I75" s="102">
        <v>33.767</v>
      </c>
      <c r="J75" s="102"/>
      <c r="K75" s="32"/>
    </row>
    <row r="76" spans="1:11" s="33" customFormat="1" ht="11.25" customHeight="1">
      <c r="A76" s="35" t="s">
        <v>59</v>
      </c>
      <c r="B76" s="29"/>
      <c r="C76" s="30">
        <v>730</v>
      </c>
      <c r="D76" s="30">
        <v>685</v>
      </c>
      <c r="E76" s="30">
        <v>685</v>
      </c>
      <c r="F76" s="31"/>
      <c r="G76" s="31"/>
      <c r="H76" s="102">
        <v>2.555</v>
      </c>
      <c r="I76" s="102">
        <v>2.398</v>
      </c>
      <c r="J76" s="102"/>
      <c r="K76" s="32"/>
    </row>
    <row r="77" spans="1:11" s="33" customFormat="1" ht="11.25" customHeight="1">
      <c r="A77" s="35" t="s">
        <v>60</v>
      </c>
      <c r="B77" s="29"/>
      <c r="C77" s="30">
        <v>2942</v>
      </c>
      <c r="D77" s="30">
        <v>2768</v>
      </c>
      <c r="E77" s="30">
        <v>2768</v>
      </c>
      <c r="F77" s="31"/>
      <c r="G77" s="31"/>
      <c r="H77" s="102">
        <v>7.649</v>
      </c>
      <c r="I77" s="102">
        <v>9.8</v>
      </c>
      <c r="J77" s="102"/>
      <c r="K77" s="32"/>
    </row>
    <row r="78" spans="1:11" s="33" customFormat="1" ht="11.25" customHeight="1">
      <c r="A78" s="35" t="s">
        <v>61</v>
      </c>
      <c r="B78" s="29"/>
      <c r="C78" s="30">
        <v>2200</v>
      </c>
      <c r="D78" s="30">
        <v>2276</v>
      </c>
      <c r="E78" s="30">
        <v>2300</v>
      </c>
      <c r="F78" s="31"/>
      <c r="G78" s="31"/>
      <c r="H78" s="102">
        <v>5.28</v>
      </c>
      <c r="I78" s="102">
        <v>8.876</v>
      </c>
      <c r="J78" s="102"/>
      <c r="K78" s="32"/>
    </row>
    <row r="79" spans="1:11" s="33" customFormat="1" ht="11.25" customHeight="1">
      <c r="A79" s="35" t="s">
        <v>62</v>
      </c>
      <c r="B79" s="29"/>
      <c r="C79" s="30">
        <v>550</v>
      </c>
      <c r="D79" s="30">
        <v>816</v>
      </c>
      <c r="E79" s="30">
        <v>816</v>
      </c>
      <c r="F79" s="31"/>
      <c r="G79" s="31"/>
      <c r="H79" s="102">
        <v>1.645</v>
      </c>
      <c r="I79" s="102">
        <v>3.661</v>
      </c>
      <c r="J79" s="102"/>
      <c r="K79" s="32"/>
    </row>
    <row r="80" spans="1:11" s="42" customFormat="1" ht="11.25" customHeight="1">
      <c r="A80" s="43" t="s">
        <v>63</v>
      </c>
      <c r="B80" s="37"/>
      <c r="C80" s="38">
        <v>59524</v>
      </c>
      <c r="D80" s="38">
        <v>60815</v>
      </c>
      <c r="E80" s="38">
        <v>60895</v>
      </c>
      <c r="F80" s="39">
        <v>100.13154649346379</v>
      </c>
      <c r="G80" s="40"/>
      <c r="H80" s="103">
        <v>108.30600000000001</v>
      </c>
      <c r="I80" s="104">
        <v>142.076</v>
      </c>
      <c r="J80" s="104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2"/>
      <c r="I81" s="102"/>
      <c r="J81" s="102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02"/>
      <c r="I82" s="102"/>
      <c r="J82" s="102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02"/>
      <c r="I83" s="102"/>
      <c r="J83" s="102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03"/>
      <c r="I84" s="104"/>
      <c r="J84" s="104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2"/>
      <c r="I85" s="102"/>
      <c r="J85" s="10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5"/>
      <c r="I86" s="106"/>
      <c r="J86" s="106"/>
      <c r="K86" s="50"/>
    </row>
    <row r="87" spans="1:11" s="42" customFormat="1" ht="11.25" customHeight="1">
      <c r="A87" s="51" t="s">
        <v>67</v>
      </c>
      <c r="B87" s="52"/>
      <c r="C87" s="53">
        <v>281076.7</v>
      </c>
      <c r="D87" s="53">
        <v>318249</v>
      </c>
      <c r="E87" s="53">
        <v>275771</v>
      </c>
      <c r="F87" s="54">
        <f>IF(D87&gt;0,100*E87/D87,0)</f>
        <v>86.65258963893052</v>
      </c>
      <c r="G87" s="40"/>
      <c r="H87" s="107">
        <v>568.9785</v>
      </c>
      <c r="I87" s="108">
        <v>936.664</v>
      </c>
      <c r="J87" s="108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2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="99" zoomScaleSheetLayoutView="99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212" t="s">
        <v>69</v>
      </c>
      <c r="K2" s="21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13" t="s">
        <v>2</v>
      </c>
      <c r="D4" s="214"/>
      <c r="E4" s="214"/>
      <c r="F4" s="215"/>
      <c r="G4" s="9"/>
      <c r="H4" s="216" t="s">
        <v>3</v>
      </c>
      <c r="I4" s="217"/>
      <c r="J4" s="217"/>
      <c r="K4" s="21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12</v>
      </c>
      <c r="F7" s="22" t="str">
        <f>CONCATENATE(D6,"=100")</f>
        <v>2018=100</v>
      </c>
      <c r="G7" s="23"/>
      <c r="H7" s="20" t="s">
        <v>6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128</v>
      </c>
      <c r="D9" s="30">
        <v>136</v>
      </c>
      <c r="E9" s="30">
        <v>130</v>
      </c>
      <c r="F9" s="31"/>
      <c r="G9" s="31"/>
      <c r="H9" s="102">
        <v>0.236</v>
      </c>
      <c r="I9" s="102">
        <v>0.254</v>
      </c>
      <c r="J9" s="102"/>
      <c r="K9" s="32"/>
    </row>
    <row r="10" spans="1:11" s="33" customFormat="1" ht="11.25" customHeight="1">
      <c r="A10" s="35" t="s">
        <v>8</v>
      </c>
      <c r="B10" s="29"/>
      <c r="C10" s="30">
        <v>38</v>
      </c>
      <c r="D10" s="30">
        <v>38</v>
      </c>
      <c r="E10" s="30">
        <v>38</v>
      </c>
      <c r="F10" s="31"/>
      <c r="G10" s="31"/>
      <c r="H10" s="102">
        <v>0.108</v>
      </c>
      <c r="I10" s="102">
        <v>0.077</v>
      </c>
      <c r="J10" s="102"/>
      <c r="K10" s="32"/>
    </row>
    <row r="11" spans="1:11" s="33" customFormat="1" ht="11.25" customHeight="1">
      <c r="A11" s="28" t="s">
        <v>9</v>
      </c>
      <c r="B11" s="29"/>
      <c r="C11" s="30">
        <v>295</v>
      </c>
      <c r="D11" s="30">
        <v>240</v>
      </c>
      <c r="E11" s="30">
        <v>240</v>
      </c>
      <c r="F11" s="31"/>
      <c r="G11" s="31"/>
      <c r="H11" s="102">
        <v>0.512</v>
      </c>
      <c r="I11" s="102">
        <v>0.506</v>
      </c>
      <c r="J11" s="102"/>
      <c r="K11" s="32"/>
    </row>
    <row r="12" spans="1:11" s="33" customFormat="1" ht="11.25" customHeight="1">
      <c r="A12" s="35" t="s">
        <v>10</v>
      </c>
      <c r="B12" s="29"/>
      <c r="C12" s="30">
        <v>15</v>
      </c>
      <c r="D12" s="30">
        <v>12</v>
      </c>
      <c r="E12" s="30"/>
      <c r="F12" s="31"/>
      <c r="G12" s="31"/>
      <c r="H12" s="102">
        <v>0.025</v>
      </c>
      <c r="I12" s="102">
        <v>0.024</v>
      </c>
      <c r="J12" s="102"/>
      <c r="K12" s="32"/>
    </row>
    <row r="13" spans="1:11" s="42" customFormat="1" ht="11.25" customHeight="1">
      <c r="A13" s="36" t="s">
        <v>11</v>
      </c>
      <c r="B13" s="37"/>
      <c r="C13" s="38">
        <v>476</v>
      </c>
      <c r="D13" s="38">
        <v>426</v>
      </c>
      <c r="E13" s="38">
        <v>408</v>
      </c>
      <c r="F13" s="39">
        <v>95.77464788732394</v>
      </c>
      <c r="G13" s="40"/>
      <c r="H13" s="103">
        <v>0.881</v>
      </c>
      <c r="I13" s="104">
        <v>0.861</v>
      </c>
      <c r="J13" s="10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2"/>
      <c r="I14" s="102"/>
      <c r="J14" s="10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03"/>
      <c r="I15" s="104"/>
      <c r="J15" s="10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2"/>
      <c r="I16" s="102"/>
      <c r="J16" s="102"/>
      <c r="K16" s="32"/>
    </row>
    <row r="17" spans="1:11" s="42" customFormat="1" ht="11.25" customHeight="1">
      <c r="A17" s="36" t="s">
        <v>13</v>
      </c>
      <c r="B17" s="37"/>
      <c r="C17" s="38"/>
      <c r="D17" s="38">
        <v>127</v>
      </c>
      <c r="E17" s="38">
        <v>127</v>
      </c>
      <c r="F17" s="39">
        <v>100</v>
      </c>
      <c r="G17" s="40"/>
      <c r="H17" s="103"/>
      <c r="I17" s="104">
        <v>0.191</v>
      </c>
      <c r="J17" s="10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2"/>
      <c r="I18" s="102"/>
      <c r="J18" s="102"/>
      <c r="K18" s="32"/>
    </row>
    <row r="19" spans="1:11" s="33" customFormat="1" ht="11.25" customHeight="1">
      <c r="A19" s="28" t="s">
        <v>14</v>
      </c>
      <c r="B19" s="29"/>
      <c r="C19" s="30">
        <v>13268</v>
      </c>
      <c r="D19" s="30">
        <v>13680</v>
      </c>
      <c r="E19" s="30">
        <v>13107</v>
      </c>
      <c r="F19" s="31"/>
      <c r="G19" s="31"/>
      <c r="H19" s="102">
        <v>63.686</v>
      </c>
      <c r="I19" s="102">
        <v>60.192</v>
      </c>
      <c r="J19" s="10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02"/>
      <c r="I20" s="102"/>
      <c r="J20" s="10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02"/>
      <c r="I21" s="102"/>
      <c r="J21" s="102"/>
      <c r="K21" s="32"/>
    </row>
    <row r="22" spans="1:11" s="42" customFormat="1" ht="11.25" customHeight="1">
      <c r="A22" s="36" t="s">
        <v>17</v>
      </c>
      <c r="B22" s="37"/>
      <c r="C22" s="38">
        <v>13268</v>
      </c>
      <c r="D22" s="38">
        <v>13680</v>
      </c>
      <c r="E22" s="38">
        <v>13107</v>
      </c>
      <c r="F22" s="39">
        <v>95.81140350877193</v>
      </c>
      <c r="G22" s="40"/>
      <c r="H22" s="103">
        <v>63.686</v>
      </c>
      <c r="I22" s="104">
        <v>60.192</v>
      </c>
      <c r="J22" s="10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2"/>
      <c r="I23" s="102"/>
      <c r="J23" s="102"/>
      <c r="K23" s="32"/>
    </row>
    <row r="24" spans="1:11" s="42" customFormat="1" ht="11.25" customHeight="1">
      <c r="A24" s="36" t="s">
        <v>18</v>
      </c>
      <c r="B24" s="37"/>
      <c r="C24" s="38">
        <v>87000</v>
      </c>
      <c r="D24" s="38">
        <v>82998</v>
      </c>
      <c r="E24" s="38">
        <v>83200</v>
      </c>
      <c r="F24" s="39">
        <v>100.24337935853876</v>
      </c>
      <c r="G24" s="40"/>
      <c r="H24" s="103">
        <v>352.971</v>
      </c>
      <c r="I24" s="104">
        <v>334.619</v>
      </c>
      <c r="J24" s="104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2"/>
      <c r="I25" s="102"/>
      <c r="J25" s="102"/>
      <c r="K25" s="32"/>
    </row>
    <row r="26" spans="1:11" s="42" customFormat="1" ht="11.25" customHeight="1">
      <c r="A26" s="36" t="s">
        <v>19</v>
      </c>
      <c r="B26" s="37"/>
      <c r="C26" s="38">
        <v>18000</v>
      </c>
      <c r="D26" s="38">
        <v>18600</v>
      </c>
      <c r="E26" s="38">
        <v>19000</v>
      </c>
      <c r="F26" s="39">
        <v>102.15053763440861</v>
      </c>
      <c r="G26" s="40"/>
      <c r="H26" s="103">
        <v>60</v>
      </c>
      <c r="I26" s="104">
        <v>93</v>
      </c>
      <c r="J26" s="104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2"/>
      <c r="I27" s="102"/>
      <c r="J27" s="102"/>
      <c r="K27" s="32"/>
    </row>
    <row r="28" spans="1:11" s="33" customFormat="1" ht="11.25" customHeight="1">
      <c r="A28" s="35" t="s">
        <v>20</v>
      </c>
      <c r="B28" s="29"/>
      <c r="C28" s="30">
        <v>183751</v>
      </c>
      <c r="D28" s="30">
        <v>186501</v>
      </c>
      <c r="E28" s="30">
        <v>185500</v>
      </c>
      <c r="F28" s="31"/>
      <c r="G28" s="31"/>
      <c r="H28" s="102">
        <v>759.921</v>
      </c>
      <c r="I28" s="102">
        <v>820.457</v>
      </c>
      <c r="J28" s="102"/>
      <c r="K28" s="32"/>
    </row>
    <row r="29" spans="1:11" s="33" customFormat="1" ht="11.25" customHeight="1">
      <c r="A29" s="35" t="s">
        <v>21</v>
      </c>
      <c r="B29" s="29"/>
      <c r="C29" s="30">
        <v>102938</v>
      </c>
      <c r="D29" s="30">
        <v>90345</v>
      </c>
      <c r="E29" s="30">
        <v>90345</v>
      </c>
      <c r="F29" s="31"/>
      <c r="G29" s="31"/>
      <c r="H29" s="102">
        <v>159.533</v>
      </c>
      <c r="I29" s="102">
        <v>225.297</v>
      </c>
      <c r="J29" s="102"/>
      <c r="K29" s="32"/>
    </row>
    <row r="30" spans="1:11" s="33" customFormat="1" ht="11.25" customHeight="1">
      <c r="A30" s="35" t="s">
        <v>22</v>
      </c>
      <c r="B30" s="29"/>
      <c r="C30" s="30">
        <v>162740</v>
      </c>
      <c r="D30" s="30">
        <v>168390</v>
      </c>
      <c r="E30" s="30">
        <v>184000</v>
      </c>
      <c r="F30" s="31"/>
      <c r="G30" s="31"/>
      <c r="H30" s="102">
        <v>365.186</v>
      </c>
      <c r="I30" s="102">
        <v>461.428</v>
      </c>
      <c r="J30" s="102"/>
      <c r="K30" s="32"/>
    </row>
    <row r="31" spans="1:11" s="42" customFormat="1" ht="11.25" customHeight="1">
      <c r="A31" s="43" t="s">
        <v>23</v>
      </c>
      <c r="B31" s="37"/>
      <c r="C31" s="38">
        <v>449429</v>
      </c>
      <c r="D31" s="38">
        <v>445236</v>
      </c>
      <c r="E31" s="38">
        <v>459845</v>
      </c>
      <c r="F31" s="39">
        <v>103.28118121625386</v>
      </c>
      <c r="G31" s="40"/>
      <c r="H31" s="103">
        <v>1284.64</v>
      </c>
      <c r="I31" s="104">
        <v>1507.1819999999998</v>
      </c>
      <c r="J31" s="104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2"/>
      <c r="I32" s="102"/>
      <c r="J32" s="102"/>
      <c r="K32" s="32"/>
    </row>
    <row r="33" spans="1:11" s="33" customFormat="1" ht="11.25" customHeight="1">
      <c r="A33" s="35" t="s">
        <v>24</v>
      </c>
      <c r="B33" s="29"/>
      <c r="C33" s="30">
        <v>36650</v>
      </c>
      <c r="D33" s="30">
        <v>35400</v>
      </c>
      <c r="E33" s="30">
        <v>35400</v>
      </c>
      <c r="F33" s="31"/>
      <c r="G33" s="31"/>
      <c r="H33" s="102">
        <v>134.8</v>
      </c>
      <c r="I33" s="102">
        <v>122</v>
      </c>
      <c r="J33" s="102"/>
      <c r="K33" s="32"/>
    </row>
    <row r="34" spans="1:11" s="33" customFormat="1" ht="11.25" customHeight="1">
      <c r="A34" s="35" t="s">
        <v>25</v>
      </c>
      <c r="B34" s="29"/>
      <c r="C34" s="30">
        <v>19000</v>
      </c>
      <c r="D34" s="30">
        <v>17340</v>
      </c>
      <c r="E34" s="30">
        <v>17340</v>
      </c>
      <c r="F34" s="31"/>
      <c r="G34" s="31"/>
      <c r="H34" s="102">
        <v>57.95</v>
      </c>
      <c r="I34" s="102">
        <v>67</v>
      </c>
      <c r="J34" s="102"/>
      <c r="K34" s="32"/>
    </row>
    <row r="35" spans="1:11" s="33" customFormat="1" ht="11.25" customHeight="1">
      <c r="A35" s="35" t="s">
        <v>26</v>
      </c>
      <c r="B35" s="29"/>
      <c r="C35" s="30">
        <v>106000</v>
      </c>
      <c r="D35" s="30">
        <v>107500</v>
      </c>
      <c r="E35" s="30">
        <v>105000</v>
      </c>
      <c r="F35" s="31"/>
      <c r="G35" s="31"/>
      <c r="H35" s="102">
        <v>336</v>
      </c>
      <c r="I35" s="102">
        <v>484</v>
      </c>
      <c r="J35" s="102"/>
      <c r="K35" s="32"/>
    </row>
    <row r="36" spans="1:11" s="33" customFormat="1" ht="11.25" customHeight="1">
      <c r="A36" s="35" t="s">
        <v>27</v>
      </c>
      <c r="B36" s="29"/>
      <c r="C36" s="30">
        <v>14480</v>
      </c>
      <c r="D36" s="30">
        <v>13207</v>
      </c>
      <c r="E36" s="30">
        <v>14131</v>
      </c>
      <c r="F36" s="31"/>
      <c r="G36" s="31"/>
      <c r="H36" s="102">
        <v>50</v>
      </c>
      <c r="I36" s="102">
        <v>35.3</v>
      </c>
      <c r="J36" s="102"/>
      <c r="K36" s="32"/>
    </row>
    <row r="37" spans="1:11" s="42" customFormat="1" ht="11.25" customHeight="1">
      <c r="A37" s="36" t="s">
        <v>28</v>
      </c>
      <c r="B37" s="37"/>
      <c r="C37" s="38">
        <v>176130</v>
      </c>
      <c r="D37" s="38">
        <v>173447</v>
      </c>
      <c r="E37" s="38">
        <v>171871</v>
      </c>
      <c r="F37" s="39">
        <v>99.09136508558811</v>
      </c>
      <c r="G37" s="40"/>
      <c r="H37" s="103">
        <v>578.75</v>
      </c>
      <c r="I37" s="104">
        <v>708.3</v>
      </c>
      <c r="J37" s="104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2"/>
      <c r="I38" s="102"/>
      <c r="J38" s="102"/>
      <c r="K38" s="32"/>
    </row>
    <row r="39" spans="1:11" s="42" customFormat="1" ht="11.25" customHeight="1">
      <c r="A39" s="36" t="s">
        <v>29</v>
      </c>
      <c r="B39" s="37"/>
      <c r="C39" s="38">
        <v>8540</v>
      </c>
      <c r="D39" s="38">
        <v>7721</v>
      </c>
      <c r="E39" s="38">
        <v>6950</v>
      </c>
      <c r="F39" s="39">
        <v>90.01424685921513</v>
      </c>
      <c r="G39" s="40"/>
      <c r="H39" s="103">
        <v>14</v>
      </c>
      <c r="I39" s="104">
        <v>11.4</v>
      </c>
      <c r="J39" s="104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2"/>
      <c r="I40" s="102"/>
      <c r="J40" s="102"/>
      <c r="K40" s="32"/>
    </row>
    <row r="41" spans="1:11" s="33" customFormat="1" ht="11.25" customHeight="1">
      <c r="A41" s="28" t="s">
        <v>30</v>
      </c>
      <c r="B41" s="29"/>
      <c r="C41" s="30">
        <v>40686</v>
      </c>
      <c r="D41" s="30">
        <v>39660</v>
      </c>
      <c r="E41" s="30">
        <v>41758</v>
      </c>
      <c r="F41" s="31"/>
      <c r="G41" s="31"/>
      <c r="H41" s="102">
        <v>28.702</v>
      </c>
      <c r="I41" s="102">
        <v>120.078</v>
      </c>
      <c r="J41" s="102"/>
      <c r="K41" s="32"/>
    </row>
    <row r="42" spans="1:11" s="33" customFormat="1" ht="11.25" customHeight="1">
      <c r="A42" s="35" t="s">
        <v>31</v>
      </c>
      <c r="B42" s="29"/>
      <c r="C42" s="30">
        <v>136710</v>
      </c>
      <c r="D42" s="30">
        <v>129793</v>
      </c>
      <c r="E42" s="30">
        <v>130450</v>
      </c>
      <c r="F42" s="31"/>
      <c r="G42" s="31"/>
      <c r="H42" s="102">
        <v>226.739</v>
      </c>
      <c r="I42" s="102">
        <v>564.458</v>
      </c>
      <c r="J42" s="102"/>
      <c r="K42" s="32"/>
    </row>
    <row r="43" spans="1:11" s="33" customFormat="1" ht="11.25" customHeight="1">
      <c r="A43" s="35" t="s">
        <v>32</v>
      </c>
      <c r="B43" s="29"/>
      <c r="C43" s="30">
        <v>16958</v>
      </c>
      <c r="D43" s="30">
        <v>18559</v>
      </c>
      <c r="E43" s="30">
        <v>19000</v>
      </c>
      <c r="F43" s="31"/>
      <c r="G43" s="31"/>
      <c r="H43" s="102">
        <v>22.25</v>
      </c>
      <c r="I43" s="102">
        <v>74.001</v>
      </c>
      <c r="J43" s="102"/>
      <c r="K43" s="32"/>
    </row>
    <row r="44" spans="1:11" s="33" customFormat="1" ht="11.25" customHeight="1">
      <c r="A44" s="35" t="s">
        <v>33</v>
      </c>
      <c r="B44" s="29"/>
      <c r="C44" s="30">
        <v>106910</v>
      </c>
      <c r="D44" s="30">
        <v>106503</v>
      </c>
      <c r="E44" s="30">
        <v>106000</v>
      </c>
      <c r="F44" s="31"/>
      <c r="G44" s="31"/>
      <c r="H44" s="102">
        <v>101.573</v>
      </c>
      <c r="I44" s="102">
        <v>475.909</v>
      </c>
      <c r="J44" s="102"/>
      <c r="K44" s="32"/>
    </row>
    <row r="45" spans="1:11" s="33" customFormat="1" ht="11.25" customHeight="1">
      <c r="A45" s="35" t="s">
        <v>34</v>
      </c>
      <c r="B45" s="29"/>
      <c r="C45" s="30">
        <v>38882</v>
      </c>
      <c r="D45" s="30">
        <v>36105</v>
      </c>
      <c r="E45" s="30">
        <v>35000</v>
      </c>
      <c r="F45" s="31"/>
      <c r="G45" s="31"/>
      <c r="H45" s="102">
        <v>52.677</v>
      </c>
      <c r="I45" s="102">
        <v>146.084</v>
      </c>
      <c r="J45" s="102"/>
      <c r="K45" s="32"/>
    </row>
    <row r="46" spans="1:11" s="33" customFormat="1" ht="11.25" customHeight="1">
      <c r="A46" s="35" t="s">
        <v>35</v>
      </c>
      <c r="B46" s="29"/>
      <c r="C46" s="30">
        <v>61048</v>
      </c>
      <c r="D46" s="30">
        <v>59137</v>
      </c>
      <c r="E46" s="30">
        <v>59000</v>
      </c>
      <c r="F46" s="31"/>
      <c r="G46" s="31"/>
      <c r="H46" s="102">
        <v>82.538</v>
      </c>
      <c r="I46" s="102">
        <v>190.244</v>
      </c>
      <c r="J46" s="102"/>
      <c r="K46" s="32"/>
    </row>
    <row r="47" spans="1:11" s="33" customFormat="1" ht="11.25" customHeight="1">
      <c r="A47" s="35" t="s">
        <v>36</v>
      </c>
      <c r="B47" s="29"/>
      <c r="C47" s="30">
        <v>84992</v>
      </c>
      <c r="D47" s="30">
        <v>77392</v>
      </c>
      <c r="E47" s="30">
        <v>84300</v>
      </c>
      <c r="F47" s="31"/>
      <c r="G47" s="31"/>
      <c r="H47" s="102">
        <v>129.166</v>
      </c>
      <c r="I47" s="102">
        <v>270.811</v>
      </c>
      <c r="J47" s="102"/>
      <c r="K47" s="32"/>
    </row>
    <row r="48" spans="1:11" s="33" customFormat="1" ht="11.25" customHeight="1">
      <c r="A48" s="35" t="s">
        <v>37</v>
      </c>
      <c r="B48" s="29"/>
      <c r="C48" s="30">
        <v>180281</v>
      </c>
      <c r="D48" s="30">
        <v>181822</v>
      </c>
      <c r="E48" s="30">
        <v>181000</v>
      </c>
      <c r="F48" s="31"/>
      <c r="G48" s="31"/>
      <c r="H48" s="102">
        <v>189.743</v>
      </c>
      <c r="I48" s="102">
        <v>736.53</v>
      </c>
      <c r="J48" s="102"/>
      <c r="K48" s="32"/>
    </row>
    <row r="49" spans="1:11" s="33" customFormat="1" ht="11.25" customHeight="1">
      <c r="A49" s="35" t="s">
        <v>38</v>
      </c>
      <c r="B49" s="29"/>
      <c r="C49" s="30">
        <v>47460</v>
      </c>
      <c r="D49" s="30">
        <v>49471</v>
      </c>
      <c r="E49" s="30">
        <v>47000</v>
      </c>
      <c r="F49" s="31"/>
      <c r="G49" s="31"/>
      <c r="H49" s="102">
        <v>62.754</v>
      </c>
      <c r="I49" s="102">
        <v>201.785</v>
      </c>
      <c r="J49" s="102"/>
      <c r="K49" s="32"/>
    </row>
    <row r="50" spans="1:11" s="42" customFormat="1" ht="11.25" customHeight="1">
      <c r="A50" s="43" t="s">
        <v>39</v>
      </c>
      <c r="B50" s="37"/>
      <c r="C50" s="38">
        <v>713927</v>
      </c>
      <c r="D50" s="38">
        <v>698442</v>
      </c>
      <c r="E50" s="38">
        <v>703508</v>
      </c>
      <c r="F50" s="39">
        <v>100.72532866007485</v>
      </c>
      <c r="G50" s="40"/>
      <c r="H50" s="103">
        <v>896.1419999999999</v>
      </c>
      <c r="I50" s="104">
        <v>2779.8999999999996</v>
      </c>
      <c r="J50" s="104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2"/>
      <c r="I51" s="102"/>
      <c r="J51" s="102"/>
      <c r="K51" s="32"/>
    </row>
    <row r="52" spans="1:11" s="42" customFormat="1" ht="11.25" customHeight="1">
      <c r="A52" s="36" t="s">
        <v>40</v>
      </c>
      <c r="B52" s="37"/>
      <c r="C52" s="38">
        <v>38957</v>
      </c>
      <c r="D52" s="38">
        <v>38957</v>
      </c>
      <c r="E52" s="38">
        <v>38957</v>
      </c>
      <c r="F52" s="39">
        <v>100</v>
      </c>
      <c r="G52" s="40"/>
      <c r="H52" s="103">
        <v>84.708</v>
      </c>
      <c r="I52" s="104">
        <v>84.708</v>
      </c>
      <c r="J52" s="104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2"/>
      <c r="I53" s="102"/>
      <c r="J53" s="102"/>
      <c r="K53" s="32"/>
    </row>
    <row r="54" spans="1:11" s="33" customFormat="1" ht="11.25" customHeight="1">
      <c r="A54" s="35" t="s">
        <v>41</v>
      </c>
      <c r="B54" s="29"/>
      <c r="C54" s="30">
        <v>112500</v>
      </c>
      <c r="D54" s="30">
        <v>111312</v>
      </c>
      <c r="E54" s="30">
        <v>112500</v>
      </c>
      <c r="F54" s="31"/>
      <c r="G54" s="31"/>
      <c r="H54" s="102">
        <v>270.7</v>
      </c>
      <c r="I54" s="102">
        <v>338.277</v>
      </c>
      <c r="J54" s="102"/>
      <c r="K54" s="32"/>
    </row>
    <row r="55" spans="1:11" s="33" customFormat="1" ht="11.25" customHeight="1">
      <c r="A55" s="35" t="s">
        <v>42</v>
      </c>
      <c r="B55" s="29"/>
      <c r="C55" s="30">
        <v>101102</v>
      </c>
      <c r="D55" s="30">
        <v>102052</v>
      </c>
      <c r="E55" s="30">
        <v>105000</v>
      </c>
      <c r="F55" s="31"/>
      <c r="G55" s="31"/>
      <c r="H55" s="102">
        <v>272.975</v>
      </c>
      <c r="I55" s="102">
        <v>316.362</v>
      </c>
      <c r="J55" s="102"/>
      <c r="K55" s="32"/>
    </row>
    <row r="56" spans="1:11" s="33" customFormat="1" ht="11.25" customHeight="1">
      <c r="A56" s="35" t="s">
        <v>43</v>
      </c>
      <c r="B56" s="29"/>
      <c r="C56" s="30">
        <v>229877</v>
      </c>
      <c r="D56" s="30">
        <v>195598</v>
      </c>
      <c r="E56" s="30">
        <v>245500</v>
      </c>
      <c r="F56" s="31"/>
      <c r="G56" s="31"/>
      <c r="H56" s="102">
        <v>733.949</v>
      </c>
      <c r="I56" s="102">
        <v>586.794</v>
      </c>
      <c r="J56" s="102"/>
      <c r="K56" s="32"/>
    </row>
    <row r="57" spans="1:11" s="33" customFormat="1" ht="11.25" customHeight="1">
      <c r="A57" s="35" t="s">
        <v>44</v>
      </c>
      <c r="B57" s="29"/>
      <c r="C57" s="30">
        <v>84130</v>
      </c>
      <c r="D57" s="30">
        <v>79439</v>
      </c>
      <c r="E57" s="30">
        <v>79439</v>
      </c>
      <c r="F57" s="31"/>
      <c r="G57" s="31"/>
      <c r="H57" s="102">
        <v>214.059</v>
      </c>
      <c r="I57" s="102">
        <v>235.841</v>
      </c>
      <c r="J57" s="102"/>
      <c r="K57" s="32"/>
    </row>
    <row r="58" spans="1:11" s="33" customFormat="1" ht="11.25" customHeight="1">
      <c r="A58" s="35" t="s">
        <v>45</v>
      </c>
      <c r="B58" s="29"/>
      <c r="C58" s="30">
        <v>146770</v>
      </c>
      <c r="D58" s="30">
        <v>133398</v>
      </c>
      <c r="E58" s="30">
        <v>138182</v>
      </c>
      <c r="F58" s="31"/>
      <c r="G58" s="31"/>
      <c r="H58" s="102">
        <v>242.277</v>
      </c>
      <c r="I58" s="102">
        <v>470.134</v>
      </c>
      <c r="J58" s="102"/>
      <c r="K58" s="32"/>
    </row>
    <row r="59" spans="1:11" s="42" customFormat="1" ht="11.25" customHeight="1">
      <c r="A59" s="36" t="s">
        <v>46</v>
      </c>
      <c r="B59" s="37"/>
      <c r="C59" s="38">
        <v>674379</v>
      </c>
      <c r="D59" s="38">
        <v>621799</v>
      </c>
      <c r="E59" s="38">
        <v>680621</v>
      </c>
      <c r="F59" s="39">
        <v>109.45997018329074</v>
      </c>
      <c r="G59" s="40"/>
      <c r="H59" s="103">
        <v>1733.9599999999998</v>
      </c>
      <c r="I59" s="104">
        <v>1947.408</v>
      </c>
      <c r="J59" s="104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2"/>
      <c r="I60" s="102"/>
      <c r="J60" s="102"/>
      <c r="K60" s="32"/>
    </row>
    <row r="61" spans="1:11" s="33" customFormat="1" ht="11.25" customHeight="1">
      <c r="A61" s="35" t="s">
        <v>47</v>
      </c>
      <c r="B61" s="29"/>
      <c r="C61" s="30">
        <v>1837.5</v>
      </c>
      <c r="D61" s="30">
        <v>2100</v>
      </c>
      <c r="E61" s="30">
        <v>2500</v>
      </c>
      <c r="F61" s="31"/>
      <c r="G61" s="31"/>
      <c r="H61" s="102">
        <v>3.28125</v>
      </c>
      <c r="I61" s="102">
        <v>3.465</v>
      </c>
      <c r="J61" s="102"/>
      <c r="K61" s="32"/>
    </row>
    <row r="62" spans="1:11" s="33" customFormat="1" ht="11.25" customHeight="1">
      <c r="A62" s="35" t="s">
        <v>48</v>
      </c>
      <c r="B62" s="29"/>
      <c r="C62" s="30">
        <v>3119</v>
      </c>
      <c r="D62" s="30">
        <v>2625</v>
      </c>
      <c r="E62" s="30">
        <v>2975</v>
      </c>
      <c r="F62" s="31"/>
      <c r="G62" s="31"/>
      <c r="H62" s="102">
        <v>3.961</v>
      </c>
      <c r="I62" s="102">
        <v>3.132</v>
      </c>
      <c r="J62" s="102"/>
      <c r="K62" s="32"/>
    </row>
    <row r="63" spans="1:11" s="33" customFormat="1" ht="11.25" customHeight="1">
      <c r="A63" s="35" t="s">
        <v>49</v>
      </c>
      <c r="B63" s="29"/>
      <c r="C63" s="30">
        <v>7444.8</v>
      </c>
      <c r="D63" s="30">
        <v>6850</v>
      </c>
      <c r="E63" s="30">
        <v>7481</v>
      </c>
      <c r="F63" s="31"/>
      <c r="G63" s="31"/>
      <c r="H63" s="102">
        <v>16.768</v>
      </c>
      <c r="I63" s="102">
        <v>18.925</v>
      </c>
      <c r="J63" s="102"/>
      <c r="K63" s="32"/>
    </row>
    <row r="64" spans="1:11" s="42" customFormat="1" ht="11.25" customHeight="1">
      <c r="A64" s="36" t="s">
        <v>50</v>
      </c>
      <c r="B64" s="37"/>
      <c r="C64" s="38">
        <v>12401.3</v>
      </c>
      <c r="D64" s="38">
        <v>11575</v>
      </c>
      <c r="E64" s="38">
        <v>12956</v>
      </c>
      <c r="F64" s="39">
        <v>111.93088552915766</v>
      </c>
      <c r="G64" s="40"/>
      <c r="H64" s="103">
        <v>24.01025</v>
      </c>
      <c r="I64" s="104">
        <v>25.522</v>
      </c>
      <c r="J64" s="104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2"/>
      <c r="I65" s="102"/>
      <c r="J65" s="102"/>
      <c r="K65" s="32"/>
    </row>
    <row r="66" spans="1:11" s="42" customFormat="1" ht="11.25" customHeight="1">
      <c r="A66" s="36" t="s">
        <v>51</v>
      </c>
      <c r="B66" s="37"/>
      <c r="C66" s="38">
        <v>12065</v>
      </c>
      <c r="D66" s="38">
        <v>10190</v>
      </c>
      <c r="E66" s="38">
        <v>9190</v>
      </c>
      <c r="F66" s="39">
        <v>90.1864573110893</v>
      </c>
      <c r="G66" s="40"/>
      <c r="H66" s="103">
        <v>13.795</v>
      </c>
      <c r="I66" s="104">
        <v>12.586</v>
      </c>
      <c r="J66" s="104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2"/>
      <c r="I67" s="102"/>
      <c r="J67" s="102"/>
      <c r="K67" s="32"/>
    </row>
    <row r="68" spans="1:11" s="33" customFormat="1" ht="11.25" customHeight="1">
      <c r="A68" s="35" t="s">
        <v>52</v>
      </c>
      <c r="B68" s="29"/>
      <c r="C68" s="30">
        <v>56100</v>
      </c>
      <c r="D68" s="30">
        <v>55920</v>
      </c>
      <c r="E68" s="30">
        <v>55000</v>
      </c>
      <c r="F68" s="31"/>
      <c r="G68" s="31"/>
      <c r="H68" s="102">
        <v>118.6</v>
      </c>
      <c r="I68" s="102">
        <v>232.5</v>
      </c>
      <c r="J68" s="102"/>
      <c r="K68" s="32"/>
    </row>
    <row r="69" spans="1:11" s="33" customFormat="1" ht="11.25" customHeight="1">
      <c r="A69" s="35" t="s">
        <v>53</v>
      </c>
      <c r="B69" s="29"/>
      <c r="C69" s="30">
        <v>830</v>
      </c>
      <c r="D69" s="30">
        <v>770</v>
      </c>
      <c r="E69" s="30">
        <v>800</v>
      </c>
      <c r="F69" s="31"/>
      <c r="G69" s="31"/>
      <c r="H69" s="102">
        <v>1.6</v>
      </c>
      <c r="I69" s="102">
        <v>2.45</v>
      </c>
      <c r="J69" s="102"/>
      <c r="K69" s="32"/>
    </row>
    <row r="70" spans="1:11" s="42" customFormat="1" ht="11.25" customHeight="1">
      <c r="A70" s="36" t="s">
        <v>54</v>
      </c>
      <c r="B70" s="37"/>
      <c r="C70" s="38">
        <v>56930</v>
      </c>
      <c r="D70" s="38">
        <v>56690</v>
      </c>
      <c r="E70" s="38">
        <v>55800</v>
      </c>
      <c r="F70" s="39">
        <v>98.43005821132475</v>
      </c>
      <c r="G70" s="40"/>
      <c r="H70" s="103">
        <v>120.19999999999999</v>
      </c>
      <c r="I70" s="104">
        <v>234.95</v>
      </c>
      <c r="J70" s="10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2"/>
      <c r="I71" s="102"/>
      <c r="J71" s="102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02"/>
      <c r="I72" s="102"/>
      <c r="J72" s="102"/>
      <c r="K72" s="32"/>
    </row>
    <row r="73" spans="1:11" s="33" customFormat="1" ht="11.25" customHeight="1">
      <c r="A73" s="35" t="s">
        <v>56</v>
      </c>
      <c r="B73" s="29"/>
      <c r="C73" s="30">
        <v>8462</v>
      </c>
      <c r="D73" s="30">
        <v>8965</v>
      </c>
      <c r="E73" s="30">
        <v>8949</v>
      </c>
      <c r="F73" s="31"/>
      <c r="G73" s="31"/>
      <c r="H73" s="102">
        <v>25.552</v>
      </c>
      <c r="I73" s="102">
        <v>49.308</v>
      </c>
      <c r="J73" s="102"/>
      <c r="K73" s="32"/>
    </row>
    <row r="74" spans="1:11" s="33" customFormat="1" ht="11.25" customHeight="1">
      <c r="A74" s="35" t="s">
        <v>57</v>
      </c>
      <c r="B74" s="29"/>
      <c r="C74" s="30">
        <v>2894</v>
      </c>
      <c r="D74" s="30">
        <v>3936</v>
      </c>
      <c r="E74" s="30">
        <v>4000</v>
      </c>
      <c r="F74" s="31"/>
      <c r="G74" s="31"/>
      <c r="H74" s="102">
        <v>4.196</v>
      </c>
      <c r="I74" s="102">
        <v>14.563</v>
      </c>
      <c r="J74" s="102"/>
      <c r="K74" s="32"/>
    </row>
    <row r="75" spans="1:11" s="33" customFormat="1" ht="11.25" customHeight="1">
      <c r="A75" s="35" t="s">
        <v>58</v>
      </c>
      <c r="B75" s="29"/>
      <c r="C75" s="30">
        <v>12205</v>
      </c>
      <c r="D75" s="30">
        <v>11613</v>
      </c>
      <c r="E75" s="30">
        <v>11613</v>
      </c>
      <c r="F75" s="31"/>
      <c r="G75" s="31"/>
      <c r="H75" s="102">
        <v>25.253</v>
      </c>
      <c r="I75" s="102">
        <v>28.431</v>
      </c>
      <c r="J75" s="102"/>
      <c r="K75" s="32"/>
    </row>
    <row r="76" spans="1:11" s="33" customFormat="1" ht="11.25" customHeight="1">
      <c r="A76" s="35" t="s">
        <v>59</v>
      </c>
      <c r="B76" s="29"/>
      <c r="C76" s="30">
        <v>650</v>
      </c>
      <c r="D76" s="30">
        <v>604</v>
      </c>
      <c r="E76" s="30">
        <v>604</v>
      </c>
      <c r="F76" s="31"/>
      <c r="G76" s="31"/>
      <c r="H76" s="102">
        <v>2.795</v>
      </c>
      <c r="I76" s="102">
        <v>2.597</v>
      </c>
      <c r="J76" s="102"/>
      <c r="K76" s="32"/>
    </row>
    <row r="77" spans="1:11" s="33" customFormat="1" ht="11.25" customHeight="1">
      <c r="A77" s="35" t="s">
        <v>60</v>
      </c>
      <c r="B77" s="29"/>
      <c r="C77" s="30">
        <v>4603</v>
      </c>
      <c r="D77" s="30">
        <v>4330</v>
      </c>
      <c r="E77" s="30">
        <v>4330</v>
      </c>
      <c r="F77" s="31"/>
      <c r="G77" s="31"/>
      <c r="H77" s="102">
        <v>9.202</v>
      </c>
      <c r="I77" s="102">
        <v>15.8</v>
      </c>
      <c r="J77" s="102"/>
      <c r="K77" s="32"/>
    </row>
    <row r="78" spans="1:11" s="33" customFormat="1" ht="11.25" customHeight="1">
      <c r="A78" s="35" t="s">
        <v>61</v>
      </c>
      <c r="B78" s="29"/>
      <c r="C78" s="30">
        <v>10500</v>
      </c>
      <c r="D78" s="30">
        <v>11000</v>
      </c>
      <c r="E78" s="30">
        <v>10920</v>
      </c>
      <c r="F78" s="31"/>
      <c r="G78" s="31"/>
      <c r="H78" s="102">
        <v>28.192</v>
      </c>
      <c r="I78" s="102">
        <v>45.65</v>
      </c>
      <c r="J78" s="102"/>
      <c r="K78" s="32"/>
    </row>
    <row r="79" spans="1:11" s="33" customFormat="1" ht="11.25" customHeight="1">
      <c r="A79" s="35" t="s">
        <v>62</v>
      </c>
      <c r="B79" s="29"/>
      <c r="C79" s="30">
        <v>15505</v>
      </c>
      <c r="D79" s="30">
        <v>23412</v>
      </c>
      <c r="E79" s="30">
        <v>21239</v>
      </c>
      <c r="F79" s="31"/>
      <c r="G79" s="31"/>
      <c r="H79" s="102">
        <v>47.457</v>
      </c>
      <c r="I79" s="102">
        <v>99.82</v>
      </c>
      <c r="J79" s="102"/>
      <c r="K79" s="32"/>
    </row>
    <row r="80" spans="1:11" s="42" customFormat="1" ht="11.25" customHeight="1">
      <c r="A80" s="43" t="s">
        <v>63</v>
      </c>
      <c r="B80" s="37"/>
      <c r="C80" s="38">
        <v>54819</v>
      </c>
      <c r="D80" s="38">
        <v>63860</v>
      </c>
      <c r="E80" s="38">
        <v>61655</v>
      </c>
      <c r="F80" s="39">
        <v>96.54713435640464</v>
      </c>
      <c r="G80" s="40"/>
      <c r="H80" s="103">
        <v>142.647</v>
      </c>
      <c r="I80" s="104">
        <v>256.169</v>
      </c>
      <c r="J80" s="104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2"/>
      <c r="I81" s="102"/>
      <c r="J81" s="102"/>
      <c r="K81" s="32"/>
    </row>
    <row r="82" spans="1:11" s="33" customFormat="1" ht="11.25" customHeight="1">
      <c r="A82" s="35" t="s">
        <v>64</v>
      </c>
      <c r="B82" s="29"/>
      <c r="C82" s="30">
        <v>121</v>
      </c>
      <c r="D82" s="30">
        <v>122</v>
      </c>
      <c r="E82" s="30">
        <v>122</v>
      </c>
      <c r="F82" s="31"/>
      <c r="G82" s="31"/>
      <c r="H82" s="102">
        <v>0.19</v>
      </c>
      <c r="I82" s="102">
        <v>0.192</v>
      </c>
      <c r="J82" s="102"/>
      <c r="K82" s="32"/>
    </row>
    <row r="83" spans="1:11" s="33" customFormat="1" ht="11.25" customHeight="1">
      <c r="A83" s="35" t="s">
        <v>65</v>
      </c>
      <c r="B83" s="29"/>
      <c r="C83" s="30">
        <v>50</v>
      </c>
      <c r="D83" s="30">
        <v>50</v>
      </c>
      <c r="E83" s="30">
        <v>50</v>
      </c>
      <c r="F83" s="31"/>
      <c r="G83" s="31"/>
      <c r="H83" s="102">
        <v>0.051</v>
      </c>
      <c r="I83" s="102">
        <v>0.05</v>
      </c>
      <c r="J83" s="102"/>
      <c r="K83" s="32"/>
    </row>
    <row r="84" spans="1:11" s="42" customFormat="1" ht="11.25" customHeight="1">
      <c r="A84" s="36" t="s">
        <v>66</v>
      </c>
      <c r="B84" s="37"/>
      <c r="C84" s="38">
        <v>171</v>
      </c>
      <c r="D84" s="38">
        <v>172</v>
      </c>
      <c r="E84" s="38">
        <v>172</v>
      </c>
      <c r="F84" s="39">
        <v>100</v>
      </c>
      <c r="G84" s="40"/>
      <c r="H84" s="103">
        <v>0.241</v>
      </c>
      <c r="I84" s="104">
        <v>0.242</v>
      </c>
      <c r="J84" s="104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2"/>
      <c r="I85" s="102"/>
      <c r="J85" s="10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5"/>
      <c r="I86" s="106"/>
      <c r="J86" s="106"/>
      <c r="K86" s="50"/>
    </row>
    <row r="87" spans="1:11" s="42" customFormat="1" ht="11.25" customHeight="1">
      <c r="A87" s="51" t="s">
        <v>67</v>
      </c>
      <c r="B87" s="52"/>
      <c r="C87" s="53">
        <v>2316492.3</v>
      </c>
      <c r="D87" s="53">
        <v>2243920</v>
      </c>
      <c r="E87" s="53">
        <v>2317367</v>
      </c>
      <c r="F87" s="54">
        <f>IF(D87&gt;0,100*E87/D87,0)</f>
        <v>103.27315590573639</v>
      </c>
      <c r="G87" s="40"/>
      <c r="H87" s="107">
        <v>5370.631249999999</v>
      </c>
      <c r="I87" s="108">
        <v>8057.229999999999</v>
      </c>
      <c r="J87" s="108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2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="102" zoomScaleSheetLayoutView="102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212" t="s">
        <v>69</v>
      </c>
      <c r="K2" s="21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213" t="s">
        <v>2</v>
      </c>
      <c r="D4" s="214"/>
      <c r="E4" s="214"/>
      <c r="F4" s="215"/>
      <c r="G4" s="9"/>
      <c r="H4" s="216" t="s">
        <v>3</v>
      </c>
      <c r="I4" s="217"/>
      <c r="J4" s="217"/>
      <c r="K4" s="21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12</v>
      </c>
      <c r="F7" s="22" t="str">
        <f>CONCATENATE(D6,"=100")</f>
        <v>2018=100</v>
      </c>
      <c r="G7" s="23"/>
      <c r="H7" s="20" t="s">
        <v>6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128</v>
      </c>
      <c r="D9" s="30">
        <v>136</v>
      </c>
      <c r="E9" s="30">
        <v>130</v>
      </c>
      <c r="F9" s="31"/>
      <c r="G9" s="31"/>
      <c r="H9" s="102">
        <v>0.236</v>
      </c>
      <c r="I9" s="102">
        <v>0.254</v>
      </c>
      <c r="J9" s="102"/>
      <c r="K9" s="32"/>
    </row>
    <row r="10" spans="1:11" s="33" customFormat="1" ht="11.25" customHeight="1">
      <c r="A10" s="35" t="s">
        <v>8</v>
      </c>
      <c r="B10" s="29"/>
      <c r="C10" s="30">
        <v>38</v>
      </c>
      <c r="D10" s="30">
        <v>38</v>
      </c>
      <c r="E10" s="30">
        <v>38</v>
      </c>
      <c r="F10" s="31"/>
      <c r="G10" s="31"/>
      <c r="H10" s="102">
        <v>0.108</v>
      </c>
      <c r="I10" s="102">
        <v>0.077</v>
      </c>
      <c r="J10" s="102"/>
      <c r="K10" s="32"/>
    </row>
    <row r="11" spans="1:11" s="33" customFormat="1" ht="11.25" customHeight="1">
      <c r="A11" s="28" t="s">
        <v>9</v>
      </c>
      <c r="B11" s="29"/>
      <c r="C11" s="30">
        <v>295</v>
      </c>
      <c r="D11" s="30">
        <v>240</v>
      </c>
      <c r="E11" s="30">
        <v>240</v>
      </c>
      <c r="F11" s="31"/>
      <c r="G11" s="31"/>
      <c r="H11" s="102">
        <v>0.512</v>
      </c>
      <c r="I11" s="102">
        <v>0.506</v>
      </c>
      <c r="J11" s="102"/>
      <c r="K11" s="32"/>
    </row>
    <row r="12" spans="1:11" s="33" customFormat="1" ht="11.25" customHeight="1">
      <c r="A12" s="35" t="s">
        <v>10</v>
      </c>
      <c r="B12" s="29"/>
      <c r="C12" s="30">
        <v>15</v>
      </c>
      <c r="D12" s="30">
        <v>12</v>
      </c>
      <c r="E12" s="30"/>
      <c r="F12" s="31"/>
      <c r="G12" s="31"/>
      <c r="H12" s="102">
        <v>0.025</v>
      </c>
      <c r="I12" s="102">
        <v>0.024</v>
      </c>
      <c r="J12" s="102"/>
      <c r="K12" s="32"/>
    </row>
    <row r="13" spans="1:11" s="42" customFormat="1" ht="11.25" customHeight="1">
      <c r="A13" s="36" t="s">
        <v>11</v>
      </c>
      <c r="B13" s="37"/>
      <c r="C13" s="38">
        <v>476</v>
      </c>
      <c r="D13" s="38">
        <v>426</v>
      </c>
      <c r="E13" s="38">
        <v>408</v>
      </c>
      <c r="F13" s="39">
        <v>95.77464788732394</v>
      </c>
      <c r="G13" s="40"/>
      <c r="H13" s="103">
        <v>0.881</v>
      </c>
      <c r="I13" s="104">
        <v>0.861</v>
      </c>
      <c r="J13" s="104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02"/>
      <c r="I14" s="102"/>
      <c r="J14" s="102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03"/>
      <c r="I15" s="104"/>
      <c r="J15" s="104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02"/>
      <c r="I16" s="102"/>
      <c r="J16" s="102"/>
      <c r="K16" s="32"/>
    </row>
    <row r="17" spans="1:11" s="42" customFormat="1" ht="11.25" customHeight="1">
      <c r="A17" s="36" t="s">
        <v>13</v>
      </c>
      <c r="B17" s="37"/>
      <c r="C17" s="38">
        <v>145</v>
      </c>
      <c r="D17" s="38">
        <v>127</v>
      </c>
      <c r="E17" s="38">
        <v>127</v>
      </c>
      <c r="F17" s="39">
        <v>100</v>
      </c>
      <c r="G17" s="40"/>
      <c r="H17" s="103">
        <v>0.177</v>
      </c>
      <c r="I17" s="104">
        <v>0.191</v>
      </c>
      <c r="J17" s="104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02"/>
      <c r="I18" s="102"/>
      <c r="J18" s="102"/>
      <c r="K18" s="32"/>
    </row>
    <row r="19" spans="1:11" s="33" customFormat="1" ht="11.25" customHeight="1">
      <c r="A19" s="28" t="s">
        <v>14</v>
      </c>
      <c r="B19" s="29"/>
      <c r="C19" s="30">
        <v>13268</v>
      </c>
      <c r="D19" s="30">
        <v>13680</v>
      </c>
      <c r="E19" s="30">
        <v>13107</v>
      </c>
      <c r="F19" s="31"/>
      <c r="G19" s="31"/>
      <c r="H19" s="102">
        <v>63.686</v>
      </c>
      <c r="I19" s="102">
        <v>60.192</v>
      </c>
      <c r="J19" s="102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02"/>
      <c r="I20" s="102"/>
      <c r="J20" s="102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02"/>
      <c r="I21" s="102"/>
      <c r="J21" s="102"/>
      <c r="K21" s="32"/>
    </row>
    <row r="22" spans="1:11" s="42" customFormat="1" ht="11.25" customHeight="1">
      <c r="A22" s="36" t="s">
        <v>17</v>
      </c>
      <c r="B22" s="37"/>
      <c r="C22" s="38">
        <v>13268</v>
      </c>
      <c r="D22" s="38">
        <v>13680</v>
      </c>
      <c r="E22" s="38">
        <v>13107</v>
      </c>
      <c r="F22" s="39">
        <v>95.81140350877193</v>
      </c>
      <c r="G22" s="40"/>
      <c r="H22" s="103">
        <v>63.686</v>
      </c>
      <c r="I22" s="104">
        <v>60.192</v>
      </c>
      <c r="J22" s="104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02"/>
      <c r="I23" s="102"/>
      <c r="J23" s="102"/>
      <c r="K23" s="32"/>
    </row>
    <row r="24" spans="1:11" s="42" customFormat="1" ht="11.25" customHeight="1">
      <c r="A24" s="36" t="s">
        <v>18</v>
      </c>
      <c r="B24" s="37"/>
      <c r="C24" s="38">
        <v>87000</v>
      </c>
      <c r="D24" s="38">
        <v>82998</v>
      </c>
      <c r="E24" s="38">
        <v>83200</v>
      </c>
      <c r="F24" s="39">
        <v>100.24337935853876</v>
      </c>
      <c r="G24" s="40"/>
      <c r="H24" s="103">
        <v>352.971</v>
      </c>
      <c r="I24" s="104">
        <v>334.619</v>
      </c>
      <c r="J24" s="104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02"/>
      <c r="I25" s="102"/>
      <c r="J25" s="102"/>
      <c r="K25" s="32"/>
    </row>
    <row r="26" spans="1:11" s="42" customFormat="1" ht="11.25" customHeight="1">
      <c r="A26" s="36" t="s">
        <v>19</v>
      </c>
      <c r="B26" s="37"/>
      <c r="C26" s="38">
        <v>18000</v>
      </c>
      <c r="D26" s="38">
        <v>18600</v>
      </c>
      <c r="E26" s="38">
        <v>19000</v>
      </c>
      <c r="F26" s="39">
        <v>102.15053763440861</v>
      </c>
      <c r="G26" s="40"/>
      <c r="H26" s="103">
        <v>60</v>
      </c>
      <c r="I26" s="104">
        <v>93</v>
      </c>
      <c r="J26" s="104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02"/>
      <c r="I27" s="102"/>
      <c r="J27" s="102"/>
      <c r="K27" s="32"/>
    </row>
    <row r="28" spans="1:11" s="33" customFormat="1" ht="11.25" customHeight="1">
      <c r="A28" s="35" t="s">
        <v>20</v>
      </c>
      <c r="B28" s="29"/>
      <c r="C28" s="30">
        <v>186903</v>
      </c>
      <c r="D28" s="30">
        <v>190307</v>
      </c>
      <c r="E28" s="30">
        <v>190000</v>
      </c>
      <c r="F28" s="31"/>
      <c r="G28" s="31"/>
      <c r="H28" s="102">
        <v>769.798</v>
      </c>
      <c r="I28" s="102">
        <v>837.197</v>
      </c>
      <c r="J28" s="102"/>
      <c r="K28" s="32"/>
    </row>
    <row r="29" spans="1:11" s="33" customFormat="1" ht="11.25" customHeight="1">
      <c r="A29" s="35" t="s">
        <v>21</v>
      </c>
      <c r="B29" s="29"/>
      <c r="C29" s="30">
        <v>107667</v>
      </c>
      <c r="D29" s="30">
        <v>92189</v>
      </c>
      <c r="E29" s="30">
        <v>92189</v>
      </c>
      <c r="F29" s="31"/>
      <c r="G29" s="31"/>
      <c r="H29" s="102">
        <v>166.041</v>
      </c>
      <c r="I29" s="102">
        <v>229.375</v>
      </c>
      <c r="J29" s="102"/>
      <c r="K29" s="32"/>
    </row>
    <row r="30" spans="1:11" s="33" customFormat="1" ht="11.25" customHeight="1">
      <c r="A30" s="35" t="s">
        <v>22</v>
      </c>
      <c r="B30" s="29"/>
      <c r="C30" s="30">
        <v>167773</v>
      </c>
      <c r="D30" s="30">
        <v>171826</v>
      </c>
      <c r="E30" s="30">
        <v>187500</v>
      </c>
      <c r="F30" s="31"/>
      <c r="G30" s="31"/>
      <c r="H30" s="102">
        <v>372.631</v>
      </c>
      <c r="I30" s="102">
        <v>470.844</v>
      </c>
      <c r="J30" s="102"/>
      <c r="K30" s="32"/>
    </row>
    <row r="31" spans="1:11" s="42" customFormat="1" ht="11.25" customHeight="1">
      <c r="A31" s="43" t="s">
        <v>23</v>
      </c>
      <c r="B31" s="37"/>
      <c r="C31" s="38">
        <v>462343</v>
      </c>
      <c r="D31" s="38">
        <v>454322</v>
      </c>
      <c r="E31" s="38">
        <v>469689</v>
      </c>
      <c r="F31" s="39">
        <v>103.38240278921117</v>
      </c>
      <c r="G31" s="40"/>
      <c r="H31" s="103">
        <v>1308.4699999999998</v>
      </c>
      <c r="I31" s="104">
        <v>1537.4160000000002</v>
      </c>
      <c r="J31" s="104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02"/>
      <c r="I32" s="102"/>
      <c r="J32" s="102"/>
      <c r="K32" s="32"/>
    </row>
    <row r="33" spans="1:11" s="33" customFormat="1" ht="11.25" customHeight="1">
      <c r="A33" s="35" t="s">
        <v>24</v>
      </c>
      <c r="B33" s="29"/>
      <c r="C33" s="30">
        <v>37000</v>
      </c>
      <c r="D33" s="30">
        <v>35800</v>
      </c>
      <c r="E33" s="30">
        <v>35750</v>
      </c>
      <c r="F33" s="31"/>
      <c r="G33" s="31"/>
      <c r="H33" s="102">
        <v>136</v>
      </c>
      <c r="I33" s="102">
        <v>123.5</v>
      </c>
      <c r="J33" s="102"/>
      <c r="K33" s="32"/>
    </row>
    <row r="34" spans="1:11" s="33" customFormat="1" ht="11.25" customHeight="1">
      <c r="A34" s="35" t="s">
        <v>25</v>
      </c>
      <c r="B34" s="29"/>
      <c r="C34" s="30">
        <v>19750</v>
      </c>
      <c r="D34" s="30">
        <v>18070</v>
      </c>
      <c r="E34" s="30">
        <v>18070</v>
      </c>
      <c r="F34" s="31"/>
      <c r="G34" s="31"/>
      <c r="H34" s="102">
        <v>60</v>
      </c>
      <c r="I34" s="102">
        <v>70</v>
      </c>
      <c r="J34" s="102"/>
      <c r="K34" s="32"/>
    </row>
    <row r="35" spans="1:11" s="33" customFormat="1" ht="11.25" customHeight="1">
      <c r="A35" s="35" t="s">
        <v>26</v>
      </c>
      <c r="B35" s="29"/>
      <c r="C35" s="30">
        <v>108000</v>
      </c>
      <c r="D35" s="30">
        <v>108000</v>
      </c>
      <c r="E35" s="30">
        <v>105450</v>
      </c>
      <c r="F35" s="31"/>
      <c r="G35" s="31"/>
      <c r="H35" s="102">
        <v>342.3</v>
      </c>
      <c r="I35" s="102">
        <v>486.3</v>
      </c>
      <c r="J35" s="102"/>
      <c r="K35" s="32"/>
    </row>
    <row r="36" spans="1:11" s="33" customFormat="1" ht="11.25" customHeight="1">
      <c r="A36" s="35" t="s">
        <v>27</v>
      </c>
      <c r="B36" s="29"/>
      <c r="C36" s="30">
        <v>14552</v>
      </c>
      <c r="D36" s="30">
        <v>13207</v>
      </c>
      <c r="E36" s="30">
        <v>14131</v>
      </c>
      <c r="F36" s="31"/>
      <c r="G36" s="31"/>
      <c r="H36" s="102">
        <v>50.252</v>
      </c>
      <c r="I36" s="102">
        <v>35.3</v>
      </c>
      <c r="J36" s="102"/>
      <c r="K36" s="32"/>
    </row>
    <row r="37" spans="1:11" s="42" customFormat="1" ht="11.25" customHeight="1">
      <c r="A37" s="36" t="s">
        <v>28</v>
      </c>
      <c r="B37" s="37"/>
      <c r="C37" s="38">
        <v>179302</v>
      </c>
      <c r="D37" s="38">
        <v>175077</v>
      </c>
      <c r="E37" s="38">
        <v>173401</v>
      </c>
      <c r="F37" s="39">
        <v>99.04270692323949</v>
      </c>
      <c r="G37" s="40"/>
      <c r="H37" s="103">
        <v>588.5519999999999</v>
      </c>
      <c r="I37" s="104">
        <v>715.0999999999999</v>
      </c>
      <c r="J37" s="104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02"/>
      <c r="I38" s="102"/>
      <c r="J38" s="102"/>
      <c r="K38" s="32"/>
    </row>
    <row r="39" spans="1:11" s="42" customFormat="1" ht="11.25" customHeight="1">
      <c r="A39" s="36" t="s">
        <v>29</v>
      </c>
      <c r="B39" s="37"/>
      <c r="C39" s="38">
        <v>21360</v>
      </c>
      <c r="D39" s="38">
        <v>19303</v>
      </c>
      <c r="E39" s="38">
        <v>18531</v>
      </c>
      <c r="F39" s="39">
        <v>96.00062166502616</v>
      </c>
      <c r="G39" s="40"/>
      <c r="H39" s="103">
        <v>35</v>
      </c>
      <c r="I39" s="104">
        <v>28.5</v>
      </c>
      <c r="J39" s="104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02"/>
      <c r="I40" s="102"/>
      <c r="J40" s="102"/>
      <c r="K40" s="32"/>
    </row>
    <row r="41" spans="1:11" s="33" customFormat="1" ht="11.25" customHeight="1">
      <c r="A41" s="28" t="s">
        <v>30</v>
      </c>
      <c r="B41" s="29"/>
      <c r="C41" s="30">
        <v>53271</v>
      </c>
      <c r="D41" s="30">
        <v>50688</v>
      </c>
      <c r="E41" s="30">
        <v>51986</v>
      </c>
      <c r="F41" s="31"/>
      <c r="G41" s="31"/>
      <c r="H41" s="102">
        <v>37.051</v>
      </c>
      <c r="I41" s="102">
        <v>150.574</v>
      </c>
      <c r="J41" s="102"/>
      <c r="K41" s="32"/>
    </row>
    <row r="42" spans="1:11" s="33" customFormat="1" ht="11.25" customHeight="1">
      <c r="A42" s="35" t="s">
        <v>31</v>
      </c>
      <c r="B42" s="29"/>
      <c r="C42" s="30">
        <v>141210</v>
      </c>
      <c r="D42" s="30">
        <v>134093</v>
      </c>
      <c r="E42" s="30">
        <v>134650</v>
      </c>
      <c r="F42" s="31"/>
      <c r="G42" s="31"/>
      <c r="H42" s="102">
        <v>233.975</v>
      </c>
      <c r="I42" s="102">
        <v>583.051</v>
      </c>
      <c r="J42" s="102"/>
      <c r="K42" s="32"/>
    </row>
    <row r="43" spans="1:11" s="33" customFormat="1" ht="11.25" customHeight="1">
      <c r="A43" s="35" t="s">
        <v>32</v>
      </c>
      <c r="B43" s="29"/>
      <c r="C43" s="30">
        <v>18308</v>
      </c>
      <c r="D43" s="30">
        <v>19755</v>
      </c>
      <c r="E43" s="30">
        <v>20100</v>
      </c>
      <c r="F43" s="31"/>
      <c r="G43" s="31"/>
      <c r="H43" s="102">
        <v>23.117</v>
      </c>
      <c r="I43" s="102">
        <v>78.157</v>
      </c>
      <c r="J43" s="102"/>
      <c r="K43" s="32"/>
    </row>
    <row r="44" spans="1:11" s="33" customFormat="1" ht="11.25" customHeight="1">
      <c r="A44" s="35" t="s">
        <v>33</v>
      </c>
      <c r="B44" s="29"/>
      <c r="C44" s="30">
        <v>116910</v>
      </c>
      <c r="D44" s="30">
        <v>116503</v>
      </c>
      <c r="E44" s="30">
        <v>116000</v>
      </c>
      <c r="F44" s="31"/>
      <c r="G44" s="31"/>
      <c r="H44" s="102">
        <v>111.36</v>
      </c>
      <c r="I44" s="102">
        <v>520.708</v>
      </c>
      <c r="J44" s="102"/>
      <c r="K44" s="32"/>
    </row>
    <row r="45" spans="1:11" s="33" customFormat="1" ht="11.25" customHeight="1">
      <c r="A45" s="35" t="s">
        <v>34</v>
      </c>
      <c r="B45" s="29"/>
      <c r="C45" s="30">
        <v>39882</v>
      </c>
      <c r="D45" s="30">
        <v>37105</v>
      </c>
      <c r="E45" s="30">
        <v>36000</v>
      </c>
      <c r="F45" s="31"/>
      <c r="G45" s="31"/>
      <c r="H45" s="102">
        <v>53.931</v>
      </c>
      <c r="I45" s="102">
        <v>149.981</v>
      </c>
      <c r="J45" s="102"/>
      <c r="K45" s="32"/>
    </row>
    <row r="46" spans="1:11" s="33" customFormat="1" ht="11.25" customHeight="1">
      <c r="A46" s="35" t="s">
        <v>35</v>
      </c>
      <c r="B46" s="29"/>
      <c r="C46" s="30">
        <v>79048</v>
      </c>
      <c r="D46" s="30">
        <v>74137</v>
      </c>
      <c r="E46" s="30">
        <v>74000</v>
      </c>
      <c r="F46" s="31"/>
      <c r="G46" s="31"/>
      <c r="H46" s="102">
        <v>105.957</v>
      </c>
      <c r="I46" s="102">
        <v>237.336</v>
      </c>
      <c r="J46" s="102"/>
      <c r="K46" s="32"/>
    </row>
    <row r="47" spans="1:11" s="33" customFormat="1" ht="11.25" customHeight="1">
      <c r="A47" s="35" t="s">
        <v>36</v>
      </c>
      <c r="B47" s="29"/>
      <c r="C47" s="30">
        <v>93032</v>
      </c>
      <c r="D47" s="30">
        <v>85432</v>
      </c>
      <c r="E47" s="30">
        <v>92340</v>
      </c>
      <c r="F47" s="31"/>
      <c r="G47" s="31"/>
      <c r="H47" s="102">
        <v>140.632</v>
      </c>
      <c r="I47" s="102">
        <v>298.548</v>
      </c>
      <c r="J47" s="102"/>
      <c r="K47" s="32"/>
    </row>
    <row r="48" spans="1:11" s="33" customFormat="1" ht="11.25" customHeight="1">
      <c r="A48" s="35" t="s">
        <v>37</v>
      </c>
      <c r="B48" s="29"/>
      <c r="C48" s="30">
        <v>182031</v>
      </c>
      <c r="D48" s="30">
        <v>183572</v>
      </c>
      <c r="E48" s="30">
        <v>182750</v>
      </c>
      <c r="F48" s="31"/>
      <c r="G48" s="31"/>
      <c r="H48" s="102">
        <v>191.601</v>
      </c>
      <c r="I48" s="102">
        <v>743.618</v>
      </c>
      <c r="J48" s="102"/>
      <c r="K48" s="32"/>
    </row>
    <row r="49" spans="1:11" s="33" customFormat="1" ht="11.25" customHeight="1">
      <c r="A49" s="35" t="s">
        <v>38</v>
      </c>
      <c r="B49" s="29"/>
      <c r="C49" s="30">
        <v>57181</v>
      </c>
      <c r="D49" s="30">
        <v>61838</v>
      </c>
      <c r="E49" s="30">
        <v>58800</v>
      </c>
      <c r="F49" s="31"/>
      <c r="G49" s="31"/>
      <c r="H49" s="102">
        <v>75.606</v>
      </c>
      <c r="I49" s="102">
        <v>252.228</v>
      </c>
      <c r="J49" s="102"/>
      <c r="K49" s="32"/>
    </row>
    <row r="50" spans="1:11" s="42" customFormat="1" ht="11.25" customHeight="1">
      <c r="A50" s="43" t="s">
        <v>39</v>
      </c>
      <c r="B50" s="37"/>
      <c r="C50" s="38">
        <v>780873</v>
      </c>
      <c r="D50" s="38">
        <v>763123</v>
      </c>
      <c r="E50" s="38">
        <v>766626</v>
      </c>
      <c r="F50" s="39">
        <v>100.45903478207313</v>
      </c>
      <c r="G50" s="40"/>
      <c r="H50" s="103">
        <v>973.2300000000001</v>
      </c>
      <c r="I50" s="104">
        <v>3014.201</v>
      </c>
      <c r="J50" s="104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02"/>
      <c r="I51" s="102"/>
      <c r="J51" s="102"/>
      <c r="K51" s="32"/>
    </row>
    <row r="52" spans="1:11" s="42" customFormat="1" ht="11.25" customHeight="1">
      <c r="A52" s="36" t="s">
        <v>40</v>
      </c>
      <c r="B52" s="37"/>
      <c r="C52" s="38">
        <v>39510</v>
      </c>
      <c r="D52" s="38">
        <v>39510</v>
      </c>
      <c r="E52" s="38">
        <v>39510</v>
      </c>
      <c r="F52" s="39">
        <v>100</v>
      </c>
      <c r="G52" s="40"/>
      <c r="H52" s="103">
        <v>86.182</v>
      </c>
      <c r="I52" s="104">
        <v>86.182</v>
      </c>
      <c r="J52" s="104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02"/>
      <c r="I53" s="102"/>
      <c r="J53" s="102"/>
      <c r="K53" s="32"/>
    </row>
    <row r="54" spans="1:11" s="33" customFormat="1" ht="11.25" customHeight="1">
      <c r="A54" s="35" t="s">
        <v>41</v>
      </c>
      <c r="B54" s="29"/>
      <c r="C54" s="30">
        <v>138213</v>
      </c>
      <c r="D54" s="30">
        <v>130812</v>
      </c>
      <c r="E54" s="30">
        <v>133000</v>
      </c>
      <c r="F54" s="31"/>
      <c r="G54" s="31"/>
      <c r="H54" s="102">
        <v>320.18</v>
      </c>
      <c r="I54" s="102">
        <v>389.502</v>
      </c>
      <c r="J54" s="102"/>
      <c r="K54" s="32"/>
    </row>
    <row r="55" spans="1:11" s="33" customFormat="1" ht="11.25" customHeight="1">
      <c r="A55" s="35" t="s">
        <v>42</v>
      </c>
      <c r="B55" s="29"/>
      <c r="C55" s="30">
        <v>144431</v>
      </c>
      <c r="D55" s="30">
        <v>145789</v>
      </c>
      <c r="E55" s="30">
        <v>148000</v>
      </c>
      <c r="F55" s="31"/>
      <c r="G55" s="31"/>
      <c r="H55" s="102">
        <v>389.965</v>
      </c>
      <c r="I55" s="102">
        <v>451.946</v>
      </c>
      <c r="J55" s="102"/>
      <c r="K55" s="32"/>
    </row>
    <row r="56" spans="1:11" s="33" customFormat="1" ht="11.25" customHeight="1">
      <c r="A56" s="35" t="s">
        <v>43</v>
      </c>
      <c r="B56" s="29"/>
      <c r="C56" s="30">
        <v>261224</v>
      </c>
      <c r="D56" s="30">
        <v>264321</v>
      </c>
      <c r="E56" s="30">
        <v>278024</v>
      </c>
      <c r="F56" s="31"/>
      <c r="G56" s="31"/>
      <c r="H56" s="102">
        <v>852.948</v>
      </c>
      <c r="I56" s="102">
        <v>806.708</v>
      </c>
      <c r="J56" s="102"/>
      <c r="K56" s="32"/>
    </row>
    <row r="57" spans="1:11" s="33" customFormat="1" ht="11.25" customHeight="1">
      <c r="A57" s="35" t="s">
        <v>44</v>
      </c>
      <c r="B57" s="29"/>
      <c r="C57" s="30">
        <v>93477</v>
      </c>
      <c r="D57" s="30">
        <v>88265</v>
      </c>
      <c r="E57" s="30">
        <v>88265</v>
      </c>
      <c r="F57" s="31"/>
      <c r="G57" s="31"/>
      <c r="H57" s="102">
        <v>237.841</v>
      </c>
      <c r="I57" s="102">
        <v>262.044</v>
      </c>
      <c r="J57" s="102"/>
      <c r="K57" s="32"/>
    </row>
    <row r="58" spans="1:11" s="33" customFormat="1" ht="11.25" customHeight="1">
      <c r="A58" s="35" t="s">
        <v>45</v>
      </c>
      <c r="B58" s="29"/>
      <c r="C58" s="30">
        <v>150855</v>
      </c>
      <c r="D58" s="30">
        <v>148922</v>
      </c>
      <c r="E58" s="30">
        <v>148922</v>
      </c>
      <c r="F58" s="31"/>
      <c r="G58" s="31"/>
      <c r="H58" s="102">
        <v>246.199</v>
      </c>
      <c r="I58" s="102">
        <v>519.811</v>
      </c>
      <c r="J58" s="102"/>
      <c r="K58" s="32"/>
    </row>
    <row r="59" spans="1:11" s="42" customFormat="1" ht="11.25" customHeight="1">
      <c r="A59" s="36" t="s">
        <v>46</v>
      </c>
      <c r="B59" s="37"/>
      <c r="C59" s="38">
        <v>788200</v>
      </c>
      <c r="D59" s="38">
        <v>778109</v>
      </c>
      <c r="E59" s="38">
        <v>796211</v>
      </c>
      <c r="F59" s="39">
        <v>102.32640928199005</v>
      </c>
      <c r="G59" s="40"/>
      <c r="H59" s="103">
        <v>2047.1329999999998</v>
      </c>
      <c r="I59" s="104">
        <v>2430.011</v>
      </c>
      <c r="J59" s="104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02"/>
      <c r="I60" s="102"/>
      <c r="J60" s="102"/>
      <c r="K60" s="32"/>
    </row>
    <row r="61" spans="1:11" s="33" customFormat="1" ht="11.25" customHeight="1">
      <c r="A61" s="35" t="s">
        <v>47</v>
      </c>
      <c r="B61" s="29"/>
      <c r="C61" s="30">
        <v>2450</v>
      </c>
      <c r="D61" s="30">
        <v>2800</v>
      </c>
      <c r="E61" s="30">
        <v>3200</v>
      </c>
      <c r="F61" s="31"/>
      <c r="G61" s="31"/>
      <c r="H61" s="102">
        <v>4.53875</v>
      </c>
      <c r="I61" s="102">
        <v>4.883</v>
      </c>
      <c r="J61" s="102"/>
      <c r="K61" s="32"/>
    </row>
    <row r="62" spans="1:11" s="33" customFormat="1" ht="11.25" customHeight="1">
      <c r="A62" s="35" t="s">
        <v>48</v>
      </c>
      <c r="B62" s="29"/>
      <c r="C62" s="30">
        <v>3455</v>
      </c>
      <c r="D62" s="30">
        <v>2900</v>
      </c>
      <c r="E62" s="30">
        <v>3118</v>
      </c>
      <c r="F62" s="31"/>
      <c r="G62" s="31"/>
      <c r="H62" s="102">
        <v>4.408</v>
      </c>
      <c r="I62" s="102">
        <v>3.484</v>
      </c>
      <c r="J62" s="102"/>
      <c r="K62" s="32"/>
    </row>
    <row r="63" spans="1:11" s="33" customFormat="1" ht="11.25" customHeight="1">
      <c r="A63" s="35" t="s">
        <v>49</v>
      </c>
      <c r="B63" s="29"/>
      <c r="C63" s="30">
        <v>9306</v>
      </c>
      <c r="D63" s="30">
        <v>8561</v>
      </c>
      <c r="E63" s="30">
        <v>8307</v>
      </c>
      <c r="F63" s="31"/>
      <c r="G63" s="31"/>
      <c r="H63" s="102">
        <v>20.96</v>
      </c>
      <c r="I63" s="102">
        <v>23.656</v>
      </c>
      <c r="J63" s="102"/>
      <c r="K63" s="32"/>
    </row>
    <row r="64" spans="1:11" s="42" customFormat="1" ht="11.25" customHeight="1">
      <c r="A64" s="36" t="s">
        <v>50</v>
      </c>
      <c r="B64" s="37"/>
      <c r="C64" s="38">
        <v>15211</v>
      </c>
      <c r="D64" s="38">
        <v>14261</v>
      </c>
      <c r="E64" s="38">
        <v>14625</v>
      </c>
      <c r="F64" s="39">
        <v>102.55241567912489</v>
      </c>
      <c r="G64" s="40"/>
      <c r="H64" s="103">
        <v>29.906750000000002</v>
      </c>
      <c r="I64" s="104">
        <v>32.022999999999996</v>
      </c>
      <c r="J64" s="104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02"/>
      <c r="I65" s="102"/>
      <c r="J65" s="102"/>
      <c r="K65" s="32"/>
    </row>
    <row r="66" spans="1:11" s="42" customFormat="1" ht="11.25" customHeight="1">
      <c r="A66" s="36" t="s">
        <v>51</v>
      </c>
      <c r="B66" s="37"/>
      <c r="C66" s="38">
        <v>20437</v>
      </c>
      <c r="D66" s="38">
        <v>21096</v>
      </c>
      <c r="E66" s="38">
        <v>20180</v>
      </c>
      <c r="F66" s="39">
        <v>95.65794463405385</v>
      </c>
      <c r="G66" s="40"/>
      <c r="H66" s="103">
        <v>22.027</v>
      </c>
      <c r="I66" s="104">
        <v>28.161</v>
      </c>
      <c r="J66" s="104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02"/>
      <c r="I67" s="102"/>
      <c r="J67" s="102"/>
      <c r="K67" s="32"/>
    </row>
    <row r="68" spans="1:11" s="33" customFormat="1" ht="11.25" customHeight="1">
      <c r="A68" s="35" t="s">
        <v>52</v>
      </c>
      <c r="B68" s="29"/>
      <c r="C68" s="30">
        <v>56100</v>
      </c>
      <c r="D68" s="30">
        <v>55920</v>
      </c>
      <c r="E68" s="30">
        <v>55000</v>
      </c>
      <c r="F68" s="31"/>
      <c r="G68" s="31"/>
      <c r="H68" s="102">
        <v>118.6</v>
      </c>
      <c r="I68" s="102">
        <v>232.5</v>
      </c>
      <c r="J68" s="102"/>
      <c r="K68" s="32"/>
    </row>
    <row r="69" spans="1:11" s="33" customFormat="1" ht="11.25" customHeight="1">
      <c r="A69" s="35" t="s">
        <v>53</v>
      </c>
      <c r="B69" s="29"/>
      <c r="C69" s="30">
        <v>830</v>
      </c>
      <c r="D69" s="30">
        <v>770</v>
      </c>
      <c r="E69" s="30">
        <v>800</v>
      </c>
      <c r="F69" s="31"/>
      <c r="G69" s="31"/>
      <c r="H69" s="102">
        <v>1.6</v>
      </c>
      <c r="I69" s="102">
        <v>2.45</v>
      </c>
      <c r="J69" s="102"/>
      <c r="K69" s="32"/>
    </row>
    <row r="70" spans="1:11" s="42" customFormat="1" ht="11.25" customHeight="1">
      <c r="A70" s="36" t="s">
        <v>54</v>
      </c>
      <c r="B70" s="37"/>
      <c r="C70" s="38">
        <v>56930</v>
      </c>
      <c r="D70" s="38">
        <v>56690</v>
      </c>
      <c r="E70" s="38">
        <v>55800</v>
      </c>
      <c r="F70" s="39">
        <v>98.43005821132475</v>
      </c>
      <c r="G70" s="40"/>
      <c r="H70" s="103">
        <v>120.19999999999999</v>
      </c>
      <c r="I70" s="104">
        <v>234.95</v>
      </c>
      <c r="J70" s="104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02"/>
      <c r="I71" s="102"/>
      <c r="J71" s="102"/>
      <c r="K71" s="32"/>
    </row>
    <row r="72" spans="1:11" s="33" customFormat="1" ht="11.25" customHeight="1">
      <c r="A72" s="35" t="s">
        <v>55</v>
      </c>
      <c r="B72" s="29"/>
      <c r="C72" s="30">
        <v>8575</v>
      </c>
      <c r="D72" s="30">
        <v>8200</v>
      </c>
      <c r="E72" s="30">
        <v>8409</v>
      </c>
      <c r="F72" s="31"/>
      <c r="G72" s="31"/>
      <c r="H72" s="102">
        <v>14.275</v>
      </c>
      <c r="I72" s="102">
        <v>15.235</v>
      </c>
      <c r="J72" s="102"/>
      <c r="K72" s="32"/>
    </row>
    <row r="73" spans="1:11" s="33" customFormat="1" ht="11.25" customHeight="1">
      <c r="A73" s="35" t="s">
        <v>56</v>
      </c>
      <c r="B73" s="29"/>
      <c r="C73" s="30">
        <v>9262</v>
      </c>
      <c r="D73" s="30">
        <v>9765</v>
      </c>
      <c r="E73" s="30">
        <v>9749</v>
      </c>
      <c r="F73" s="31"/>
      <c r="G73" s="31"/>
      <c r="H73" s="102">
        <v>27.54</v>
      </c>
      <c r="I73" s="102">
        <v>51.708</v>
      </c>
      <c r="J73" s="102"/>
      <c r="K73" s="32"/>
    </row>
    <row r="74" spans="1:11" s="33" customFormat="1" ht="11.25" customHeight="1">
      <c r="A74" s="35" t="s">
        <v>57</v>
      </c>
      <c r="B74" s="29"/>
      <c r="C74" s="30">
        <v>14470</v>
      </c>
      <c r="D74" s="30">
        <v>18589</v>
      </c>
      <c r="E74" s="30">
        <v>18500</v>
      </c>
      <c r="F74" s="31"/>
      <c r="G74" s="31"/>
      <c r="H74" s="102">
        <v>19.245</v>
      </c>
      <c r="I74" s="102">
        <v>80.502</v>
      </c>
      <c r="J74" s="102"/>
      <c r="K74" s="32"/>
    </row>
    <row r="75" spans="1:11" s="33" customFormat="1" ht="11.25" customHeight="1">
      <c r="A75" s="35" t="s">
        <v>58</v>
      </c>
      <c r="B75" s="29"/>
      <c r="C75" s="30">
        <v>44356</v>
      </c>
      <c r="D75" s="30">
        <v>42230</v>
      </c>
      <c r="E75" s="30">
        <v>42230</v>
      </c>
      <c r="F75" s="31"/>
      <c r="G75" s="31"/>
      <c r="H75" s="102">
        <v>85.118</v>
      </c>
      <c r="I75" s="102">
        <v>62.198</v>
      </c>
      <c r="J75" s="102"/>
      <c r="K75" s="32"/>
    </row>
    <row r="76" spans="1:11" s="33" customFormat="1" ht="11.25" customHeight="1">
      <c r="A76" s="35" t="s">
        <v>59</v>
      </c>
      <c r="B76" s="29"/>
      <c r="C76" s="30">
        <v>1380</v>
      </c>
      <c r="D76" s="30">
        <v>1289</v>
      </c>
      <c r="E76" s="30">
        <v>1289</v>
      </c>
      <c r="F76" s="31"/>
      <c r="G76" s="31"/>
      <c r="H76" s="102">
        <v>5.35</v>
      </c>
      <c r="I76" s="102">
        <v>4.995</v>
      </c>
      <c r="J76" s="102"/>
      <c r="K76" s="32"/>
    </row>
    <row r="77" spans="1:11" s="33" customFormat="1" ht="11.25" customHeight="1">
      <c r="A77" s="35" t="s">
        <v>60</v>
      </c>
      <c r="B77" s="29"/>
      <c r="C77" s="30">
        <v>7545</v>
      </c>
      <c r="D77" s="30">
        <v>7098</v>
      </c>
      <c r="E77" s="30">
        <v>7098</v>
      </c>
      <c r="F77" s="31"/>
      <c r="G77" s="31"/>
      <c r="H77" s="102">
        <v>16.851</v>
      </c>
      <c r="I77" s="102">
        <v>25.6</v>
      </c>
      <c r="J77" s="102"/>
      <c r="K77" s="32"/>
    </row>
    <row r="78" spans="1:11" s="33" customFormat="1" ht="11.25" customHeight="1">
      <c r="A78" s="35" t="s">
        <v>61</v>
      </c>
      <c r="B78" s="29"/>
      <c r="C78" s="30">
        <v>12700</v>
      </c>
      <c r="D78" s="30">
        <v>13276</v>
      </c>
      <c r="E78" s="30">
        <v>13220</v>
      </c>
      <c r="F78" s="31"/>
      <c r="G78" s="31"/>
      <c r="H78" s="102">
        <v>33.472</v>
      </c>
      <c r="I78" s="102">
        <v>54.526</v>
      </c>
      <c r="J78" s="102"/>
      <c r="K78" s="32"/>
    </row>
    <row r="79" spans="1:11" s="33" customFormat="1" ht="11.25" customHeight="1">
      <c r="A79" s="35" t="s">
        <v>62</v>
      </c>
      <c r="B79" s="29"/>
      <c r="C79" s="30">
        <v>16055</v>
      </c>
      <c r="D79" s="30">
        <v>24228</v>
      </c>
      <c r="E79" s="30">
        <v>22055</v>
      </c>
      <c r="F79" s="31"/>
      <c r="G79" s="31"/>
      <c r="H79" s="102">
        <v>49.102</v>
      </c>
      <c r="I79" s="102">
        <v>103.481</v>
      </c>
      <c r="J79" s="102"/>
      <c r="K79" s="32"/>
    </row>
    <row r="80" spans="1:11" s="42" customFormat="1" ht="11.25" customHeight="1">
      <c r="A80" s="43" t="s">
        <v>63</v>
      </c>
      <c r="B80" s="37"/>
      <c r="C80" s="38">
        <v>114343</v>
      </c>
      <c r="D80" s="38">
        <v>124675</v>
      </c>
      <c r="E80" s="38">
        <v>122550</v>
      </c>
      <c r="F80" s="39">
        <v>98.29556847804291</v>
      </c>
      <c r="G80" s="40"/>
      <c r="H80" s="103">
        <v>250.953</v>
      </c>
      <c r="I80" s="104">
        <v>398.245</v>
      </c>
      <c r="J80" s="104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02"/>
      <c r="I81" s="102"/>
      <c r="J81" s="102"/>
      <c r="K81" s="32"/>
    </row>
    <row r="82" spans="1:11" s="33" customFormat="1" ht="11.25" customHeight="1">
      <c r="A82" s="35" t="s">
        <v>64</v>
      </c>
      <c r="B82" s="29"/>
      <c r="C82" s="30">
        <v>121</v>
      </c>
      <c r="D82" s="30">
        <v>122</v>
      </c>
      <c r="E82" s="30">
        <v>122</v>
      </c>
      <c r="F82" s="31"/>
      <c r="G82" s="31"/>
      <c r="H82" s="102">
        <v>0.19</v>
      </c>
      <c r="I82" s="102">
        <v>0.192</v>
      </c>
      <c r="J82" s="102"/>
      <c r="K82" s="32"/>
    </row>
    <row r="83" spans="1:11" s="33" customFormat="1" ht="11.25" customHeight="1">
      <c r="A83" s="35" t="s">
        <v>65</v>
      </c>
      <c r="B83" s="29"/>
      <c r="C83" s="30">
        <v>50</v>
      </c>
      <c r="D83" s="30">
        <v>50</v>
      </c>
      <c r="E83" s="30">
        <v>50</v>
      </c>
      <c r="F83" s="31"/>
      <c r="G83" s="31"/>
      <c r="H83" s="102">
        <v>0.051</v>
      </c>
      <c r="I83" s="102">
        <v>0.05</v>
      </c>
      <c r="J83" s="102"/>
      <c r="K83" s="32"/>
    </row>
    <row r="84" spans="1:11" s="42" customFormat="1" ht="11.25" customHeight="1">
      <c r="A84" s="36" t="s">
        <v>66</v>
      </c>
      <c r="B84" s="37"/>
      <c r="C84" s="38">
        <v>171</v>
      </c>
      <c r="D84" s="38">
        <v>172</v>
      </c>
      <c r="E84" s="38">
        <v>172</v>
      </c>
      <c r="F84" s="39">
        <v>100</v>
      </c>
      <c r="G84" s="40"/>
      <c r="H84" s="103">
        <v>0.241</v>
      </c>
      <c r="I84" s="104">
        <v>0.242</v>
      </c>
      <c r="J84" s="104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02"/>
      <c r="I85" s="102"/>
      <c r="J85" s="102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05"/>
      <c r="I86" s="106"/>
      <c r="J86" s="106"/>
      <c r="K86" s="50"/>
    </row>
    <row r="87" spans="1:11" s="42" customFormat="1" ht="11.25" customHeight="1">
      <c r="A87" s="51" t="s">
        <v>67</v>
      </c>
      <c r="B87" s="52"/>
      <c r="C87" s="53">
        <v>2597569</v>
      </c>
      <c r="D87" s="53">
        <v>2562169</v>
      </c>
      <c r="E87" s="53">
        <v>2593137</v>
      </c>
      <c r="F87" s="54">
        <f>IF(D87&gt;0,100*E87/D87,0)</f>
        <v>101.20866344101424</v>
      </c>
      <c r="G87" s="40"/>
      <c r="H87" s="107">
        <v>5939.60975</v>
      </c>
      <c r="I87" s="108">
        <v>8993.894</v>
      </c>
      <c r="J87" s="108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Jaudenes Piferrer, Sofía</dc:creator>
  <cp:keywords/>
  <dc:description/>
  <cp:lastModifiedBy>Jaudenes Piferrer, Sofía</cp:lastModifiedBy>
  <dcterms:created xsi:type="dcterms:W3CDTF">2019-02-05T11:09:39Z</dcterms:created>
  <dcterms:modified xsi:type="dcterms:W3CDTF">2019-02-14T07:42:16Z</dcterms:modified>
  <cp:category/>
  <cp:version/>
  <cp:contentType/>
  <cp:contentStatus/>
</cp:coreProperties>
</file>