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71" windowWidth="18795" windowHeight="12270" activeTab="0"/>
  </bookViews>
  <sheets>
    <sheet name="RESULTADO FINAL PORCINO 1" sheetId="1" r:id="rId1"/>
    <sheet name="RESULTADO FINAL PORCINO 2" sheetId="2" r:id="rId2"/>
    <sheet name="RESULTADO FINAL INTENSIVO 1" sheetId="3" r:id="rId3"/>
    <sheet name="RESULTADO FINAL INTENSIVO 2" sheetId="4" r:id="rId4"/>
    <sheet name="RESULTADO FINAL EXTENSIV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EXTENSIVO'!$A$1:$H$73</definedName>
    <definedName name="_xlnm.Print_Area" localSheetId="2">'RESULTADO FINAL INTENSIVO 1'!$A$1:$H$90</definedName>
    <definedName name="_xlnm.Print_Area" localSheetId="3">'RESULTADO FINAL INTENSIVO 2'!$A$1:$G$90</definedName>
    <definedName name="_xlnm.Print_Area" localSheetId="0">'RESULTADO FINAL PORCINO 1'!$A$1:$H$89</definedName>
    <definedName name="_xlnm.Print_Area" localSheetId="1">'RESULTADO FINAL PORCINO 2'!$A$1:$G$89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<sst xmlns="http://schemas.openxmlformats.org/spreadsheetml/2006/main" count="403" uniqueCount="136">
  <si>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</si>
  <si>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</si>
  <si>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</si>
  <si>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</si>
  <si>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</si>
  <si>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</si>
  <si>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</si>
  <si>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</si>
  <si>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</si>
  <si>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</si>
  <si>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</si>
  <si>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</si>
  <si>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</si>
  <si>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</si>
  <si>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</si>
  <si>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</si>
  <si>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</si>
  <si>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</si>
  <si>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</si>
  <si>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</si>
  <si>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</si>
  <si>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</si>
  <si>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</si>
  <si>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</si>
  <si>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</si>
  <si>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</si>
  <si>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</si>
  <si>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</si>
  <si>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</si>
  <si>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</si>
  <si>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</si>
  <si>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</si>
  <si>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</si>
  <si>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</si>
  <si>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</si>
  <si>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</si>
  <si>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</si>
  <si>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</si>
  <si>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</si>
  <si>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</si>
  <si>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</si>
  <si>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</si>
  <si>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</si>
  <si>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</si>
  <si>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</si>
  <si>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</si>
  <si>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</si>
  <si>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</si>
  <si>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</si>
  <si>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</si>
  <si>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</si>
  <si>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</si>
  <si>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</si>
  <si>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</si>
  <si>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</si>
  <si>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</si>
  <si>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</si>
  <si>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</si>
  <si>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</si>
  <si>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</si>
  <si>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</si>
  <si>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</si>
  <si>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</si>
  <si>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</si>
  <si>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</si>
  <si>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</si>
  <si>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</si>
  <si>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</si>
  <si>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</si>
  <si>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</si>
  <si>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</si>
  <si>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</si>
  <si>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</si>
  <si>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</si>
  <si>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</si>
  <si>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</si>
  <si>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</si>
  <si>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</si>
  <si>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</si>
  <si>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</si>
  <si>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TOTAL NACIONAL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</si>
  <si>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</si>
  <si>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</si>
  <si>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</si>
  <si>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</si>
  <si>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</si>
  <si>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</si>
  <si>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</si>
  <si>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</si>
  <si>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</si>
  <si>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</si>
  <si>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</si>
  <si>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</si>
  <si>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</si>
  <si>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</si>
  <si>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</si>
  <si>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</si>
  <si>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</si>
  <si>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</si>
  <si>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</si>
  <si>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</si>
  <si>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</si>
  <si>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</si>
  <si>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</si>
  <si>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</si>
  <si>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</si>
  <si>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</si>
  <si>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</si>
  <si>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</si>
  <si>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</si>
  <si>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</si>
  <si>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Estimaciones</t>
  </si>
  <si>
    <t>Resultados enviados a posteriori</t>
  </si>
  <si>
    <t>Cerdos 20-49</t>
  </si>
  <si>
    <t>Cerdos&gt;50</t>
  </si>
  <si>
    <t>Cerdos 50-79</t>
  </si>
  <si>
    <t>Cerdos 80-109</t>
  </si>
  <si>
    <t>Total reproduc</t>
  </si>
  <si>
    <t>cubiertas no pari</t>
  </si>
  <si>
    <t>Cubiertas paridas</t>
  </si>
  <si>
    <t>Cálculos</t>
  </si>
  <si>
    <t>El total nacional quedaría</t>
  </si>
  <si>
    <t>Subidrección General de Estadística</t>
  </si>
  <si>
    <t>Secretaría General Técnica</t>
  </si>
  <si>
    <t>MADRID</t>
  </si>
  <si>
    <t>ENCUESTAS GANADERAS, 2010</t>
  </si>
  <si>
    <t>Análisis provincial del censo de animales por tipos, NOVIEMBRE DE 2010 (número de animales)</t>
  </si>
  <si>
    <t>(1) No incluye el porcino ibérico</t>
  </si>
  <si>
    <r>
      <t xml:space="preserve">GANADO PORCINO </t>
    </r>
    <r>
      <rPr>
        <b/>
        <vertAlign val="superscript"/>
        <sz val="10"/>
        <rFont val="Arial"/>
        <family val="2"/>
      </rPr>
      <t>(1)</t>
    </r>
  </si>
  <si>
    <r>
      <t xml:space="preserve"> 19.23.  GANADO PORCINO IBÉRICO</t>
    </r>
    <r>
      <rPr>
        <b/>
        <sz val="11"/>
        <rFont val="Arial"/>
        <family val="2"/>
      </rPr>
      <t>: Análisis provincial del número de animales según tipos, 2010 (Noviembre)</t>
    </r>
  </si>
  <si>
    <t>Burgos</t>
  </si>
  <si>
    <t>Leon</t>
  </si>
  <si>
    <t>Palencia</t>
  </si>
  <si>
    <t>Segovia</t>
  </si>
  <si>
    <t>Valladolid</t>
  </si>
  <si>
    <t>Zamora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</si>
</sst>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81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18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3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164" fontId="0" fillId="0" borderId="24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5" fillId="0" borderId="24" xfId="0" applyNumberFormat="1" applyFont="1" applyBorder="1" applyAlignment="1" applyProtection="1">
      <alignment horizontal="right"/>
      <protection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8" fillId="0" borderId="26" xfId="0" applyFont="1" applyFill="1" applyBorder="1" applyAlignment="1" quotePrefix="1">
      <alignment horizontal="left"/>
    </xf>
    <xf numFmtId="0" fontId="8" fillId="0" borderId="2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left"/>
    </xf>
    <xf numFmtId="0" fontId="8" fillId="0" borderId="26" xfId="0" applyFont="1" applyBorder="1" applyAlignment="1" quotePrefix="1">
      <alignment horizontal="left"/>
    </xf>
    <xf numFmtId="174" fontId="5" fillId="24" borderId="27" xfId="48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174" fontId="5" fillId="0" borderId="27" xfId="48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6" fillId="0" borderId="26" xfId="0" applyFont="1" applyFill="1" applyBorder="1" applyAlignment="1" quotePrefix="1">
      <alignment horizontal="left"/>
    </xf>
    <xf numFmtId="0" fontId="6" fillId="0" borderId="2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5" fillId="0" borderId="0" xfId="0" applyFont="1" applyAlignment="1" quotePrefix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" fontId="4" fillId="0" borderId="20" xfId="0" applyNumberFormat="1" applyFont="1" applyBorder="1" applyAlignment="1" quotePrefix="1">
      <alignment horizontal="center"/>
    </xf>
    <xf numFmtId="17" fontId="4" fillId="0" borderId="18" xfId="0" applyNumberFormat="1" applyFont="1" applyBorder="1" applyAlignment="1" quotePrefix="1">
      <alignment horizontal="center"/>
    </xf>
    <xf numFmtId="17" fontId="4" fillId="0" borderId="23" xfId="0" applyNumberFormat="1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37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38" xfId="0" applyFont="1" applyBorder="1" applyAlignment="1" quotePrefix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0" fillId="0" borderId="26" xfId="0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34" xfId="0" applyFont="1" applyBorder="1" applyAlignment="1" quotePrefix="1">
      <alignment horizontal="center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 quotePrefix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 quotePrefix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 quotePrefix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2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showZeros="0" tabSelected="1" workbookViewId="0" topLeftCell="A1">
      <selection activeCell="I19" sqref="I19"/>
    </sheetView>
  </sheetViews>
  <sheetFormatPr defaultColWidth="11.421875" defaultRowHeight="12.75"/>
  <cols>
    <col min="1" max="1" width="21.7109375" style="0" customWidth="1"/>
    <col min="2" max="2" width="11.8515625" style="0" bestFit="1" customWidth="1"/>
    <col min="5" max="5" width="11.57421875" style="0" bestFit="1" customWidth="1"/>
  </cols>
  <sheetData>
    <row r="1" ht="15">
      <c r="D1" s="97" t="s">
        <v>123</v>
      </c>
    </row>
    <row r="2" spans="4:5" ht="15">
      <c r="D2" s="99" t="s">
        <v>122</v>
      </c>
      <c r="E2" s="97"/>
    </row>
    <row r="3" ht="15" customHeight="1" thickBot="1"/>
    <row r="4" spans="1:8" ht="15.75">
      <c r="A4" s="107" t="s">
        <v>125</v>
      </c>
      <c r="B4" s="108"/>
      <c r="C4" s="108"/>
      <c r="D4" s="108"/>
      <c r="E4" s="108"/>
      <c r="F4" s="108"/>
      <c r="G4" s="108"/>
      <c r="H4" s="109"/>
    </row>
    <row r="5" spans="1:8" ht="12.75">
      <c r="A5" s="110" t="s">
        <v>0</v>
      </c>
      <c r="B5" s="111"/>
      <c r="C5" s="111"/>
      <c r="D5" s="111"/>
      <c r="E5" s="111"/>
      <c r="F5" s="111"/>
      <c r="G5" s="111"/>
      <c r="H5" s="112"/>
    </row>
    <row r="6" spans="1:8" ht="13.5" thickBot="1">
      <c r="A6" s="113" t="s">
        <v>126</v>
      </c>
      <c r="B6" s="114"/>
      <c r="C6" s="114"/>
      <c r="D6" s="114"/>
      <c r="E6" s="114"/>
      <c r="F6" s="114"/>
      <c r="G6" s="114"/>
      <c r="H6" s="115"/>
    </row>
    <row r="7" spans="1:8" ht="12.75" customHeight="1">
      <c r="A7" s="123" t="s">
        <v>1</v>
      </c>
      <c r="B7" s="126" t="s">
        <v>2</v>
      </c>
      <c r="C7" s="119" t="s">
        <v>3</v>
      </c>
      <c r="D7" s="122" t="s">
        <v>4</v>
      </c>
      <c r="E7" s="116" t="s">
        <v>5</v>
      </c>
      <c r="F7" s="117"/>
      <c r="G7" s="117"/>
      <c r="H7" s="118"/>
    </row>
    <row r="8" spans="1:8" ht="12.75" customHeight="1">
      <c r="A8" s="124"/>
      <c r="B8" s="127"/>
      <c r="C8" s="120"/>
      <c r="D8" s="102"/>
      <c r="E8" s="101" t="s">
        <v>6</v>
      </c>
      <c r="F8" s="131" t="s">
        <v>7</v>
      </c>
      <c r="G8" s="101" t="s">
        <v>8</v>
      </c>
      <c r="H8" s="104" t="s">
        <v>9</v>
      </c>
    </row>
    <row r="9" spans="1:8" ht="12.75" customHeight="1">
      <c r="A9" s="124"/>
      <c r="B9" s="128"/>
      <c r="C9" s="120"/>
      <c r="D9" s="102"/>
      <c r="E9" s="102"/>
      <c r="F9" s="132"/>
      <c r="G9" s="102"/>
      <c r="H9" s="105"/>
    </row>
    <row r="10" spans="1:8" ht="12.75">
      <c r="A10" s="125"/>
      <c r="B10" s="129"/>
      <c r="C10" s="120"/>
      <c r="D10" s="102"/>
      <c r="E10" s="102"/>
      <c r="F10" s="132"/>
      <c r="G10" s="102"/>
      <c r="H10" s="105"/>
    </row>
    <row r="11" spans="1:8" ht="13.5" thickBot="1">
      <c r="A11" s="125"/>
      <c r="B11" s="130"/>
      <c r="C11" s="121"/>
      <c r="D11" s="103"/>
      <c r="E11" s="103"/>
      <c r="F11" s="133"/>
      <c r="G11" s="103"/>
      <c r="H11" s="106"/>
    </row>
    <row r="12" spans="1:14" ht="12.75">
      <c r="A12" s="60" t="s">
        <v>10</v>
      </c>
      <c r="B12" s="1">
        <f>+C12+D12+E12+'RESULTADO FINAL PORCINO 2'!B12+'RESULTADO FINAL PORCINO 2'!C12</f>
        <v>250538.81</v>
      </c>
      <c r="C12" s="1">
        <v>65363.6</v>
      </c>
      <c r="D12" s="1">
        <v>36085.94</v>
      </c>
      <c r="E12" s="2">
        <v>109884.32</v>
      </c>
      <c r="F12" s="2">
        <v>45227.46</v>
      </c>
      <c r="G12" s="69">
        <v>25591.53</v>
      </c>
      <c r="H12" s="84">
        <v>39065.33</v>
      </c>
      <c r="I12" s="8"/>
      <c r="J12" s="8"/>
      <c r="K12" s="8"/>
      <c r="L12" s="8"/>
      <c r="M12" s="8"/>
      <c r="N12" s="8"/>
    </row>
    <row r="13" spans="1:14" ht="12.75">
      <c r="A13" s="61" t="s">
        <v>11</v>
      </c>
      <c r="B13" s="2">
        <f>+C13+D13+E13+'RESULTADO FINAL PORCINO 2'!B13+'RESULTADO FINAL PORCINO 2'!C13</f>
        <v>168348.72</v>
      </c>
      <c r="C13" s="2">
        <v>27457.97</v>
      </c>
      <c r="D13" s="2">
        <v>59567.04</v>
      </c>
      <c r="E13" s="2">
        <v>68304.23</v>
      </c>
      <c r="F13" s="2">
        <v>34769.2</v>
      </c>
      <c r="G13" s="69">
        <v>29312.81</v>
      </c>
      <c r="H13" s="5">
        <v>4222.2</v>
      </c>
      <c r="I13" s="8"/>
      <c r="J13" s="8"/>
      <c r="K13" s="8"/>
      <c r="L13" s="8"/>
      <c r="M13" s="8"/>
      <c r="N13" s="8"/>
    </row>
    <row r="14" spans="1:14" ht="12.75">
      <c r="A14" s="61" t="s">
        <v>12</v>
      </c>
      <c r="B14" s="2">
        <f>+C14+D14+E14+'RESULTADO FINAL PORCINO 2'!B14+'RESULTADO FINAL PORCINO 2'!C14</f>
        <v>374484.9199999999</v>
      </c>
      <c r="C14" s="2">
        <v>78953.75</v>
      </c>
      <c r="D14" s="2">
        <v>115440.49</v>
      </c>
      <c r="E14" s="2">
        <v>139843.59</v>
      </c>
      <c r="F14" s="2">
        <v>58247.86</v>
      </c>
      <c r="G14" s="69">
        <v>62544.41</v>
      </c>
      <c r="H14" s="5">
        <v>19051.32</v>
      </c>
      <c r="I14" s="8"/>
      <c r="J14" s="8"/>
      <c r="K14" s="8"/>
      <c r="L14" s="8"/>
      <c r="M14" s="8"/>
      <c r="N14" s="8"/>
    </row>
    <row r="15" spans="1:14" ht="12.75">
      <c r="A15" s="61" t="s">
        <v>13</v>
      </c>
      <c r="B15" s="2">
        <f>+C15+D15+E15+'RESULTADO FINAL PORCINO 2'!B15+'RESULTADO FINAL PORCINO 2'!C15</f>
        <v>225568.55000000002</v>
      </c>
      <c r="C15" s="2">
        <v>17114.16</v>
      </c>
      <c r="D15" s="2">
        <v>60688.66</v>
      </c>
      <c r="E15" s="2">
        <v>125149.46</v>
      </c>
      <c r="F15" s="2">
        <v>32654.17</v>
      </c>
      <c r="G15" s="69">
        <v>46757.99</v>
      </c>
      <c r="H15" s="5">
        <v>45737.3</v>
      </c>
      <c r="I15" s="8"/>
      <c r="J15" s="8"/>
      <c r="K15" s="8"/>
      <c r="L15" s="8"/>
      <c r="M15" s="8"/>
      <c r="N15" s="8"/>
    </row>
    <row r="16" spans="1:14" ht="12.75">
      <c r="A16" s="62" t="s">
        <v>14</v>
      </c>
      <c r="B16" s="4">
        <f>+C16+D16+E16+'RESULTADO FINAL PORCINO 2'!B16+'RESULTADO FINAL PORCINO 2'!C16</f>
        <v>1018941</v>
      </c>
      <c r="C16" s="4">
        <v>188889.48</v>
      </c>
      <c r="D16" s="4">
        <v>271782.13</v>
      </c>
      <c r="E16" s="4">
        <v>443181.6</v>
      </c>
      <c r="F16" s="4">
        <v>170898.69</v>
      </c>
      <c r="G16" s="70">
        <v>164206.74</v>
      </c>
      <c r="H16" s="65">
        <v>108076.15</v>
      </c>
      <c r="I16" s="8"/>
      <c r="J16" s="8"/>
      <c r="K16" s="8"/>
      <c r="L16" s="8"/>
      <c r="M16" s="8"/>
      <c r="N16" s="8"/>
    </row>
    <row r="17" spans="1:14" ht="13.5" thickBot="1">
      <c r="A17" s="7"/>
      <c r="B17" s="3"/>
      <c r="C17" s="3">
        <v>0</v>
      </c>
      <c r="D17" s="80">
        <v>0</v>
      </c>
      <c r="E17" s="3">
        <v>0</v>
      </c>
      <c r="F17" s="3">
        <v>0</v>
      </c>
      <c r="G17" s="81">
        <v>0</v>
      </c>
      <c r="H17" s="82">
        <v>0</v>
      </c>
      <c r="I17" s="8"/>
      <c r="J17" s="8"/>
      <c r="K17" s="8"/>
      <c r="L17" s="8"/>
      <c r="M17" s="8"/>
      <c r="N17" s="8"/>
    </row>
    <row r="18" spans="1:14" ht="12.75">
      <c r="A18" s="89" t="s">
        <v>15</v>
      </c>
      <c r="B18" s="90">
        <f>+C18+D18+E18+'RESULTADO FINAL PORCINO 2'!B18+'RESULTADO FINAL PORCINO 2'!C18</f>
        <v>15281</v>
      </c>
      <c r="C18" s="90">
        <v>4060</v>
      </c>
      <c r="D18" s="92">
        <v>3383</v>
      </c>
      <c r="E18" s="90">
        <v>6000</v>
      </c>
      <c r="F18" s="90">
        <v>3045</v>
      </c>
      <c r="G18" s="94">
        <v>2346</v>
      </c>
      <c r="H18" s="93">
        <v>609</v>
      </c>
      <c r="I18" s="8"/>
      <c r="J18" s="8"/>
      <c r="K18" s="8"/>
      <c r="L18" s="8"/>
      <c r="M18" s="8"/>
      <c r="N18" s="8"/>
    </row>
    <row r="19" spans="1:14" ht="13.5" thickBot="1">
      <c r="A19" s="79"/>
      <c r="B19" s="3"/>
      <c r="C19" s="3"/>
      <c r="D19" s="80"/>
      <c r="E19" s="3"/>
      <c r="F19" s="3"/>
      <c r="G19" s="81"/>
      <c r="H19" s="82"/>
      <c r="I19" s="8"/>
      <c r="J19" s="8"/>
      <c r="K19" s="8"/>
      <c r="L19" s="8"/>
      <c r="M19" s="8"/>
      <c r="N19" s="8"/>
    </row>
    <row r="20" spans="1:14" ht="12.75">
      <c r="A20" s="89" t="s">
        <v>16</v>
      </c>
      <c r="B20" s="90">
        <f>+C20+D20+E20+'RESULTADO FINAL PORCINO 2'!B20+'RESULTADO FINAL PORCINO 2'!C20</f>
        <v>2138</v>
      </c>
      <c r="C20" s="91">
        <v>905</v>
      </c>
      <c r="D20" s="92">
        <v>213</v>
      </c>
      <c r="E20" s="90">
        <f>SUM(F20:H20)</f>
        <v>498</v>
      </c>
      <c r="F20" s="90">
        <v>169</v>
      </c>
      <c r="G20" s="94">
        <v>216</v>
      </c>
      <c r="H20" s="93">
        <v>113</v>
      </c>
      <c r="I20" s="8"/>
      <c r="J20" s="8"/>
      <c r="K20" s="8"/>
      <c r="L20" s="8"/>
      <c r="M20" s="8"/>
      <c r="N20" s="8"/>
    </row>
    <row r="21" spans="1:14" ht="13.5" thickBot="1">
      <c r="A21" s="79"/>
      <c r="B21" s="3"/>
      <c r="C21" s="3">
        <v>0</v>
      </c>
      <c r="D21" s="3">
        <v>0</v>
      </c>
      <c r="E21" s="3">
        <v>0</v>
      </c>
      <c r="F21" s="3">
        <v>0</v>
      </c>
      <c r="G21" s="81">
        <v>0</v>
      </c>
      <c r="H21" s="82">
        <v>0</v>
      </c>
      <c r="I21" s="8"/>
      <c r="J21" s="8"/>
      <c r="K21" s="8"/>
      <c r="L21" s="8"/>
      <c r="M21" s="8"/>
      <c r="N21" s="8"/>
    </row>
    <row r="22" spans="1:14" ht="12.75">
      <c r="A22" s="63" t="s">
        <v>17</v>
      </c>
      <c r="B22" s="2">
        <f>+C22+D22+E22+'RESULTADO FINAL PORCINO 2'!B22+'RESULTADO FINAL PORCINO 2'!C22</f>
        <v>11398</v>
      </c>
      <c r="C22" s="2">
        <v>3831</v>
      </c>
      <c r="D22" s="2">
        <v>1465</v>
      </c>
      <c r="E22" s="2">
        <v>4114</v>
      </c>
      <c r="F22" s="2">
        <v>1778.53</v>
      </c>
      <c r="G22" s="69">
        <v>1765.27</v>
      </c>
      <c r="H22" s="5">
        <v>570.19</v>
      </c>
      <c r="I22" s="8"/>
      <c r="J22" s="8"/>
      <c r="K22" s="8"/>
      <c r="L22" s="8"/>
      <c r="M22" s="8"/>
      <c r="N22" s="8"/>
    </row>
    <row r="23" spans="1:14" ht="12.75">
      <c r="A23" s="63" t="s">
        <v>18</v>
      </c>
      <c r="B23" s="2">
        <f>+C23+D23+E23+'RESULTADO FINAL PORCINO 2'!B23+'RESULTADO FINAL PORCINO 2'!C23</f>
        <v>4706</v>
      </c>
      <c r="C23" s="2">
        <v>1713</v>
      </c>
      <c r="D23" s="95">
        <v>278</v>
      </c>
      <c r="E23" s="2">
        <v>1014</v>
      </c>
      <c r="F23" s="2">
        <v>438.34</v>
      </c>
      <c r="G23" s="69">
        <v>434.91</v>
      </c>
      <c r="H23" s="5">
        <v>140.73</v>
      </c>
      <c r="I23" s="8"/>
      <c r="J23" s="8"/>
      <c r="K23" s="8"/>
      <c r="L23" s="8"/>
      <c r="M23" s="8"/>
      <c r="N23" s="8"/>
    </row>
    <row r="24" spans="1:14" ht="12.75">
      <c r="A24" s="64" t="s">
        <v>19</v>
      </c>
      <c r="B24" s="2">
        <f>+C24+D24+E24+'RESULTADO FINAL PORCINO 2'!B24+'RESULTADO FINAL PORCINO 2'!C24</f>
        <v>2713</v>
      </c>
      <c r="C24" s="2">
        <v>813</v>
      </c>
      <c r="D24" s="95">
        <v>288</v>
      </c>
      <c r="E24" s="2">
        <v>711</v>
      </c>
      <c r="F24" s="2">
        <v>307.5</v>
      </c>
      <c r="G24" s="69">
        <v>304.93</v>
      </c>
      <c r="H24" s="5">
        <v>98.56</v>
      </c>
      <c r="I24" s="8"/>
      <c r="J24" s="8"/>
      <c r="K24" s="8"/>
      <c r="L24" s="8"/>
      <c r="M24" s="8"/>
      <c r="N24" s="8"/>
    </row>
    <row r="25" spans="1:14" ht="12.75">
      <c r="A25" s="78" t="s">
        <v>20</v>
      </c>
      <c r="B25" s="4">
        <f>+C25+D25+E25+'RESULTADO FINAL PORCINO 2'!B25+'RESULTADO FINAL PORCINO 2'!C25</f>
        <v>18817</v>
      </c>
      <c r="C25" s="4">
        <v>6357</v>
      </c>
      <c r="D25" s="4">
        <v>2031</v>
      </c>
      <c r="E25" s="4">
        <v>5839</v>
      </c>
      <c r="F25" s="4">
        <v>2524.37</v>
      </c>
      <c r="G25" s="70">
        <v>2505.11</v>
      </c>
      <c r="H25" s="65">
        <v>809.48</v>
      </c>
      <c r="I25" s="8"/>
      <c r="J25" s="8"/>
      <c r="K25" s="8"/>
      <c r="L25" s="8"/>
      <c r="M25" s="8"/>
      <c r="N25" s="8"/>
    </row>
    <row r="26" spans="1:14" ht="13.5" thickBot="1">
      <c r="A26" s="79"/>
      <c r="B26" s="3"/>
      <c r="C26" s="3">
        <v>0</v>
      </c>
      <c r="D26" s="80">
        <v>0</v>
      </c>
      <c r="E26" s="3">
        <v>0</v>
      </c>
      <c r="F26" s="3">
        <v>0</v>
      </c>
      <c r="G26" s="81">
        <v>0</v>
      </c>
      <c r="H26" s="82">
        <v>0</v>
      </c>
      <c r="I26" s="8"/>
      <c r="J26" s="8"/>
      <c r="K26" s="8"/>
      <c r="L26" s="8"/>
      <c r="M26" s="8"/>
      <c r="N26" s="8"/>
    </row>
    <row r="27" spans="1:14" ht="12.75">
      <c r="A27" s="62" t="s">
        <v>21</v>
      </c>
      <c r="B27" s="4">
        <f>+C27+D27+E27+'RESULTADO FINAL PORCINO 2'!B27+'RESULTADO FINAL PORCINO 2'!C27</f>
        <v>658389.81</v>
      </c>
      <c r="C27" s="4">
        <v>224480.05</v>
      </c>
      <c r="D27" s="83">
        <v>154293.11</v>
      </c>
      <c r="E27" s="4">
        <v>204194.61</v>
      </c>
      <c r="F27" s="4">
        <v>108858.4</v>
      </c>
      <c r="G27" s="70">
        <v>88509.49</v>
      </c>
      <c r="H27" s="65">
        <v>6826.71</v>
      </c>
      <c r="I27" s="8"/>
      <c r="J27" s="8"/>
      <c r="K27" s="8"/>
      <c r="L27" s="8"/>
      <c r="M27" s="8"/>
      <c r="N27" s="8"/>
    </row>
    <row r="28" spans="1:14" ht="13.5" thickBot="1">
      <c r="A28" s="7"/>
      <c r="B28" s="3"/>
      <c r="C28" s="3"/>
      <c r="D28" s="80"/>
      <c r="E28" s="3"/>
      <c r="F28" s="3"/>
      <c r="G28" s="81"/>
      <c r="H28" s="82"/>
      <c r="I28" s="8"/>
      <c r="J28" s="8"/>
      <c r="K28" s="8"/>
      <c r="L28" s="8"/>
      <c r="M28" s="8"/>
      <c r="N28" s="8"/>
    </row>
    <row r="29" spans="1:14" ht="12.75">
      <c r="A29" s="62" t="s">
        <v>22</v>
      </c>
      <c r="B29" s="4">
        <f>+C29+D29+E29+'RESULTADO FINAL PORCINO 2'!B29+'RESULTADO FINAL PORCINO 2'!C29</f>
        <v>105713.15000000001</v>
      </c>
      <c r="C29" s="4">
        <v>16043.91</v>
      </c>
      <c r="D29" s="83">
        <v>25613.72</v>
      </c>
      <c r="E29" s="4">
        <v>58147.36</v>
      </c>
      <c r="F29" s="4">
        <v>32197.49</v>
      </c>
      <c r="G29" s="70">
        <v>25414.77</v>
      </c>
      <c r="H29" s="65">
        <v>535.08</v>
      </c>
      <c r="I29" s="8"/>
      <c r="J29" s="8"/>
      <c r="K29" s="8"/>
      <c r="L29" s="8"/>
      <c r="M29" s="8"/>
      <c r="N29" s="8"/>
    </row>
    <row r="30" spans="1:14" ht="13.5" thickBot="1">
      <c r="A30" s="7"/>
      <c r="B30" s="3"/>
      <c r="C30" s="3">
        <v>0</v>
      </c>
      <c r="D30" s="80">
        <v>0</v>
      </c>
      <c r="E30" s="3">
        <v>0</v>
      </c>
      <c r="F30" s="3">
        <v>0</v>
      </c>
      <c r="G30" s="81">
        <v>0</v>
      </c>
      <c r="H30" s="82">
        <v>0</v>
      </c>
      <c r="I30" s="8"/>
      <c r="J30" s="8"/>
      <c r="K30" s="8"/>
      <c r="L30" s="8"/>
      <c r="M30" s="8"/>
      <c r="N30" s="8"/>
    </row>
    <row r="31" spans="1:14" ht="12.75">
      <c r="A31" s="61" t="s">
        <v>23</v>
      </c>
      <c r="B31" s="2">
        <f>+C31+D31+E31+'RESULTADO FINAL PORCINO 2'!B31+'RESULTADO FINAL PORCINO 2'!C31</f>
        <v>2588667.7800000003</v>
      </c>
      <c r="C31" s="2">
        <v>615848.53</v>
      </c>
      <c r="D31" s="2">
        <v>757456.45</v>
      </c>
      <c r="E31" s="2">
        <v>1065504.8</v>
      </c>
      <c r="F31" s="2">
        <v>458760.12</v>
      </c>
      <c r="G31" s="87">
        <v>581651.41</v>
      </c>
      <c r="H31" s="84">
        <v>25093.26</v>
      </c>
      <c r="I31" s="8"/>
      <c r="J31" s="8"/>
      <c r="K31" s="8"/>
      <c r="L31" s="8"/>
      <c r="M31" s="8"/>
      <c r="N31" s="8"/>
    </row>
    <row r="32" spans="1:14" ht="12.75">
      <c r="A32" s="61" t="s">
        <v>24</v>
      </c>
      <c r="B32" s="2">
        <f>+C32+D32+E32+'RESULTADO FINAL PORCINO 2'!B32+'RESULTADO FINAL PORCINO 2'!C32</f>
        <v>925494.73</v>
      </c>
      <c r="C32" s="2">
        <v>265950.45</v>
      </c>
      <c r="D32" s="2">
        <v>243663.53</v>
      </c>
      <c r="E32" s="2">
        <v>340618.28</v>
      </c>
      <c r="F32" s="2">
        <v>145070.23</v>
      </c>
      <c r="G32" s="69">
        <v>158958.55</v>
      </c>
      <c r="H32" s="5">
        <v>36589.47</v>
      </c>
      <c r="I32" s="8"/>
      <c r="J32" s="8"/>
      <c r="K32" s="8"/>
      <c r="L32" s="8"/>
      <c r="M32" s="8"/>
      <c r="N32" s="8"/>
    </row>
    <row r="33" spans="1:14" ht="12.75">
      <c r="A33" s="61" t="s">
        <v>25</v>
      </c>
      <c r="B33" s="2">
        <f>+C33+D33+E33+'RESULTADO FINAL PORCINO 2'!B33+'RESULTADO FINAL PORCINO 2'!C33</f>
        <v>2065886.7</v>
      </c>
      <c r="C33" s="2">
        <v>786775.26</v>
      </c>
      <c r="D33" s="2">
        <v>480166.98</v>
      </c>
      <c r="E33" s="2">
        <v>577148.99</v>
      </c>
      <c r="F33" s="2">
        <v>346020.19</v>
      </c>
      <c r="G33" s="69">
        <v>226920.67</v>
      </c>
      <c r="H33" s="5">
        <v>4208.12</v>
      </c>
      <c r="I33" s="8"/>
      <c r="J33" s="8"/>
      <c r="K33" s="8"/>
      <c r="L33" s="8"/>
      <c r="M33" s="8"/>
      <c r="N33" s="8"/>
    </row>
    <row r="34" spans="1:14" ht="12.75">
      <c r="A34" s="62" t="s">
        <v>26</v>
      </c>
      <c r="B34" s="4">
        <f>+C34+D34+E34+'RESULTADO FINAL PORCINO 2'!B34+'RESULTADO FINAL PORCINO 2'!C34</f>
        <v>5580049.210000001</v>
      </c>
      <c r="C34" s="4">
        <v>1668574.24</v>
      </c>
      <c r="D34" s="4">
        <v>1481286.96</v>
      </c>
      <c r="E34" s="4">
        <v>1983272.07</v>
      </c>
      <c r="F34" s="4">
        <v>949850.54</v>
      </c>
      <c r="G34" s="70">
        <v>967530.63</v>
      </c>
      <c r="H34" s="65">
        <v>65890.85</v>
      </c>
      <c r="I34" s="8"/>
      <c r="J34" s="8"/>
      <c r="K34" s="8"/>
      <c r="L34" s="8"/>
      <c r="M34" s="8"/>
      <c r="N34" s="8"/>
    </row>
    <row r="35" spans="1:14" ht="13.5" thickBot="1">
      <c r="A35" s="7"/>
      <c r="B35" s="3"/>
      <c r="C35" s="3">
        <v>0</v>
      </c>
      <c r="D35" s="3">
        <v>0</v>
      </c>
      <c r="E35" s="3">
        <v>0</v>
      </c>
      <c r="F35" s="3">
        <v>0</v>
      </c>
      <c r="G35" s="81">
        <v>0</v>
      </c>
      <c r="H35" s="82">
        <v>0</v>
      </c>
      <c r="I35" s="8"/>
      <c r="J35" s="8"/>
      <c r="K35" s="8"/>
      <c r="L35" s="8"/>
      <c r="M35" s="8"/>
      <c r="N35" s="8"/>
    </row>
    <row r="36" spans="1:14" ht="12.75">
      <c r="A36" s="64" t="s">
        <v>27</v>
      </c>
      <c r="B36" s="2">
        <f>+C36+D36+E36+'RESULTADO FINAL PORCINO 2'!B36+'RESULTADO FINAL PORCINO 2'!C36</f>
        <v>1804011.9</v>
      </c>
      <c r="C36" s="2">
        <v>525330.76</v>
      </c>
      <c r="D36" s="2">
        <v>422816.55</v>
      </c>
      <c r="E36" s="2">
        <v>688374.17</v>
      </c>
      <c r="F36" s="2">
        <v>415919.1</v>
      </c>
      <c r="G36" s="69">
        <v>254768.79</v>
      </c>
      <c r="H36" s="5">
        <v>17686.3</v>
      </c>
      <c r="I36" s="8"/>
      <c r="J36" s="8"/>
      <c r="K36" s="8"/>
      <c r="L36" s="8"/>
      <c r="M36" s="8"/>
      <c r="N36" s="8"/>
    </row>
    <row r="37" spans="1:14" ht="12.75">
      <c r="A37" s="64" t="s">
        <v>28</v>
      </c>
      <c r="B37" s="2">
        <f>+C37+D37+E37+'RESULTADO FINAL PORCINO 2'!B37+'RESULTADO FINAL PORCINO 2'!C37</f>
        <v>887017.92</v>
      </c>
      <c r="C37" s="2">
        <v>235140.29</v>
      </c>
      <c r="D37" s="2">
        <v>218125.39</v>
      </c>
      <c r="E37" s="2">
        <v>373131.59</v>
      </c>
      <c r="F37" s="2">
        <v>204620.51</v>
      </c>
      <c r="G37" s="69">
        <v>156656.66</v>
      </c>
      <c r="H37" s="5">
        <v>11854.36</v>
      </c>
      <c r="I37" s="8"/>
      <c r="J37" s="8"/>
      <c r="K37" s="8"/>
      <c r="L37" s="8"/>
      <c r="M37" s="8"/>
      <c r="N37" s="8"/>
    </row>
    <row r="38" spans="1:14" ht="12.75">
      <c r="A38" s="64" t="s">
        <v>29</v>
      </c>
      <c r="B38" s="2">
        <f>+C38+D38+E38+'RESULTADO FINAL PORCINO 2'!B38+'RESULTADO FINAL PORCINO 2'!C38</f>
        <v>3518612.21</v>
      </c>
      <c r="C38" s="2">
        <v>939529.82</v>
      </c>
      <c r="D38" s="2">
        <v>1096711.98</v>
      </c>
      <c r="E38" s="2">
        <v>1198915.95</v>
      </c>
      <c r="F38" s="2">
        <v>540463.05</v>
      </c>
      <c r="G38" s="69">
        <v>656276.15</v>
      </c>
      <c r="H38" s="5">
        <v>2176.75</v>
      </c>
      <c r="I38" s="8"/>
      <c r="J38" s="8"/>
      <c r="K38" s="8"/>
      <c r="L38" s="8"/>
      <c r="M38" s="8"/>
      <c r="N38" s="8"/>
    </row>
    <row r="39" spans="1:14" ht="12.75">
      <c r="A39" s="64" t="s">
        <v>30</v>
      </c>
      <c r="B39" s="2">
        <f>+C39+D39+E39+'RESULTADO FINAL PORCINO 2'!B39+'RESULTADO FINAL PORCINO 2'!C39</f>
        <v>513052.74</v>
      </c>
      <c r="C39" s="2">
        <v>130892.44</v>
      </c>
      <c r="D39" s="2">
        <v>110873.78</v>
      </c>
      <c r="E39" s="2">
        <v>220813.88</v>
      </c>
      <c r="F39" s="2">
        <v>72981.03</v>
      </c>
      <c r="G39" s="69">
        <v>141985.8</v>
      </c>
      <c r="H39" s="5">
        <v>5847.08</v>
      </c>
      <c r="I39" s="8"/>
      <c r="J39" s="8"/>
      <c r="K39" s="8"/>
      <c r="L39" s="8"/>
      <c r="M39" s="8"/>
      <c r="N39" s="8"/>
    </row>
    <row r="40" spans="1:14" ht="12.75">
      <c r="A40" s="78" t="s">
        <v>31</v>
      </c>
      <c r="B40" s="4">
        <f>+C40+D40+E40+'RESULTADO FINAL PORCINO 2'!B40+'RESULTADO FINAL PORCINO 2'!C40</f>
        <v>6722694.77</v>
      </c>
      <c r="C40" s="4">
        <v>1830893.31</v>
      </c>
      <c r="D40" s="4">
        <v>1848527.7</v>
      </c>
      <c r="E40" s="4">
        <v>2481235.59</v>
      </c>
      <c r="F40" s="4">
        <v>1233983.69</v>
      </c>
      <c r="G40" s="70">
        <v>1209687.4</v>
      </c>
      <c r="H40" s="65">
        <v>37564.49</v>
      </c>
      <c r="I40" s="8"/>
      <c r="J40" s="8"/>
      <c r="K40" s="8"/>
      <c r="L40" s="8"/>
      <c r="M40" s="8"/>
      <c r="N40" s="8"/>
    </row>
    <row r="41" spans="1:14" ht="13.5" thickBot="1">
      <c r="A41" s="7"/>
      <c r="B41" s="3"/>
      <c r="C41" s="3">
        <v>0</v>
      </c>
      <c r="D41" s="3">
        <v>0</v>
      </c>
      <c r="E41" s="3">
        <v>0</v>
      </c>
      <c r="F41" s="3">
        <v>0</v>
      </c>
      <c r="G41" s="81">
        <v>0</v>
      </c>
      <c r="H41" s="82">
        <v>0</v>
      </c>
      <c r="I41" s="8"/>
      <c r="J41" s="8"/>
      <c r="K41" s="8"/>
      <c r="L41" s="8"/>
      <c r="M41" s="8"/>
      <c r="N41" s="8"/>
    </row>
    <row r="42" spans="1:14" ht="12.75">
      <c r="A42" s="78" t="s">
        <v>32</v>
      </c>
      <c r="B42" s="4">
        <f>+C42+D42+E42+'RESULTADO FINAL PORCINO 2'!B42+'RESULTADO FINAL PORCINO 2'!C42</f>
        <v>70267.63</v>
      </c>
      <c r="C42" s="4">
        <v>31821.22</v>
      </c>
      <c r="D42" s="4">
        <v>6490.9</v>
      </c>
      <c r="E42" s="4">
        <v>14412.61</v>
      </c>
      <c r="F42" s="4">
        <v>6353.63</v>
      </c>
      <c r="G42" s="70">
        <v>4106.52</v>
      </c>
      <c r="H42" s="65">
        <v>3952.46</v>
      </c>
      <c r="I42" s="8"/>
      <c r="J42" s="8"/>
      <c r="K42" s="8"/>
      <c r="L42" s="8"/>
      <c r="M42" s="8"/>
      <c r="N42" s="8"/>
    </row>
    <row r="43" spans="1:14" ht="13.5" thickBot="1">
      <c r="A43" s="7"/>
      <c r="B43" s="3"/>
      <c r="C43" s="3"/>
      <c r="D43" s="3"/>
      <c r="E43" s="3"/>
      <c r="F43" s="3"/>
      <c r="G43" s="81"/>
      <c r="H43" s="82"/>
      <c r="I43" s="8"/>
      <c r="J43" s="8"/>
      <c r="K43" s="8"/>
      <c r="L43" s="8"/>
      <c r="M43" s="8"/>
      <c r="N43" s="8"/>
    </row>
    <row r="44" spans="1:14" ht="12.75">
      <c r="A44" s="63" t="s">
        <v>33</v>
      </c>
      <c r="B44" s="2">
        <f>+C44+D44+E44+'RESULTADO FINAL PORCINO 2'!B44+'RESULTADO FINAL PORCINO 2'!C44</f>
        <v>151026.27999999997</v>
      </c>
      <c r="C44" s="2">
        <v>38658.44</v>
      </c>
      <c r="D44" s="2">
        <v>19021.73</v>
      </c>
      <c r="E44" s="2">
        <v>78152.48</v>
      </c>
      <c r="F44" s="2">
        <v>24735.25</v>
      </c>
      <c r="G44" s="69">
        <v>29189.32</v>
      </c>
      <c r="H44" s="5">
        <v>24227.91</v>
      </c>
      <c r="I44" s="8"/>
      <c r="J44" s="8"/>
      <c r="K44" s="8"/>
      <c r="L44" s="8"/>
      <c r="M44" s="8"/>
      <c r="N44" s="8"/>
    </row>
    <row r="45" spans="1:14" ht="12.75">
      <c r="A45" s="63" t="s">
        <v>34</v>
      </c>
      <c r="B45" s="2">
        <f>+C45+D45+E45+'RESULTADO FINAL PORCINO 2'!B45+'RESULTADO FINAL PORCINO 2'!C45</f>
        <v>339138.8</v>
      </c>
      <c r="C45" s="2">
        <v>101730.72</v>
      </c>
      <c r="D45" s="2">
        <v>82550.18</v>
      </c>
      <c r="E45" s="2">
        <v>123422.64</v>
      </c>
      <c r="F45" s="2">
        <v>40196.69</v>
      </c>
      <c r="G45" s="69">
        <v>76193.91</v>
      </c>
      <c r="H45" s="5">
        <v>7032.04</v>
      </c>
      <c r="I45" s="8"/>
      <c r="J45" s="8"/>
      <c r="K45" s="8"/>
      <c r="L45" s="8"/>
      <c r="M45" s="8"/>
      <c r="N45" s="8"/>
    </row>
    <row r="46" spans="1:14" ht="12.75">
      <c r="A46" s="63" t="s">
        <v>35</v>
      </c>
      <c r="B46" s="2">
        <f>+C46+D46+E46+'RESULTADO FINAL PORCINO 2'!B46+'RESULTADO FINAL PORCINO 2'!C46</f>
        <v>91495.75000000001</v>
      </c>
      <c r="C46" s="2">
        <v>18401.16</v>
      </c>
      <c r="D46" s="2">
        <v>14959.74</v>
      </c>
      <c r="E46" s="2">
        <v>50885.95</v>
      </c>
      <c r="F46" s="2">
        <v>18577.42</v>
      </c>
      <c r="G46" s="69">
        <v>28085.84</v>
      </c>
      <c r="H46" s="5">
        <v>4222.7</v>
      </c>
      <c r="I46" s="8"/>
      <c r="J46" s="8"/>
      <c r="K46" s="8"/>
      <c r="L46" s="8"/>
      <c r="M46" s="8"/>
      <c r="N46" s="8"/>
    </row>
    <row r="47" spans="1:14" ht="12.75">
      <c r="A47" s="64" t="s">
        <v>36</v>
      </c>
      <c r="B47" s="2">
        <f>+C47+D47+E47+'RESULTADO FINAL PORCINO 2'!B47+'RESULTADO FINAL PORCINO 2'!C47</f>
        <v>114010.48</v>
      </c>
      <c r="C47" s="2">
        <v>47771.03</v>
      </c>
      <c r="D47" s="2">
        <v>22660.33</v>
      </c>
      <c r="E47" s="2">
        <v>28941.54</v>
      </c>
      <c r="F47" s="2">
        <v>22699.71</v>
      </c>
      <c r="G47" s="69">
        <v>5331.79</v>
      </c>
      <c r="H47" s="5">
        <v>910.07</v>
      </c>
      <c r="I47" s="8"/>
      <c r="J47" s="8"/>
      <c r="K47" s="8"/>
      <c r="L47" s="8"/>
      <c r="M47" s="8"/>
      <c r="N47" s="8"/>
    </row>
    <row r="48" spans="1:14" ht="12.75">
      <c r="A48" s="64" t="s">
        <v>37</v>
      </c>
      <c r="B48" s="2">
        <f>+C48+D48+E48+'RESULTADO FINAL PORCINO 2'!B48+'RESULTADO FINAL PORCINO 2'!C48</f>
        <v>619770.21</v>
      </c>
      <c r="C48" s="2">
        <v>166673.8</v>
      </c>
      <c r="D48" s="2">
        <v>88558.63</v>
      </c>
      <c r="E48" s="2">
        <v>297412.43</v>
      </c>
      <c r="F48" s="2">
        <v>81647.9</v>
      </c>
      <c r="G48" s="69">
        <v>86919.96</v>
      </c>
      <c r="H48" s="5">
        <v>128844.65</v>
      </c>
      <c r="I48" s="8"/>
      <c r="J48" s="8"/>
      <c r="K48" s="8"/>
      <c r="L48" s="8"/>
      <c r="M48" s="8"/>
      <c r="N48" s="8"/>
    </row>
    <row r="49" spans="1:14" ht="12.75">
      <c r="A49" s="64" t="s">
        <v>38</v>
      </c>
      <c r="B49" s="2">
        <f>+C49+D49+E49+'RESULTADO FINAL PORCINO 2'!B49+'RESULTADO FINAL PORCINO 2'!C49</f>
        <v>1021231.15</v>
      </c>
      <c r="C49" s="2">
        <v>350553.51</v>
      </c>
      <c r="D49" s="2">
        <v>170955.88</v>
      </c>
      <c r="E49" s="2">
        <v>366806.75</v>
      </c>
      <c r="F49" s="2">
        <v>152054.82</v>
      </c>
      <c r="G49" s="69">
        <v>190842.67</v>
      </c>
      <c r="H49" s="5">
        <v>23909.22</v>
      </c>
      <c r="I49" s="8"/>
      <c r="J49" s="8"/>
      <c r="K49" s="8"/>
      <c r="L49" s="8"/>
      <c r="M49" s="8"/>
      <c r="N49" s="8"/>
    </row>
    <row r="50" spans="1:14" ht="12.75">
      <c r="A50" s="64" t="s">
        <v>39</v>
      </c>
      <c r="B50" s="2">
        <f>+C50+D50+E50+'RESULTADO FINAL PORCINO 2'!B50+'RESULTADO FINAL PORCINO 2'!C50</f>
        <v>375447.54</v>
      </c>
      <c r="C50" s="2">
        <v>96166.34</v>
      </c>
      <c r="D50" s="2">
        <v>52969.94</v>
      </c>
      <c r="E50" s="2">
        <v>189710.69</v>
      </c>
      <c r="F50" s="2">
        <v>91836.16</v>
      </c>
      <c r="G50" s="69">
        <v>76124.07</v>
      </c>
      <c r="H50" s="5">
        <v>21750.47</v>
      </c>
      <c r="I50" s="8"/>
      <c r="J50" s="8"/>
      <c r="K50" s="8"/>
      <c r="L50" s="8"/>
      <c r="M50" s="8"/>
      <c r="N50" s="8"/>
    </row>
    <row r="51" spans="1:14" ht="12.75">
      <c r="A51" s="64" t="s">
        <v>40</v>
      </c>
      <c r="B51" s="2">
        <f>+C51+D51+E51+'RESULTADO FINAL PORCINO 2'!B51+'RESULTADO FINAL PORCINO 2'!C51</f>
        <v>341550.33</v>
      </c>
      <c r="C51" s="2">
        <v>99667.04</v>
      </c>
      <c r="D51" s="2">
        <v>57594.38</v>
      </c>
      <c r="E51" s="2">
        <v>148997.35</v>
      </c>
      <c r="F51" s="2">
        <v>72588.02</v>
      </c>
      <c r="G51" s="69">
        <v>53807.3</v>
      </c>
      <c r="H51" s="5">
        <v>22602.06</v>
      </c>
      <c r="I51" s="8"/>
      <c r="J51" s="8"/>
      <c r="K51" s="8"/>
      <c r="L51" s="8"/>
      <c r="M51" s="8"/>
      <c r="N51" s="8"/>
    </row>
    <row r="52" spans="1:14" ht="12.75">
      <c r="A52" s="64" t="s">
        <v>41</v>
      </c>
      <c r="B52" s="2">
        <f>+C52+D52+E52+'RESULTADO FINAL PORCINO 2'!B52+'RESULTADO FINAL PORCINO 2'!C52</f>
        <v>396366.81999999995</v>
      </c>
      <c r="C52" s="2">
        <v>105016.16</v>
      </c>
      <c r="D52" s="2">
        <v>81973.89</v>
      </c>
      <c r="E52" s="2">
        <v>160231.63</v>
      </c>
      <c r="F52" s="2">
        <v>78624.2</v>
      </c>
      <c r="G52" s="69">
        <v>64553.93</v>
      </c>
      <c r="H52" s="5">
        <v>17053.46</v>
      </c>
      <c r="I52" s="8"/>
      <c r="J52" s="8"/>
      <c r="K52" s="8"/>
      <c r="L52" s="8"/>
      <c r="M52" s="8"/>
      <c r="N52" s="8"/>
    </row>
    <row r="53" spans="1:15" ht="12.75">
      <c r="A53" s="88" t="s">
        <v>42</v>
      </c>
      <c r="B53" s="4">
        <f>+C53+D53+E53+'RESULTADO FINAL PORCINO 2'!B53+'RESULTADO FINAL PORCINO 2'!C53</f>
        <v>3450037.36</v>
      </c>
      <c r="C53" s="4">
        <v>1024638.2</v>
      </c>
      <c r="D53" s="4">
        <v>591244.7</v>
      </c>
      <c r="E53" s="4">
        <v>1444561.46</v>
      </c>
      <c r="F53" s="4">
        <v>582960.17</v>
      </c>
      <c r="G53" s="70">
        <v>611048.79</v>
      </c>
      <c r="H53" s="65">
        <v>250552.58</v>
      </c>
      <c r="I53" s="8"/>
      <c r="J53" s="8"/>
      <c r="K53" s="8"/>
      <c r="L53" s="8"/>
      <c r="M53" s="8"/>
      <c r="N53" s="8"/>
      <c r="O53" s="8"/>
    </row>
    <row r="54" spans="1:14" ht="13.5" thickBot="1">
      <c r="A54" s="66"/>
      <c r="B54" s="3"/>
      <c r="C54" s="3">
        <v>0</v>
      </c>
      <c r="D54" s="3">
        <v>0</v>
      </c>
      <c r="E54" s="3">
        <v>0</v>
      </c>
      <c r="F54" s="3">
        <v>0</v>
      </c>
      <c r="G54" s="81">
        <v>0</v>
      </c>
      <c r="H54" s="82">
        <v>0</v>
      </c>
      <c r="I54" s="8"/>
      <c r="J54" s="8"/>
      <c r="K54" s="8"/>
      <c r="L54" s="8"/>
      <c r="M54" s="8"/>
      <c r="N54" s="8"/>
    </row>
    <row r="55" spans="1:14" ht="12.75">
      <c r="A55" s="78" t="s">
        <v>43</v>
      </c>
      <c r="B55" s="4">
        <f>+C55+D55+E55+'RESULTADO FINAL PORCINO 2'!B55+'RESULTADO FINAL PORCINO 2'!C55</f>
        <v>18362.149999999998</v>
      </c>
      <c r="C55" s="4">
        <v>5946.2</v>
      </c>
      <c r="D55" s="4">
        <v>3762.57</v>
      </c>
      <c r="E55" s="4">
        <v>5091.64</v>
      </c>
      <c r="F55" s="4">
        <v>3003.35</v>
      </c>
      <c r="G55" s="70">
        <v>1638.15</v>
      </c>
      <c r="H55" s="65">
        <v>450.12</v>
      </c>
      <c r="I55" s="8"/>
      <c r="J55" s="8"/>
      <c r="K55" s="8"/>
      <c r="L55" s="8"/>
      <c r="M55" s="8"/>
      <c r="N55" s="8"/>
    </row>
    <row r="56" spans="1:14" ht="13.5" thickBot="1">
      <c r="A56" s="7"/>
      <c r="B56" s="3"/>
      <c r="C56" s="3"/>
      <c r="D56" s="3"/>
      <c r="E56" s="3"/>
      <c r="F56" s="3"/>
      <c r="G56" s="81"/>
      <c r="H56" s="82"/>
      <c r="I56" s="8"/>
      <c r="J56" s="8"/>
      <c r="K56" s="8"/>
      <c r="L56" s="8"/>
      <c r="M56" s="8"/>
      <c r="N56" s="8"/>
    </row>
    <row r="57" spans="1:14" ht="12.75">
      <c r="A57" s="64" t="s">
        <v>44</v>
      </c>
      <c r="B57" s="2">
        <f>+C57+D57+E57+'RESULTADO FINAL PORCINO 2'!B57+'RESULTADO FINAL PORCINO 2'!C57</f>
        <v>201902.05</v>
      </c>
      <c r="C57" s="2">
        <v>65638.87</v>
      </c>
      <c r="D57" s="2">
        <v>16690.44</v>
      </c>
      <c r="E57" s="2">
        <v>95730.68</v>
      </c>
      <c r="F57" s="2">
        <v>34015.73</v>
      </c>
      <c r="G57" s="69">
        <v>50526.47</v>
      </c>
      <c r="H57" s="5">
        <v>11188.5</v>
      </c>
      <c r="I57" s="8"/>
      <c r="J57" s="8"/>
      <c r="K57" s="8"/>
      <c r="L57" s="8"/>
      <c r="M57" s="8"/>
      <c r="N57" s="8"/>
    </row>
    <row r="58" spans="1:14" ht="12.75">
      <c r="A58" s="63" t="s">
        <v>45</v>
      </c>
      <c r="B58" s="2">
        <f>+C58+D58+E58+'RESULTADO FINAL PORCINO 2'!B58+'RESULTADO FINAL PORCINO 2'!C58</f>
        <v>73444.38</v>
      </c>
      <c r="C58" s="2">
        <v>27372.18</v>
      </c>
      <c r="D58" s="2">
        <v>12414.72</v>
      </c>
      <c r="E58" s="2">
        <v>20659.51</v>
      </c>
      <c r="F58" s="2">
        <v>11047.88</v>
      </c>
      <c r="G58" s="69">
        <v>8804.86</v>
      </c>
      <c r="H58" s="5">
        <v>806.77</v>
      </c>
      <c r="I58" s="8"/>
      <c r="J58" s="8"/>
      <c r="K58" s="8"/>
      <c r="L58" s="8"/>
      <c r="M58" s="8"/>
      <c r="N58" s="8"/>
    </row>
    <row r="59" spans="1:14" ht="12.75">
      <c r="A59" s="64" t="s">
        <v>46</v>
      </c>
      <c r="B59" s="2">
        <f>+C59+D59+E59+'RESULTADO FINAL PORCINO 2'!B59+'RESULTADO FINAL PORCINO 2'!C59</f>
        <v>153528.28000000003</v>
      </c>
      <c r="C59" s="2">
        <v>55104.91</v>
      </c>
      <c r="D59" s="2">
        <v>24790.66</v>
      </c>
      <c r="E59" s="2">
        <v>53854.85</v>
      </c>
      <c r="F59" s="2">
        <v>27454.23</v>
      </c>
      <c r="G59" s="69">
        <v>21376.25</v>
      </c>
      <c r="H59" s="5">
        <v>5024.37</v>
      </c>
      <c r="I59" s="8"/>
      <c r="J59" s="8"/>
      <c r="K59" s="8"/>
      <c r="L59" s="8"/>
      <c r="M59" s="8"/>
      <c r="N59" s="8"/>
    </row>
    <row r="60" spans="1:14" ht="12.75">
      <c r="A60" s="64" t="s">
        <v>47</v>
      </c>
      <c r="B60" s="2">
        <f>+C60+D60+E60+'RESULTADO FINAL PORCINO 2'!B60+'RESULTADO FINAL PORCINO 2'!C60</f>
        <v>9405</v>
      </c>
      <c r="C60" s="2">
        <v>4199</v>
      </c>
      <c r="D60" s="2">
        <v>60</v>
      </c>
      <c r="E60" s="2">
        <v>3405</v>
      </c>
      <c r="F60" s="2">
        <v>0</v>
      </c>
      <c r="G60" s="69">
        <v>2750</v>
      </c>
      <c r="H60" s="5">
        <v>655</v>
      </c>
      <c r="I60" s="8"/>
      <c r="J60" s="8"/>
      <c r="K60" s="8"/>
      <c r="L60" s="8"/>
      <c r="M60" s="8"/>
      <c r="N60" s="8"/>
    </row>
    <row r="61" spans="1:14" ht="12.75">
      <c r="A61" s="64" t="s">
        <v>48</v>
      </c>
      <c r="B61" s="2">
        <f>+C61+D61+E61+'RESULTADO FINAL PORCINO 2'!B61+'RESULTADO FINAL PORCINO 2'!C61</f>
        <v>1143899.9</v>
      </c>
      <c r="C61" s="2">
        <v>372208.88</v>
      </c>
      <c r="D61" s="2">
        <v>210575.71</v>
      </c>
      <c r="E61" s="2">
        <v>442697.73</v>
      </c>
      <c r="F61" s="2">
        <v>213104.96</v>
      </c>
      <c r="G61" s="69">
        <v>184180.12</v>
      </c>
      <c r="H61" s="5">
        <v>45412.71</v>
      </c>
      <c r="I61" s="8"/>
      <c r="J61" s="8"/>
      <c r="K61" s="8"/>
      <c r="L61" s="8"/>
      <c r="M61" s="8"/>
      <c r="N61" s="8"/>
    </row>
    <row r="62" spans="1:14" ht="12.75">
      <c r="A62" s="78" t="s">
        <v>49</v>
      </c>
      <c r="B62" s="4">
        <f>+C62+D62+E62+'RESULTADO FINAL PORCINO 2'!B62+'RESULTADO FINAL PORCINO 2'!C62</f>
        <v>1582179.61</v>
      </c>
      <c r="C62" s="4">
        <v>524523.84</v>
      </c>
      <c r="D62" s="4">
        <v>264531.53</v>
      </c>
      <c r="E62" s="4">
        <v>616347.77</v>
      </c>
      <c r="F62" s="4">
        <v>285622.8</v>
      </c>
      <c r="G62" s="70">
        <v>267637.7</v>
      </c>
      <c r="H62" s="65">
        <v>63087.35</v>
      </c>
      <c r="I62" s="8"/>
      <c r="J62" s="8"/>
      <c r="K62" s="8"/>
      <c r="L62" s="8"/>
      <c r="M62" s="8"/>
      <c r="N62" s="8"/>
    </row>
    <row r="63" spans="1:14" ht="13.5" thickBot="1">
      <c r="A63" s="7"/>
      <c r="B63" s="3"/>
      <c r="C63" s="3">
        <v>0</v>
      </c>
      <c r="D63" s="3">
        <v>0</v>
      </c>
      <c r="E63" s="3">
        <v>0</v>
      </c>
      <c r="F63" s="3">
        <v>0</v>
      </c>
      <c r="G63" s="81">
        <v>0</v>
      </c>
      <c r="H63" s="82">
        <v>0</v>
      </c>
      <c r="I63" s="8"/>
      <c r="J63" s="8"/>
      <c r="K63" s="8"/>
      <c r="L63" s="8"/>
      <c r="M63" s="8"/>
      <c r="N63" s="8"/>
    </row>
    <row r="64" spans="1:14" ht="12.75">
      <c r="A64" s="61" t="s">
        <v>50</v>
      </c>
      <c r="B64" s="2">
        <f>+C64+D64+E64+'RESULTADO FINAL PORCINO 2'!B64+'RESULTADO FINAL PORCINO 2'!C64</f>
        <v>72256.73000000001</v>
      </c>
      <c r="C64" s="2">
        <v>39731.88</v>
      </c>
      <c r="D64" s="2">
        <v>7386.12</v>
      </c>
      <c r="E64" s="2">
        <v>13912.37</v>
      </c>
      <c r="F64" s="2">
        <v>8305.8</v>
      </c>
      <c r="G64" s="69">
        <v>5603.65</v>
      </c>
      <c r="H64" s="5">
        <v>2.91</v>
      </c>
      <c r="I64" s="8"/>
      <c r="J64" s="8"/>
      <c r="K64" s="8"/>
      <c r="L64" s="8"/>
      <c r="M64" s="8"/>
      <c r="N64" s="8"/>
    </row>
    <row r="65" spans="1:14" ht="12.75">
      <c r="A65" s="67" t="s">
        <v>51</v>
      </c>
      <c r="B65" s="2">
        <f>+C65+D65+E65+'RESULTADO FINAL PORCINO 2'!B65+'RESULTADO FINAL PORCINO 2'!C65</f>
        <v>694230.85</v>
      </c>
      <c r="C65" s="2">
        <v>109274.86</v>
      </c>
      <c r="D65" s="2">
        <v>176664.26</v>
      </c>
      <c r="E65" s="2">
        <v>360969.97</v>
      </c>
      <c r="F65" s="2">
        <v>174896.49</v>
      </c>
      <c r="G65" s="69">
        <v>174899</v>
      </c>
      <c r="H65" s="5">
        <v>11174.5</v>
      </c>
      <c r="I65" s="8"/>
      <c r="J65" s="8"/>
      <c r="K65" s="8"/>
      <c r="L65" s="8"/>
      <c r="M65" s="8"/>
      <c r="N65" s="8"/>
    </row>
    <row r="66" spans="1:14" ht="12.75">
      <c r="A66" s="61" t="s">
        <v>52</v>
      </c>
      <c r="B66" s="2">
        <f>+C66+D66+E66+'RESULTADO FINAL PORCINO 2'!B66+'RESULTADO FINAL PORCINO 2'!C66</f>
        <v>402348.88999999996</v>
      </c>
      <c r="C66" s="6">
        <v>97432.03</v>
      </c>
      <c r="D66" s="2">
        <v>62157.93</v>
      </c>
      <c r="E66" s="2">
        <v>210640.76</v>
      </c>
      <c r="F66" s="2">
        <v>79687.87</v>
      </c>
      <c r="G66" s="69">
        <v>128751.08</v>
      </c>
      <c r="H66" s="5">
        <v>2201.85</v>
      </c>
      <c r="I66" s="8"/>
      <c r="J66" s="8"/>
      <c r="K66" s="8"/>
      <c r="L66" s="8"/>
      <c r="M66" s="8"/>
      <c r="N66" s="8"/>
    </row>
    <row r="67" spans="1:14" ht="12.75">
      <c r="A67" s="62" t="s">
        <v>53</v>
      </c>
      <c r="B67" s="4">
        <f>+C67+D67+E67+'RESULTADO FINAL PORCINO 2'!B67+'RESULTADO FINAL PORCINO 2'!C67</f>
        <v>1168836.47</v>
      </c>
      <c r="C67" s="4">
        <v>246438.77</v>
      </c>
      <c r="D67" s="4">
        <v>246208.31</v>
      </c>
      <c r="E67" s="4">
        <v>585523.1</v>
      </c>
      <c r="F67" s="4">
        <v>262890.16</v>
      </c>
      <c r="G67" s="70">
        <v>309253.73</v>
      </c>
      <c r="H67" s="65">
        <v>13379.26</v>
      </c>
      <c r="I67" s="8"/>
      <c r="J67" s="8"/>
      <c r="K67" s="8"/>
      <c r="L67" s="8"/>
      <c r="M67" s="8"/>
      <c r="N67" s="8"/>
    </row>
    <row r="68" spans="1:14" ht="13.5" thickBot="1">
      <c r="A68" s="7"/>
      <c r="B68" s="3"/>
      <c r="C68" s="3">
        <v>0</v>
      </c>
      <c r="D68" s="3">
        <v>0</v>
      </c>
      <c r="E68" s="3">
        <v>0</v>
      </c>
      <c r="F68" s="3">
        <v>0</v>
      </c>
      <c r="G68" s="81">
        <v>0</v>
      </c>
      <c r="H68" s="82">
        <v>0</v>
      </c>
      <c r="I68" s="8"/>
      <c r="J68" s="8"/>
      <c r="K68" s="8"/>
      <c r="L68" s="8"/>
      <c r="M68" s="8"/>
      <c r="N68" s="8"/>
    </row>
    <row r="69" spans="1:14" ht="12.75">
      <c r="A69" s="62" t="s">
        <v>54</v>
      </c>
      <c r="B69" s="4">
        <f>+C69+D69+E69+'RESULTADO FINAL PORCINO 2'!B69+'RESULTADO FINAL PORCINO 2'!C69</f>
        <v>1749885.37</v>
      </c>
      <c r="C69" s="4">
        <v>352436.23</v>
      </c>
      <c r="D69" s="4">
        <v>424691.37</v>
      </c>
      <c r="E69" s="4">
        <v>805737.16</v>
      </c>
      <c r="F69" s="4">
        <v>388596.6</v>
      </c>
      <c r="G69" s="70">
        <v>379732.55</v>
      </c>
      <c r="H69" s="65">
        <v>37408.04</v>
      </c>
      <c r="I69" s="8"/>
      <c r="J69" s="8"/>
      <c r="K69" s="8"/>
      <c r="L69" s="8"/>
      <c r="M69" s="8"/>
      <c r="N69" s="8"/>
    </row>
    <row r="70" spans="1:14" ht="13.5" thickBot="1">
      <c r="A70" s="7"/>
      <c r="B70" s="3"/>
      <c r="C70" s="3"/>
      <c r="D70" s="3"/>
      <c r="E70" s="3"/>
      <c r="F70" s="3"/>
      <c r="G70" s="81"/>
      <c r="H70" s="82"/>
      <c r="I70" s="8"/>
      <c r="J70" s="8"/>
      <c r="K70" s="8"/>
      <c r="L70" s="8"/>
      <c r="M70" s="8"/>
      <c r="N70" s="8"/>
    </row>
    <row r="71" spans="1:14" ht="12.75">
      <c r="A71" s="64" t="s">
        <v>55</v>
      </c>
      <c r="B71" s="2">
        <f>+C71+D71+E71+'RESULTADO FINAL PORCINO 2'!B71+'RESULTADO FINAL PORCINO 2'!C71</f>
        <v>1172721</v>
      </c>
      <c r="C71" s="2">
        <v>330199</v>
      </c>
      <c r="D71" s="2">
        <v>142691</v>
      </c>
      <c r="E71" s="2">
        <v>539903</v>
      </c>
      <c r="F71" s="2">
        <v>151406</v>
      </c>
      <c r="G71" s="69">
        <v>121566</v>
      </c>
      <c r="H71" s="5">
        <v>266931</v>
      </c>
      <c r="I71" s="8"/>
      <c r="J71" s="8"/>
      <c r="K71" s="8"/>
      <c r="L71" s="8"/>
      <c r="M71" s="8"/>
      <c r="N71" s="8"/>
    </row>
    <row r="72" spans="1:14" ht="12.75">
      <c r="A72" s="64" t="s">
        <v>56</v>
      </c>
      <c r="B72" s="2">
        <f>+C72+D72+E72+'RESULTADO FINAL PORCINO 2'!B72+'RESULTADO FINAL PORCINO 2'!C72</f>
        <v>177209</v>
      </c>
      <c r="C72" s="2">
        <v>53200</v>
      </c>
      <c r="D72" s="2">
        <v>15364</v>
      </c>
      <c r="E72" s="2">
        <v>90161</v>
      </c>
      <c r="F72" s="2">
        <v>25732</v>
      </c>
      <c r="G72" s="69">
        <v>27279</v>
      </c>
      <c r="H72" s="5">
        <v>37150</v>
      </c>
      <c r="I72" s="8"/>
      <c r="J72" s="8"/>
      <c r="K72" s="8"/>
      <c r="L72" s="8"/>
      <c r="M72" s="8"/>
      <c r="N72" s="8"/>
    </row>
    <row r="73" spans="1:14" ht="12.75">
      <c r="A73" s="78" t="s">
        <v>57</v>
      </c>
      <c r="B73" s="4">
        <f>+C73+D73+E73+'RESULTADO FINAL PORCINO 2'!B73+'RESULTADO FINAL PORCINO 2'!C73</f>
        <v>1349930</v>
      </c>
      <c r="C73" s="4">
        <v>383399</v>
      </c>
      <c r="D73" s="4">
        <v>158055</v>
      </c>
      <c r="E73" s="4">
        <v>630064</v>
      </c>
      <c r="F73" s="4">
        <v>177138</v>
      </c>
      <c r="G73" s="70">
        <v>148845</v>
      </c>
      <c r="H73" s="65">
        <v>304081</v>
      </c>
      <c r="I73" s="8"/>
      <c r="J73" s="8"/>
      <c r="K73" s="8"/>
      <c r="L73" s="8"/>
      <c r="M73" s="8"/>
      <c r="N73" s="8"/>
    </row>
    <row r="74" spans="1:14" ht="13.5" thickBot="1">
      <c r="A74" s="7"/>
      <c r="B74" s="3"/>
      <c r="C74" s="3">
        <v>0</v>
      </c>
      <c r="D74" s="3">
        <v>0</v>
      </c>
      <c r="E74" s="3">
        <v>0</v>
      </c>
      <c r="F74" s="3">
        <v>0</v>
      </c>
      <c r="G74" s="81">
        <v>0</v>
      </c>
      <c r="H74" s="82">
        <v>0</v>
      </c>
      <c r="I74" s="8"/>
      <c r="J74" s="8"/>
      <c r="K74" s="8"/>
      <c r="L74" s="8"/>
      <c r="M74" s="8"/>
      <c r="N74" s="8"/>
    </row>
    <row r="75" spans="1:14" ht="12.75">
      <c r="A75" s="63" t="s">
        <v>58</v>
      </c>
      <c r="B75" s="2">
        <f>+C75+D75+E75+'RESULTADO FINAL PORCINO 2'!B75+'RESULTADO FINAL PORCINO 2'!C75</f>
        <v>408256.18</v>
      </c>
      <c r="C75" s="2">
        <v>70093.5</v>
      </c>
      <c r="D75" s="2">
        <v>102970.76</v>
      </c>
      <c r="E75" s="2">
        <v>208451.51</v>
      </c>
      <c r="F75" s="2">
        <v>125014.77</v>
      </c>
      <c r="G75" s="69">
        <v>79132.89</v>
      </c>
      <c r="H75" s="5">
        <v>4303.89</v>
      </c>
      <c r="I75" s="8"/>
      <c r="J75" s="8"/>
      <c r="K75" s="8"/>
      <c r="L75" s="8"/>
      <c r="M75" s="8"/>
      <c r="N75" s="8"/>
    </row>
    <row r="76" spans="1:14" ht="12.75">
      <c r="A76" s="63" t="s">
        <v>59</v>
      </c>
      <c r="B76" s="2">
        <f>+C76+D76+E76+'RESULTADO FINAL PORCINO 2'!B76+'RESULTADO FINAL PORCINO 2'!C76</f>
        <v>96723.95999999999</v>
      </c>
      <c r="C76" s="2">
        <v>27537.29</v>
      </c>
      <c r="D76" s="2">
        <v>20290.92</v>
      </c>
      <c r="E76" s="2">
        <v>35219.04</v>
      </c>
      <c r="F76" s="2">
        <v>16889.91</v>
      </c>
      <c r="G76" s="69">
        <v>13623.65</v>
      </c>
      <c r="H76" s="5">
        <v>4705.52</v>
      </c>
      <c r="I76" s="8"/>
      <c r="J76" s="8"/>
      <c r="K76" s="8"/>
      <c r="L76" s="8"/>
      <c r="M76" s="8"/>
      <c r="N76" s="8"/>
    </row>
    <row r="77" spans="1:14" ht="12.75">
      <c r="A77" s="67" t="s">
        <v>60</v>
      </c>
      <c r="B77" s="2">
        <f>+C77+D77+E77+'RESULTADO FINAL PORCINO 2'!B77+'RESULTADO FINAL PORCINO 2'!C77</f>
        <v>281929.07999999996</v>
      </c>
      <c r="C77" s="2">
        <v>48030</v>
      </c>
      <c r="D77" s="2">
        <v>37720</v>
      </c>
      <c r="E77" s="2">
        <v>166848</v>
      </c>
      <c r="F77" s="2">
        <v>32364</v>
      </c>
      <c r="G77" s="69">
        <v>67515</v>
      </c>
      <c r="H77" s="5">
        <v>66969</v>
      </c>
      <c r="I77" s="8"/>
      <c r="J77" s="8"/>
      <c r="K77" s="8"/>
      <c r="L77" s="8"/>
      <c r="M77" s="8"/>
      <c r="N77" s="8"/>
    </row>
    <row r="78" spans="1:14" ht="12.75">
      <c r="A78" s="64" t="s">
        <v>61</v>
      </c>
      <c r="B78" s="2">
        <f>+C78+D78+E78+'RESULTADO FINAL PORCINO 2'!B78+'RESULTADO FINAL PORCINO 2'!C78</f>
        <v>183353.66999999998</v>
      </c>
      <c r="C78" s="2">
        <v>69930.12</v>
      </c>
      <c r="D78" s="2">
        <v>34368.78</v>
      </c>
      <c r="E78" s="2">
        <v>61022.91</v>
      </c>
      <c r="F78" s="2">
        <v>29668.7</v>
      </c>
      <c r="G78" s="69">
        <v>21789.98</v>
      </c>
      <c r="H78" s="5">
        <v>9564.22</v>
      </c>
      <c r="I78" s="8"/>
      <c r="J78" s="8"/>
      <c r="K78" s="8"/>
      <c r="L78" s="8"/>
      <c r="M78" s="8"/>
      <c r="N78" s="8"/>
    </row>
    <row r="79" spans="1:14" ht="12.75">
      <c r="A79" s="64" t="s">
        <v>62</v>
      </c>
      <c r="B79" s="2">
        <f>+C79+D79+E79+'RESULTADO FINAL PORCINO 2'!B79+'RESULTADO FINAL PORCINO 2'!C79</f>
        <v>251625.01</v>
      </c>
      <c r="C79" s="2">
        <v>23473.2</v>
      </c>
      <c r="D79" s="2">
        <v>47185.83</v>
      </c>
      <c r="E79" s="2">
        <v>152228.39</v>
      </c>
      <c r="F79" s="2">
        <v>7120.57</v>
      </c>
      <c r="G79" s="69">
        <v>86382.52</v>
      </c>
      <c r="H79" s="5">
        <v>58725.29</v>
      </c>
      <c r="I79" s="8"/>
      <c r="J79" s="8"/>
      <c r="K79" s="8"/>
      <c r="L79" s="8"/>
      <c r="M79" s="8"/>
      <c r="N79" s="8"/>
    </row>
    <row r="80" spans="1:14" ht="12.75">
      <c r="A80" s="67" t="s">
        <v>63</v>
      </c>
      <c r="B80" s="2">
        <f>+C80+D80+E80+'RESULTADO FINAL PORCINO 2'!B80+'RESULTADO FINAL PORCINO 2'!C80</f>
        <v>180288.91</v>
      </c>
      <c r="C80" s="2">
        <v>34869.17</v>
      </c>
      <c r="D80" s="2">
        <v>57466.51</v>
      </c>
      <c r="E80" s="2">
        <v>63367.48</v>
      </c>
      <c r="F80" s="2">
        <v>43686.77</v>
      </c>
      <c r="G80" s="69">
        <v>16934.37</v>
      </c>
      <c r="H80" s="5">
        <v>2746.38</v>
      </c>
      <c r="I80" s="8"/>
      <c r="J80" s="8"/>
      <c r="K80" s="8"/>
      <c r="L80" s="8"/>
      <c r="M80" s="8"/>
      <c r="N80" s="8"/>
    </row>
    <row r="81" spans="1:14" ht="12.75">
      <c r="A81" s="63" t="s">
        <v>64</v>
      </c>
      <c r="B81" s="2">
        <f>+C81+D81+E81+'RESULTADO FINAL PORCINO 2'!B81+'RESULTADO FINAL PORCINO 2'!C81</f>
        <v>206354.29</v>
      </c>
      <c r="C81" s="2">
        <v>83221.87</v>
      </c>
      <c r="D81" s="2">
        <v>53462.98</v>
      </c>
      <c r="E81" s="2">
        <v>44867.09</v>
      </c>
      <c r="F81" s="2">
        <v>26209.7</v>
      </c>
      <c r="G81" s="69">
        <v>15556.32</v>
      </c>
      <c r="H81" s="5">
        <v>3101.05</v>
      </c>
      <c r="I81" s="8"/>
      <c r="J81" s="8"/>
      <c r="K81" s="8"/>
      <c r="L81" s="8"/>
      <c r="M81" s="8"/>
      <c r="N81" s="8"/>
    </row>
    <row r="82" spans="1:14" ht="12.75">
      <c r="A82" s="64" t="s">
        <v>65</v>
      </c>
      <c r="B82" s="2">
        <f>+C82+D82+E82+'RESULTADO FINAL PORCINO 2'!B82+'RESULTADO FINAL PORCINO 2'!C82</f>
        <v>510991.68</v>
      </c>
      <c r="C82" s="2">
        <v>106287.82</v>
      </c>
      <c r="D82" s="2">
        <v>91067.28</v>
      </c>
      <c r="E82" s="2">
        <v>268424.76</v>
      </c>
      <c r="F82" s="2">
        <v>80681.49</v>
      </c>
      <c r="G82" s="69">
        <v>98290.29</v>
      </c>
      <c r="H82" s="5">
        <v>89452.9</v>
      </c>
      <c r="I82" s="8"/>
      <c r="J82" s="8"/>
      <c r="K82" s="8"/>
      <c r="L82" s="8"/>
      <c r="M82" s="8"/>
      <c r="N82" s="8"/>
    </row>
    <row r="83" spans="1:14" ht="12.75">
      <c r="A83" s="62" t="s">
        <v>66</v>
      </c>
      <c r="B83" s="4">
        <f>+C83+D83+E83+'RESULTADO FINAL PORCINO 2'!B83+'RESULTADO FINAL PORCINO 2'!C83</f>
        <v>2119522.78</v>
      </c>
      <c r="C83" s="4">
        <v>463442.97</v>
      </c>
      <c r="D83" s="4">
        <v>444533.06</v>
      </c>
      <c r="E83" s="4">
        <v>1000429.18</v>
      </c>
      <c r="F83" s="4">
        <v>361635.91</v>
      </c>
      <c r="G83" s="70">
        <v>399225.02</v>
      </c>
      <c r="H83" s="65">
        <v>239568.25</v>
      </c>
      <c r="I83" s="8"/>
      <c r="J83" s="8"/>
      <c r="K83" s="8"/>
      <c r="L83" s="8"/>
      <c r="M83" s="8"/>
      <c r="N83" s="8"/>
    </row>
    <row r="84" spans="1:14" ht="13.5" thickBot="1">
      <c r="A84" s="79"/>
      <c r="B84" s="3"/>
      <c r="C84" s="3">
        <v>0</v>
      </c>
      <c r="D84" s="3">
        <v>0</v>
      </c>
      <c r="E84" s="3">
        <v>0</v>
      </c>
      <c r="F84" s="3">
        <v>0</v>
      </c>
      <c r="G84" s="81">
        <v>0</v>
      </c>
      <c r="H84" s="82">
        <v>0</v>
      </c>
      <c r="I84" s="8"/>
      <c r="J84" s="8"/>
      <c r="K84" s="8"/>
      <c r="L84" s="8"/>
      <c r="M84" s="8"/>
      <c r="N84" s="8"/>
    </row>
    <row r="85" spans="1:14" ht="12.75">
      <c r="A85" s="64" t="s">
        <v>67</v>
      </c>
      <c r="B85" s="2">
        <f>+C85+D85+E85+'RESULTADO FINAL PORCINO 2'!B85+'RESULTADO FINAL PORCINO 2'!C85</f>
        <v>34008.81</v>
      </c>
      <c r="C85" s="2">
        <v>12709.82</v>
      </c>
      <c r="D85" s="2">
        <v>7737.54</v>
      </c>
      <c r="E85" s="2">
        <v>7774.41</v>
      </c>
      <c r="F85" s="2">
        <v>5038.88</v>
      </c>
      <c r="G85" s="69">
        <v>2235.53</v>
      </c>
      <c r="H85" s="5">
        <v>500</v>
      </c>
      <c r="I85" s="8"/>
      <c r="J85" s="8"/>
      <c r="K85" s="8"/>
      <c r="L85" s="8"/>
      <c r="M85" s="8"/>
      <c r="N85" s="8"/>
    </row>
    <row r="86" spans="1:14" ht="12.75">
      <c r="A86" s="64" t="s">
        <v>68</v>
      </c>
      <c r="B86" s="2">
        <f>+C86+D86+E86+'RESULTADO FINAL PORCINO 2'!B86+'RESULTADO FINAL PORCINO 2'!C86</f>
        <v>38984.72</v>
      </c>
      <c r="C86" s="2">
        <v>13506.39</v>
      </c>
      <c r="D86" s="2">
        <v>9393.18</v>
      </c>
      <c r="E86" s="2">
        <v>10615.51</v>
      </c>
      <c r="F86" s="2">
        <v>7590.01</v>
      </c>
      <c r="G86" s="69">
        <v>2895.17</v>
      </c>
      <c r="H86" s="5">
        <v>130.35</v>
      </c>
      <c r="I86" s="8"/>
      <c r="J86" s="8"/>
      <c r="K86" s="8"/>
      <c r="L86" s="8"/>
      <c r="M86" s="8"/>
      <c r="N86" s="8"/>
    </row>
    <row r="87" spans="1:14" ht="12.75">
      <c r="A87" s="62" t="s">
        <v>69</v>
      </c>
      <c r="B87" s="4">
        <f>+C87+D87+E87+'RESULTADO FINAL PORCINO 2'!B87+'RESULTADO FINAL PORCINO 2'!C87</f>
        <v>72993.53</v>
      </c>
      <c r="C87" s="4">
        <v>26216.21</v>
      </c>
      <c r="D87" s="4">
        <v>17130.72</v>
      </c>
      <c r="E87" s="4">
        <v>18389.92</v>
      </c>
      <c r="F87" s="4">
        <v>12628.89</v>
      </c>
      <c r="G87" s="70">
        <v>5130.7</v>
      </c>
      <c r="H87" s="65">
        <v>630.35</v>
      </c>
      <c r="I87" s="8"/>
      <c r="J87" s="8"/>
      <c r="K87" s="8"/>
      <c r="L87" s="8"/>
      <c r="M87" s="8"/>
      <c r="N87" s="8"/>
    </row>
    <row r="88" spans="1:14" ht="13.5" thickBot="1">
      <c r="A88" s="62"/>
      <c r="B88" s="4"/>
      <c r="C88" s="4"/>
      <c r="D88" s="4"/>
      <c r="E88" s="4"/>
      <c r="F88" s="4"/>
      <c r="G88" s="70"/>
      <c r="H88" s="65"/>
      <c r="I88" s="8"/>
      <c r="J88" s="8"/>
      <c r="K88" s="8"/>
      <c r="L88" s="8"/>
      <c r="M88" s="8"/>
      <c r="N88" s="8"/>
    </row>
    <row r="89" spans="1:14" ht="14.25" thickBot="1" thickTop="1">
      <c r="A89" s="68" t="s">
        <v>70</v>
      </c>
      <c r="B89" s="71">
        <f>+C89+D89+E89+'RESULTADO FINAL PORCINO 2'!B89+'RESULTADO FINAL PORCINO 2'!C89</f>
        <v>25704038.840000004</v>
      </c>
      <c r="C89" s="71">
        <f>+C87+C83+C73+C69+C67+C62+C55+C42+C34+C29+C27+C25+C20+C18+C16+C53+C40</f>
        <v>6999065.629999999</v>
      </c>
      <c r="D89" s="71">
        <f aca="true" t="shared" si="0" ref="C89:H89">+D87+D83+D73+D69+D67+D62+D55+D42+D34+D29+D27+D25+D20+D18+D16+D53+D40</f>
        <v>5943778.78</v>
      </c>
      <c r="E89" s="71">
        <f>+E87+E83+E73+E69+E67+E62+E55+E42+E34+E29+E27+E25+E20+E18+E16+E53+E40</f>
        <v>10302925.07</v>
      </c>
      <c r="F89" s="71">
        <f t="shared" si="0"/>
        <v>4582356.6899999995</v>
      </c>
      <c r="G89" s="73">
        <f t="shared" si="0"/>
        <v>4587034.300000001</v>
      </c>
      <c r="H89" s="72">
        <f t="shared" si="0"/>
        <v>1133534.17</v>
      </c>
      <c r="I89" s="8"/>
      <c r="J89" s="8"/>
      <c r="K89" s="8"/>
      <c r="L89" s="8"/>
      <c r="M89" s="8"/>
      <c r="N89" s="8"/>
    </row>
    <row r="90" spans="2:8" ht="12.75">
      <c r="B90" s="8"/>
      <c r="C90" s="8"/>
      <c r="D90" s="8"/>
      <c r="E90" s="8"/>
      <c r="F90" s="8"/>
      <c r="G90" s="8"/>
      <c r="H90" s="8"/>
    </row>
    <row r="91" spans="2:8" ht="12.75">
      <c r="B91" s="8"/>
      <c r="C91" s="8"/>
      <c r="D91" s="8"/>
      <c r="E91" s="8"/>
      <c r="F91" s="8"/>
      <c r="G91" s="8"/>
      <c r="H91" s="8"/>
    </row>
    <row r="94" ht="12.75">
      <c r="B94" s="8"/>
    </row>
    <row r="96" ht="12.75">
      <c r="B96" s="8"/>
    </row>
  </sheetData>
  <mergeCells count="12">
    <mergeCell ref="F8:F11"/>
    <mergeCell ref="G8:G11"/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workbookViewId="0" topLeftCell="A1">
      <selection activeCell="I19" sqref="I19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97" t="s">
        <v>123</v>
      </c>
    </row>
    <row r="2" ht="12.75">
      <c r="D2" s="99" t="s">
        <v>122</v>
      </c>
    </row>
    <row r="3" ht="17.25" customHeight="1" thickBot="1"/>
    <row r="4" spans="1:7" ht="15.75">
      <c r="A4" s="107" t="s">
        <v>125</v>
      </c>
      <c r="B4" s="108"/>
      <c r="C4" s="108"/>
      <c r="D4" s="108"/>
      <c r="E4" s="108"/>
      <c r="F4" s="108"/>
      <c r="G4" s="109"/>
    </row>
    <row r="5" spans="1:7" ht="12.75">
      <c r="A5" s="110" t="s">
        <v>0</v>
      </c>
      <c r="B5" s="111"/>
      <c r="C5" s="111"/>
      <c r="D5" s="111"/>
      <c r="E5" s="111"/>
      <c r="F5" s="111"/>
      <c r="G5" s="112"/>
    </row>
    <row r="6" spans="1:7" ht="13.5" thickBot="1">
      <c r="A6" s="113" t="s">
        <v>126</v>
      </c>
      <c r="B6" s="114"/>
      <c r="C6" s="114"/>
      <c r="D6" s="114"/>
      <c r="E6" s="114"/>
      <c r="F6" s="114"/>
      <c r="G6" s="115"/>
    </row>
    <row r="7" spans="1:7" ht="12.75" customHeight="1">
      <c r="A7" s="134" t="s">
        <v>1</v>
      </c>
      <c r="B7" s="137" t="s">
        <v>71</v>
      </c>
      <c r="C7" s="142" t="s">
        <v>72</v>
      </c>
      <c r="D7" s="143"/>
      <c r="E7" s="143"/>
      <c r="F7" s="143"/>
      <c r="G7" s="144"/>
    </row>
    <row r="8" spans="1:7" ht="12.75" customHeight="1">
      <c r="A8" s="135"/>
      <c r="B8" s="138"/>
      <c r="C8" s="145" t="s">
        <v>73</v>
      </c>
      <c r="D8" s="153" t="s">
        <v>74</v>
      </c>
      <c r="E8" s="154"/>
      <c r="F8" s="155" t="s">
        <v>75</v>
      </c>
      <c r="G8" s="156"/>
    </row>
    <row r="9" spans="1:7" ht="12.75" customHeight="1">
      <c r="A9" s="135"/>
      <c r="B9" s="139"/>
      <c r="C9" s="146"/>
      <c r="D9" s="145" t="s">
        <v>76</v>
      </c>
      <c r="E9" s="145" t="s">
        <v>77</v>
      </c>
      <c r="F9" s="148" t="s">
        <v>78</v>
      </c>
      <c r="G9" s="151" t="s">
        <v>79</v>
      </c>
    </row>
    <row r="10" spans="1:7" ht="12.75">
      <c r="A10" s="136"/>
      <c r="B10" s="140"/>
      <c r="C10" s="146"/>
      <c r="D10" s="150"/>
      <c r="E10" s="147"/>
      <c r="F10" s="149"/>
      <c r="G10" s="152"/>
    </row>
    <row r="11" spans="1:7" ht="13.5" thickBot="1">
      <c r="A11" s="136"/>
      <c r="B11" s="141"/>
      <c r="C11" s="146"/>
      <c r="D11" s="150"/>
      <c r="E11" s="147"/>
      <c r="F11" s="150"/>
      <c r="G11" s="152"/>
    </row>
    <row r="12" spans="1:13" ht="12.75">
      <c r="A12" s="96" t="s">
        <v>10</v>
      </c>
      <c r="B12" s="1">
        <v>246.65</v>
      </c>
      <c r="C12" s="1">
        <v>38958.3</v>
      </c>
      <c r="D12" s="1">
        <v>3642.58</v>
      </c>
      <c r="E12" s="1">
        <v>10467.36</v>
      </c>
      <c r="F12" s="1">
        <v>10681.44</v>
      </c>
      <c r="G12" s="84">
        <v>14166.94</v>
      </c>
      <c r="H12" s="8"/>
      <c r="I12" s="8"/>
      <c r="J12" s="8"/>
      <c r="K12" s="8"/>
      <c r="L12" s="8"/>
      <c r="M12" s="8"/>
    </row>
    <row r="13" spans="1:13" ht="12.75">
      <c r="A13" s="64" t="s">
        <v>11</v>
      </c>
      <c r="B13" s="2">
        <v>168.51</v>
      </c>
      <c r="C13" s="2">
        <v>12850.97</v>
      </c>
      <c r="D13" s="2">
        <v>236.67</v>
      </c>
      <c r="E13" s="2">
        <v>1480.49</v>
      </c>
      <c r="F13" s="2">
        <v>8052.56</v>
      </c>
      <c r="G13" s="5">
        <v>3081.24</v>
      </c>
      <c r="H13" s="8"/>
      <c r="I13" s="8"/>
      <c r="J13" s="8"/>
      <c r="K13" s="8"/>
      <c r="L13" s="8"/>
      <c r="M13" s="8"/>
    </row>
    <row r="14" spans="1:13" ht="12.75">
      <c r="A14" s="64" t="s">
        <v>12</v>
      </c>
      <c r="B14" s="2">
        <v>166.49</v>
      </c>
      <c r="C14" s="2">
        <v>40080.6</v>
      </c>
      <c r="D14" s="2">
        <v>2890.73</v>
      </c>
      <c r="E14" s="2">
        <v>626.16</v>
      </c>
      <c r="F14" s="2">
        <v>30400.6</v>
      </c>
      <c r="G14" s="5">
        <v>6163.08</v>
      </c>
      <c r="H14" s="8"/>
      <c r="I14" s="8"/>
      <c r="J14" s="8"/>
      <c r="K14" s="8"/>
      <c r="L14" s="8"/>
      <c r="M14" s="8"/>
    </row>
    <row r="15" spans="1:13" ht="12.75">
      <c r="A15" s="64" t="s">
        <v>13</v>
      </c>
      <c r="B15" s="2">
        <v>137.49</v>
      </c>
      <c r="C15" s="2">
        <v>22478.78</v>
      </c>
      <c r="D15" s="2">
        <v>2092.13</v>
      </c>
      <c r="E15" s="2">
        <v>4749.85</v>
      </c>
      <c r="F15" s="2">
        <v>7924.48</v>
      </c>
      <c r="G15" s="5">
        <v>7712.3</v>
      </c>
      <c r="H15" s="8"/>
      <c r="I15" s="8"/>
      <c r="J15" s="8"/>
      <c r="K15" s="8"/>
      <c r="L15" s="8"/>
      <c r="M15" s="8"/>
    </row>
    <row r="16" spans="1:13" ht="12.75">
      <c r="A16" s="78" t="s">
        <v>14</v>
      </c>
      <c r="B16" s="4">
        <v>719.14</v>
      </c>
      <c r="C16" s="4">
        <v>114368.65</v>
      </c>
      <c r="D16" s="4">
        <v>8862.11</v>
      </c>
      <c r="E16" s="4">
        <v>17323.86</v>
      </c>
      <c r="F16" s="4">
        <v>57059.08</v>
      </c>
      <c r="G16" s="65">
        <v>31123.56</v>
      </c>
      <c r="H16" s="8"/>
      <c r="I16" s="8"/>
      <c r="J16" s="8"/>
      <c r="K16" s="8"/>
      <c r="L16" s="8"/>
      <c r="M16" s="8"/>
    </row>
    <row r="17" spans="1:13" ht="13.5" thickBot="1">
      <c r="A17" s="79"/>
      <c r="B17" s="3"/>
      <c r="C17" s="3"/>
      <c r="D17" s="80"/>
      <c r="E17" s="3"/>
      <c r="F17" s="3"/>
      <c r="G17" s="82"/>
      <c r="H17" s="8"/>
      <c r="I17" s="8"/>
      <c r="J17" s="8"/>
      <c r="K17" s="8"/>
      <c r="L17" s="8"/>
      <c r="M17" s="8"/>
    </row>
    <row r="18" spans="1:13" ht="12.75">
      <c r="A18" s="89" t="s">
        <v>15</v>
      </c>
      <c r="B18" s="90">
        <v>130</v>
      </c>
      <c r="C18" s="90">
        <v>1708</v>
      </c>
      <c r="D18" s="92">
        <v>141</v>
      </c>
      <c r="E18" s="90">
        <v>141</v>
      </c>
      <c r="F18" s="90">
        <v>951</v>
      </c>
      <c r="G18" s="93">
        <v>475</v>
      </c>
      <c r="H18" s="8"/>
      <c r="I18" s="8"/>
      <c r="J18" s="8"/>
      <c r="K18" s="8"/>
      <c r="L18" s="8"/>
      <c r="M18" s="8"/>
    </row>
    <row r="19" spans="1:13" ht="13.5" thickBot="1">
      <c r="A19" s="79"/>
      <c r="B19" s="3"/>
      <c r="C19" s="3"/>
      <c r="D19" s="80"/>
      <c r="E19" s="3"/>
      <c r="F19" s="3"/>
      <c r="G19" s="82"/>
      <c r="H19" s="8"/>
      <c r="I19" s="8"/>
      <c r="J19" s="8"/>
      <c r="K19" s="8"/>
      <c r="L19" s="8"/>
      <c r="M19" s="8"/>
    </row>
    <row r="20" spans="1:13" ht="12.75">
      <c r="A20" s="89" t="s">
        <v>16</v>
      </c>
      <c r="B20" s="90">
        <v>47</v>
      </c>
      <c r="C20" s="91">
        <v>475</v>
      </c>
      <c r="D20" s="92">
        <v>43</v>
      </c>
      <c r="E20" s="90">
        <v>46</v>
      </c>
      <c r="F20" s="90">
        <v>213</v>
      </c>
      <c r="G20" s="93">
        <v>173</v>
      </c>
      <c r="H20" s="8"/>
      <c r="I20" s="8"/>
      <c r="J20" s="8"/>
      <c r="K20" s="8"/>
      <c r="L20" s="8"/>
      <c r="M20" s="8"/>
    </row>
    <row r="21" spans="1:13" ht="13.5" thickBot="1">
      <c r="A21" s="79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82">
        <v>0</v>
      </c>
      <c r="H21" s="8"/>
      <c r="I21" s="8"/>
      <c r="J21" s="8"/>
      <c r="K21" s="8"/>
      <c r="L21" s="8"/>
      <c r="M21" s="8"/>
    </row>
    <row r="22" spans="1:13" ht="12.75">
      <c r="A22" s="63" t="s">
        <v>17</v>
      </c>
      <c r="B22" s="2">
        <v>51</v>
      </c>
      <c r="C22" s="2">
        <v>1937</v>
      </c>
      <c r="D22" s="2">
        <v>0</v>
      </c>
      <c r="E22" s="2">
        <v>115</v>
      </c>
      <c r="F22" s="2">
        <v>0</v>
      </c>
      <c r="G22" s="5">
        <v>1822</v>
      </c>
      <c r="H22" s="8"/>
      <c r="I22" s="8"/>
      <c r="J22" s="8"/>
      <c r="K22" s="8"/>
      <c r="L22" s="8"/>
      <c r="M22" s="8"/>
    </row>
    <row r="23" spans="1:13" ht="12.75">
      <c r="A23" s="63" t="s">
        <v>18</v>
      </c>
      <c r="B23" s="2">
        <v>12</v>
      </c>
      <c r="C23" s="2">
        <v>1689</v>
      </c>
      <c r="D23" s="95">
        <v>0</v>
      </c>
      <c r="E23" s="2">
        <v>116</v>
      </c>
      <c r="F23" s="2">
        <v>0</v>
      </c>
      <c r="G23" s="5">
        <v>1573</v>
      </c>
      <c r="H23" s="8"/>
      <c r="I23" s="8"/>
      <c r="J23" s="8"/>
      <c r="K23" s="8"/>
      <c r="L23" s="8"/>
      <c r="M23" s="8"/>
    </row>
    <row r="24" spans="1:13" ht="12.75">
      <c r="A24" s="64" t="s">
        <v>19</v>
      </c>
      <c r="B24" s="2">
        <v>21</v>
      </c>
      <c r="C24" s="2">
        <v>880</v>
      </c>
      <c r="D24" s="95">
        <v>0</v>
      </c>
      <c r="E24" s="2">
        <v>124</v>
      </c>
      <c r="F24" s="2">
        <v>0</v>
      </c>
      <c r="G24" s="5">
        <v>756</v>
      </c>
      <c r="H24" s="8"/>
      <c r="I24" s="8"/>
      <c r="J24" s="8"/>
      <c r="K24" s="8"/>
      <c r="L24" s="8"/>
      <c r="M24" s="8"/>
    </row>
    <row r="25" spans="1:13" ht="12.75">
      <c r="A25" s="78" t="s">
        <v>20</v>
      </c>
      <c r="B25" s="4">
        <v>84</v>
      </c>
      <c r="C25" s="4">
        <v>4506</v>
      </c>
      <c r="D25" s="4">
        <v>0</v>
      </c>
      <c r="E25" s="4">
        <v>355</v>
      </c>
      <c r="F25" s="4">
        <v>0</v>
      </c>
      <c r="G25" s="65">
        <v>4151</v>
      </c>
      <c r="H25" s="8"/>
      <c r="I25" s="8"/>
      <c r="J25" s="8"/>
      <c r="K25" s="8"/>
      <c r="L25" s="8"/>
      <c r="M25" s="8"/>
    </row>
    <row r="26" spans="1:13" ht="13.5" thickBot="1">
      <c r="A26" s="79"/>
      <c r="B26" s="3">
        <v>0</v>
      </c>
      <c r="C26" s="3">
        <v>0</v>
      </c>
      <c r="D26" s="80">
        <v>0</v>
      </c>
      <c r="E26" s="3">
        <v>0</v>
      </c>
      <c r="F26" s="3">
        <v>0</v>
      </c>
      <c r="G26" s="82">
        <v>0</v>
      </c>
      <c r="H26" s="8"/>
      <c r="I26" s="8"/>
      <c r="J26" s="8"/>
      <c r="K26" s="8"/>
      <c r="L26" s="8"/>
      <c r="M26" s="8"/>
    </row>
    <row r="27" spans="1:13" ht="12.75">
      <c r="A27" s="78" t="s">
        <v>21</v>
      </c>
      <c r="B27" s="4">
        <v>461.56</v>
      </c>
      <c r="C27" s="4">
        <v>74960.48</v>
      </c>
      <c r="D27" s="83">
        <v>11372.99</v>
      </c>
      <c r="E27" s="4">
        <v>12519.4</v>
      </c>
      <c r="F27" s="4">
        <v>33285.41</v>
      </c>
      <c r="G27" s="65">
        <v>17782.68</v>
      </c>
      <c r="H27" s="8"/>
      <c r="I27" s="8"/>
      <c r="J27" s="8"/>
      <c r="K27" s="8"/>
      <c r="L27" s="8"/>
      <c r="M27" s="8"/>
    </row>
    <row r="28" spans="1:13" ht="13.5" thickBot="1">
      <c r="A28" s="79"/>
      <c r="B28" s="3"/>
      <c r="C28" s="3"/>
      <c r="D28" s="80"/>
      <c r="E28" s="3"/>
      <c r="F28" s="3"/>
      <c r="G28" s="82"/>
      <c r="H28" s="8"/>
      <c r="I28" s="8"/>
      <c r="J28" s="8"/>
      <c r="K28" s="8"/>
      <c r="L28" s="8"/>
      <c r="M28" s="8"/>
    </row>
    <row r="29" spans="1:13" ht="12.75">
      <c r="A29" s="78" t="s">
        <v>22</v>
      </c>
      <c r="B29" s="4">
        <v>94.39</v>
      </c>
      <c r="C29" s="4">
        <v>5813.77</v>
      </c>
      <c r="D29" s="83">
        <v>361.58</v>
      </c>
      <c r="E29" s="4">
        <v>441.96</v>
      </c>
      <c r="F29" s="4">
        <v>2447.7</v>
      </c>
      <c r="G29" s="65">
        <v>2562.53</v>
      </c>
      <c r="H29" s="8"/>
      <c r="I29" s="8"/>
      <c r="J29" s="8"/>
      <c r="K29" s="8"/>
      <c r="L29" s="8"/>
      <c r="M29" s="8"/>
    </row>
    <row r="30" spans="1:13" ht="13.5" thickBot="1">
      <c r="A30" s="79"/>
      <c r="B30" s="3">
        <v>0</v>
      </c>
      <c r="C30" s="3">
        <v>0</v>
      </c>
      <c r="D30" s="80">
        <v>0</v>
      </c>
      <c r="E30" s="3">
        <v>0</v>
      </c>
      <c r="F30" s="3">
        <v>0</v>
      </c>
      <c r="G30" s="82">
        <v>0</v>
      </c>
      <c r="H30" s="8"/>
      <c r="I30" s="8"/>
      <c r="J30" s="8"/>
      <c r="K30" s="8"/>
      <c r="L30" s="8"/>
      <c r="M30" s="8"/>
    </row>
    <row r="31" spans="1:13" ht="12.75">
      <c r="A31" s="64" t="s">
        <v>23</v>
      </c>
      <c r="B31" s="2">
        <v>913.04</v>
      </c>
      <c r="C31" s="2">
        <v>148944.96</v>
      </c>
      <c r="D31" s="2">
        <v>15324.31</v>
      </c>
      <c r="E31" s="2">
        <v>18585.19</v>
      </c>
      <c r="F31" s="2">
        <v>87133.72</v>
      </c>
      <c r="G31" s="84">
        <v>27901.75</v>
      </c>
      <c r="H31" s="8"/>
      <c r="I31" s="8"/>
      <c r="J31" s="8"/>
      <c r="K31" s="8"/>
      <c r="L31" s="8"/>
      <c r="M31" s="8"/>
    </row>
    <row r="32" spans="1:13" ht="12.75">
      <c r="A32" s="64" t="s">
        <v>24</v>
      </c>
      <c r="B32" s="2">
        <v>765.87</v>
      </c>
      <c r="C32" s="2">
        <v>74496.6</v>
      </c>
      <c r="D32" s="2">
        <v>5491.97</v>
      </c>
      <c r="E32" s="2">
        <v>7730.2</v>
      </c>
      <c r="F32" s="2">
        <v>47236.19</v>
      </c>
      <c r="G32" s="5">
        <v>14038.23</v>
      </c>
      <c r="H32" s="8"/>
      <c r="I32" s="8"/>
      <c r="J32" s="8"/>
      <c r="K32" s="8"/>
      <c r="L32" s="8"/>
      <c r="M32" s="8"/>
    </row>
    <row r="33" spans="1:13" ht="12.75">
      <c r="A33" s="64" t="s">
        <v>25</v>
      </c>
      <c r="B33" s="2">
        <v>1167.32</v>
      </c>
      <c r="C33" s="2">
        <v>220628.15</v>
      </c>
      <c r="D33" s="2">
        <v>22548.32</v>
      </c>
      <c r="E33" s="2">
        <v>28411.75</v>
      </c>
      <c r="F33" s="2">
        <v>129874.51</v>
      </c>
      <c r="G33" s="5">
        <v>39793.58</v>
      </c>
      <c r="H33" s="8"/>
      <c r="I33" s="8"/>
      <c r="J33" s="8"/>
      <c r="K33" s="8"/>
      <c r="L33" s="8"/>
      <c r="M33" s="8"/>
    </row>
    <row r="34" spans="1:13" ht="12.75">
      <c r="A34" s="78" t="s">
        <v>26</v>
      </c>
      <c r="B34" s="4">
        <v>2846.23</v>
      </c>
      <c r="C34" s="4">
        <v>444069.71</v>
      </c>
      <c r="D34" s="4">
        <v>43364.6</v>
      </c>
      <c r="E34" s="4">
        <v>54727.14</v>
      </c>
      <c r="F34" s="4">
        <v>264244.42</v>
      </c>
      <c r="G34" s="65">
        <v>81733.56</v>
      </c>
      <c r="H34" s="8"/>
      <c r="I34" s="8"/>
      <c r="J34" s="8"/>
      <c r="K34" s="8"/>
      <c r="L34" s="8"/>
      <c r="M34" s="8"/>
    </row>
    <row r="35" spans="1:13" ht="13.5" thickBot="1">
      <c r="A35" s="79"/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82">
        <v>0</v>
      </c>
      <c r="H35" s="8"/>
      <c r="I35" s="8"/>
      <c r="J35" s="8"/>
      <c r="K35" s="8"/>
      <c r="L35" s="8"/>
      <c r="M35" s="8"/>
    </row>
    <row r="36" spans="1:13" ht="12.75">
      <c r="A36" s="64" t="s">
        <v>27</v>
      </c>
      <c r="B36" s="2">
        <v>1280.46</v>
      </c>
      <c r="C36" s="2">
        <v>166209.96</v>
      </c>
      <c r="D36" s="2">
        <v>14344.62</v>
      </c>
      <c r="E36" s="2">
        <v>13530.09</v>
      </c>
      <c r="F36" s="2">
        <v>109867.76</v>
      </c>
      <c r="G36" s="5">
        <v>28467.55</v>
      </c>
      <c r="H36" s="8"/>
      <c r="I36" s="8"/>
      <c r="J36" s="8"/>
      <c r="K36" s="8"/>
      <c r="L36" s="8"/>
      <c r="M36" s="8"/>
    </row>
    <row r="37" spans="1:13" ht="12.75">
      <c r="A37" s="64" t="s">
        <v>28</v>
      </c>
      <c r="B37" s="2">
        <v>810.9</v>
      </c>
      <c r="C37" s="2">
        <v>59809.75</v>
      </c>
      <c r="D37" s="2">
        <v>4579.75</v>
      </c>
      <c r="E37" s="2">
        <v>5031.81</v>
      </c>
      <c r="F37" s="2">
        <v>36766.65</v>
      </c>
      <c r="G37" s="5">
        <v>13431.47</v>
      </c>
      <c r="H37" s="8"/>
      <c r="I37" s="8"/>
      <c r="J37" s="8"/>
      <c r="K37" s="8"/>
      <c r="L37" s="8"/>
      <c r="M37" s="8"/>
    </row>
    <row r="38" spans="1:13" ht="12.75">
      <c r="A38" s="64" t="s">
        <v>29</v>
      </c>
      <c r="B38" s="2">
        <v>1790.8</v>
      </c>
      <c r="C38" s="2">
        <v>281663.66</v>
      </c>
      <c r="D38" s="2">
        <v>31919.57</v>
      </c>
      <c r="E38" s="2">
        <v>41146.59</v>
      </c>
      <c r="F38" s="2">
        <v>156343.14</v>
      </c>
      <c r="G38" s="5">
        <v>52254.32</v>
      </c>
      <c r="H38" s="8"/>
      <c r="I38" s="8"/>
      <c r="J38" s="8"/>
      <c r="K38" s="8"/>
      <c r="L38" s="8"/>
      <c r="M38" s="8"/>
    </row>
    <row r="39" spans="1:13" ht="12.75">
      <c r="A39" s="64" t="s">
        <v>30</v>
      </c>
      <c r="B39" s="2">
        <v>299.67</v>
      </c>
      <c r="C39" s="2">
        <v>50172.97</v>
      </c>
      <c r="D39" s="2">
        <v>6380.09</v>
      </c>
      <c r="E39" s="2">
        <v>5820.01</v>
      </c>
      <c r="F39" s="2">
        <v>30165.06</v>
      </c>
      <c r="G39" s="5">
        <v>7807.82</v>
      </c>
      <c r="H39" s="8"/>
      <c r="I39" s="8"/>
      <c r="J39" s="8"/>
      <c r="K39" s="8"/>
      <c r="L39" s="8"/>
      <c r="M39" s="8"/>
    </row>
    <row r="40" spans="1:13" ht="12.75">
      <c r="A40" s="78" t="s">
        <v>31</v>
      </c>
      <c r="B40" s="4">
        <v>4181.83</v>
      </c>
      <c r="C40" s="4">
        <v>557856.34</v>
      </c>
      <c r="D40" s="4">
        <v>57224.03</v>
      </c>
      <c r="E40" s="4">
        <v>65528.5</v>
      </c>
      <c r="F40" s="4">
        <v>333142.61</v>
      </c>
      <c r="G40" s="65">
        <v>101961.16</v>
      </c>
      <c r="H40" s="8"/>
      <c r="I40" s="8"/>
      <c r="J40" s="8"/>
      <c r="K40" s="8"/>
      <c r="L40" s="8"/>
      <c r="M40" s="8"/>
    </row>
    <row r="41" spans="1:13" ht="13.5" thickBot="1">
      <c r="A41" s="79"/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82">
        <v>0</v>
      </c>
      <c r="H41" s="8"/>
      <c r="I41" s="8"/>
      <c r="J41" s="8"/>
      <c r="K41" s="8"/>
      <c r="L41" s="8"/>
      <c r="M41" s="8"/>
    </row>
    <row r="42" spans="1:13" ht="12.75">
      <c r="A42" s="78" t="s">
        <v>32</v>
      </c>
      <c r="B42" s="4">
        <v>1296.05</v>
      </c>
      <c r="C42" s="4">
        <v>16246.85</v>
      </c>
      <c r="D42" s="4">
        <v>1410.48</v>
      </c>
      <c r="E42" s="4">
        <v>963.14</v>
      </c>
      <c r="F42" s="4">
        <v>9282.37</v>
      </c>
      <c r="G42" s="65">
        <v>4590.85</v>
      </c>
      <c r="H42" s="8"/>
      <c r="I42" s="8"/>
      <c r="J42" s="8"/>
      <c r="K42" s="8"/>
      <c r="L42" s="8"/>
      <c r="M42" s="8"/>
    </row>
    <row r="43" spans="1:13" ht="13.5" thickBot="1">
      <c r="A43" s="79"/>
      <c r="B43" s="3"/>
      <c r="C43" s="3"/>
      <c r="D43" s="3"/>
      <c r="E43" s="3"/>
      <c r="F43" s="3"/>
      <c r="G43" s="82"/>
      <c r="H43" s="8"/>
      <c r="I43" s="8"/>
      <c r="J43" s="8"/>
      <c r="K43" s="8"/>
      <c r="L43" s="8"/>
      <c r="M43" s="8"/>
    </row>
    <row r="44" spans="1:15" ht="12.75">
      <c r="A44" s="63" t="s">
        <v>33</v>
      </c>
      <c r="B44" s="2">
        <v>299.86</v>
      </c>
      <c r="C44" s="2">
        <v>14893.77</v>
      </c>
      <c r="D44" s="2">
        <v>1427.61</v>
      </c>
      <c r="E44" s="2">
        <v>2130.76</v>
      </c>
      <c r="F44" s="2">
        <v>8553.75</v>
      </c>
      <c r="G44" s="5">
        <v>2781.69</v>
      </c>
      <c r="H44" s="8"/>
      <c r="I44" s="8"/>
      <c r="J44" s="10"/>
      <c r="K44" s="10"/>
      <c r="L44" s="10"/>
      <c r="M44" s="10"/>
      <c r="N44" s="9"/>
      <c r="O44" s="9"/>
    </row>
    <row r="45" spans="1:13" ht="12.75">
      <c r="A45" s="63" t="s">
        <v>34</v>
      </c>
      <c r="B45" s="2">
        <v>148.12</v>
      </c>
      <c r="C45" s="2">
        <v>31287.14</v>
      </c>
      <c r="D45" s="2">
        <v>3663.54</v>
      </c>
      <c r="E45" s="2">
        <v>2571.33</v>
      </c>
      <c r="F45" s="2">
        <v>17203.58</v>
      </c>
      <c r="G45" s="5">
        <v>7848.66</v>
      </c>
      <c r="H45" s="8"/>
      <c r="I45" s="8"/>
      <c r="J45" s="8"/>
      <c r="K45" s="8"/>
      <c r="L45" s="8"/>
      <c r="M45" s="8"/>
    </row>
    <row r="46" spans="1:13" ht="12.75">
      <c r="A46" s="63" t="s">
        <v>35</v>
      </c>
      <c r="B46" s="2">
        <v>106.96</v>
      </c>
      <c r="C46" s="2">
        <v>7141.94</v>
      </c>
      <c r="D46" s="2">
        <v>622.36</v>
      </c>
      <c r="E46" s="2">
        <v>689.85</v>
      </c>
      <c r="F46" s="2">
        <v>4703.6</v>
      </c>
      <c r="G46" s="5">
        <v>1126.15</v>
      </c>
      <c r="H46" s="8"/>
      <c r="I46" s="8"/>
      <c r="J46" s="8"/>
      <c r="K46" s="8"/>
      <c r="L46" s="8"/>
      <c r="M46" s="8"/>
    </row>
    <row r="47" spans="1:13" ht="12.75">
      <c r="A47" s="64" t="s">
        <v>36</v>
      </c>
      <c r="B47" s="2">
        <v>144.19</v>
      </c>
      <c r="C47" s="2">
        <v>14493.39</v>
      </c>
      <c r="D47" s="2">
        <v>2567.76</v>
      </c>
      <c r="E47" s="2">
        <v>625.76</v>
      </c>
      <c r="F47" s="2">
        <v>9454.21</v>
      </c>
      <c r="G47" s="5">
        <v>1845.67</v>
      </c>
      <c r="H47" s="8"/>
      <c r="I47" s="8"/>
      <c r="J47" s="8"/>
      <c r="K47" s="8"/>
      <c r="L47" s="8"/>
      <c r="M47" s="8"/>
    </row>
    <row r="48" spans="1:15" ht="12.75">
      <c r="A48" s="64" t="s">
        <v>37</v>
      </c>
      <c r="B48" s="2">
        <v>3315.49</v>
      </c>
      <c r="C48" s="2">
        <v>63809.86</v>
      </c>
      <c r="D48" s="2">
        <v>8281.16</v>
      </c>
      <c r="E48" s="2">
        <v>4575.02</v>
      </c>
      <c r="F48" s="2">
        <v>36414.19</v>
      </c>
      <c r="G48" s="5">
        <v>14539.54</v>
      </c>
      <c r="H48" s="8"/>
      <c r="I48" s="8"/>
      <c r="J48" s="10"/>
      <c r="K48" s="10"/>
      <c r="L48" s="10"/>
      <c r="M48" s="10"/>
      <c r="N48" s="9"/>
      <c r="O48" s="9"/>
    </row>
    <row r="49" spans="1:13" ht="12.75">
      <c r="A49" s="64" t="s">
        <v>38</v>
      </c>
      <c r="B49" s="2">
        <v>1099.53</v>
      </c>
      <c r="C49" s="2">
        <v>131815.48</v>
      </c>
      <c r="D49" s="2">
        <v>13704.2</v>
      </c>
      <c r="E49" s="2">
        <v>10438.69</v>
      </c>
      <c r="F49" s="2">
        <v>84872.4</v>
      </c>
      <c r="G49" s="5">
        <v>22800.21</v>
      </c>
      <c r="H49" s="8"/>
      <c r="I49" s="8"/>
      <c r="J49" s="8"/>
      <c r="K49" s="8"/>
      <c r="L49" s="8"/>
      <c r="M49" s="8"/>
    </row>
    <row r="50" spans="1:13" ht="12.75">
      <c r="A50" s="64" t="s">
        <v>39</v>
      </c>
      <c r="B50" s="2">
        <v>298.71</v>
      </c>
      <c r="C50" s="2">
        <v>36301.86</v>
      </c>
      <c r="D50" s="2">
        <v>4064.8</v>
      </c>
      <c r="E50" s="2">
        <v>5297.87</v>
      </c>
      <c r="F50" s="2">
        <v>19482.1</v>
      </c>
      <c r="G50" s="5">
        <v>7457.12</v>
      </c>
      <c r="H50" s="8"/>
      <c r="I50" s="8"/>
      <c r="J50" s="8"/>
      <c r="K50" s="8"/>
      <c r="L50" s="8"/>
      <c r="M50" s="8"/>
    </row>
    <row r="51" spans="1:13" ht="12.75">
      <c r="A51" s="64" t="s">
        <v>40</v>
      </c>
      <c r="B51" s="2">
        <v>632.42</v>
      </c>
      <c r="C51" s="2">
        <v>34659.14</v>
      </c>
      <c r="D51" s="2">
        <v>3272.95</v>
      </c>
      <c r="E51" s="2">
        <v>6106.48</v>
      </c>
      <c r="F51" s="2">
        <v>19137.42</v>
      </c>
      <c r="G51" s="5">
        <v>6142.28</v>
      </c>
      <c r="H51" s="8"/>
      <c r="I51" s="8"/>
      <c r="J51" s="8"/>
      <c r="K51" s="8"/>
      <c r="L51" s="8"/>
      <c r="M51" s="8"/>
    </row>
    <row r="52" spans="1:13" ht="12.75">
      <c r="A52" s="64" t="s">
        <v>41</v>
      </c>
      <c r="B52" s="2">
        <v>1085.04</v>
      </c>
      <c r="C52" s="2">
        <v>48060.1</v>
      </c>
      <c r="D52" s="2">
        <v>8322.31</v>
      </c>
      <c r="E52" s="2">
        <v>3871.29</v>
      </c>
      <c r="F52" s="2">
        <v>25520.3</v>
      </c>
      <c r="G52" s="5">
        <v>10346.23</v>
      </c>
      <c r="H52" s="8"/>
      <c r="I52" s="8"/>
      <c r="J52" s="8"/>
      <c r="K52" s="8"/>
      <c r="L52" s="8"/>
      <c r="M52" s="8"/>
    </row>
    <row r="53" spans="1:13" ht="12.75">
      <c r="A53" s="88" t="s">
        <v>42</v>
      </c>
      <c r="B53" s="4">
        <v>7130.32</v>
      </c>
      <c r="C53" s="4">
        <v>382462.68</v>
      </c>
      <c r="D53" s="4">
        <v>45926.69</v>
      </c>
      <c r="E53" s="4">
        <v>36307.05</v>
      </c>
      <c r="F53" s="4">
        <v>225341.55</v>
      </c>
      <c r="G53" s="65">
        <v>74887.55</v>
      </c>
      <c r="H53" s="8"/>
      <c r="I53" s="8"/>
      <c r="J53" s="8"/>
      <c r="K53" s="8"/>
      <c r="L53" s="8"/>
      <c r="M53" s="8"/>
    </row>
    <row r="54" spans="1:13" ht="13.5" thickBot="1">
      <c r="A54" s="85"/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82">
        <v>0</v>
      </c>
      <c r="H54" s="8"/>
      <c r="I54" s="8"/>
      <c r="J54" s="8"/>
      <c r="K54" s="8"/>
      <c r="L54" s="8"/>
      <c r="M54" s="8"/>
    </row>
    <row r="55" spans="1:13" ht="12.75">
      <c r="A55" s="78" t="s">
        <v>43</v>
      </c>
      <c r="B55" s="4">
        <v>115.38</v>
      </c>
      <c r="C55" s="4">
        <v>3446.36</v>
      </c>
      <c r="D55" s="4">
        <v>219.95</v>
      </c>
      <c r="E55" s="4">
        <v>241.15</v>
      </c>
      <c r="F55" s="4">
        <v>1994.13</v>
      </c>
      <c r="G55" s="65">
        <v>991.12</v>
      </c>
      <c r="H55" s="8"/>
      <c r="I55" s="8"/>
      <c r="J55" s="8"/>
      <c r="K55" s="8"/>
      <c r="L55" s="8"/>
      <c r="M55" s="8"/>
    </row>
    <row r="56" spans="1:13" ht="13.5" thickBot="1">
      <c r="A56" s="79"/>
      <c r="B56" s="3"/>
      <c r="C56" s="3"/>
      <c r="D56" s="3"/>
      <c r="E56" s="3"/>
      <c r="F56" s="3"/>
      <c r="G56" s="82"/>
      <c r="H56" s="8"/>
      <c r="I56" s="8"/>
      <c r="J56" s="8"/>
      <c r="K56" s="8"/>
      <c r="L56" s="8"/>
      <c r="M56" s="8"/>
    </row>
    <row r="57" spans="1:13" ht="12.75">
      <c r="A57" s="64" t="s">
        <v>44</v>
      </c>
      <c r="B57" s="2">
        <v>158.27</v>
      </c>
      <c r="C57" s="2">
        <v>23683.79</v>
      </c>
      <c r="D57" s="2">
        <v>2514.86</v>
      </c>
      <c r="E57" s="2">
        <v>3515.31</v>
      </c>
      <c r="F57" s="2">
        <v>9679.67</v>
      </c>
      <c r="G57" s="5">
        <v>7973.95</v>
      </c>
      <c r="H57" s="8"/>
      <c r="I57" s="8"/>
      <c r="J57" s="8"/>
      <c r="K57" s="8"/>
      <c r="L57" s="8"/>
      <c r="M57" s="8"/>
    </row>
    <row r="58" spans="1:13" ht="12.75">
      <c r="A58" s="63" t="s">
        <v>45</v>
      </c>
      <c r="B58" s="2">
        <v>449.16</v>
      </c>
      <c r="C58" s="2">
        <v>12548.81</v>
      </c>
      <c r="D58" s="2">
        <v>1465.41</v>
      </c>
      <c r="E58" s="2">
        <v>1062.2</v>
      </c>
      <c r="F58" s="2">
        <v>1655.63</v>
      </c>
      <c r="G58" s="5">
        <v>8365.59</v>
      </c>
      <c r="H58" s="8"/>
      <c r="I58" s="8"/>
      <c r="J58" s="8"/>
      <c r="K58" s="8"/>
      <c r="L58" s="8"/>
      <c r="M58" s="8"/>
    </row>
    <row r="59" spans="1:13" ht="12.75">
      <c r="A59" s="64" t="s">
        <v>46</v>
      </c>
      <c r="B59" s="2">
        <v>148.72</v>
      </c>
      <c r="C59" s="2">
        <v>19629.14</v>
      </c>
      <c r="D59" s="2">
        <v>1328.49</v>
      </c>
      <c r="E59" s="2">
        <v>2781.5</v>
      </c>
      <c r="F59" s="2">
        <v>11438.72</v>
      </c>
      <c r="G59" s="5">
        <v>4080.41</v>
      </c>
      <c r="H59" s="8"/>
      <c r="I59" s="8"/>
      <c r="J59" s="8"/>
      <c r="K59" s="8"/>
      <c r="L59" s="8"/>
      <c r="M59" s="8"/>
    </row>
    <row r="60" spans="1:13" ht="12.75">
      <c r="A60" s="64" t="s">
        <v>47</v>
      </c>
      <c r="B60" s="2">
        <v>15</v>
      </c>
      <c r="C60" s="2">
        <v>1726</v>
      </c>
      <c r="D60" s="2">
        <v>310</v>
      </c>
      <c r="E60" s="2">
        <v>114</v>
      </c>
      <c r="F60" s="2">
        <v>976</v>
      </c>
      <c r="G60" s="5">
        <v>326</v>
      </c>
      <c r="H60" s="8"/>
      <c r="I60" s="8"/>
      <c r="J60" s="8"/>
      <c r="K60" s="8"/>
      <c r="L60" s="8"/>
      <c r="M60" s="8"/>
    </row>
    <row r="61" spans="1:13" ht="12.75">
      <c r="A61" s="64" t="s">
        <v>48</v>
      </c>
      <c r="B61" s="2">
        <v>1474.62</v>
      </c>
      <c r="C61" s="2">
        <v>116942.96</v>
      </c>
      <c r="D61" s="2">
        <v>4955.7</v>
      </c>
      <c r="E61" s="2">
        <v>6853.62</v>
      </c>
      <c r="F61" s="2">
        <v>79560.11</v>
      </c>
      <c r="G61" s="5">
        <v>25573.59</v>
      </c>
      <c r="H61" s="8"/>
      <c r="I61" s="8"/>
      <c r="J61" s="8"/>
      <c r="K61" s="8"/>
      <c r="L61" s="8"/>
      <c r="M61" s="8"/>
    </row>
    <row r="62" spans="1:13" ht="12.75">
      <c r="A62" s="78" t="s">
        <v>49</v>
      </c>
      <c r="B62" s="4">
        <v>2245.77</v>
      </c>
      <c r="C62" s="4">
        <v>174530.7</v>
      </c>
      <c r="D62" s="4">
        <v>10574.46</v>
      </c>
      <c r="E62" s="4">
        <v>14326.63</v>
      </c>
      <c r="F62" s="4">
        <v>103310.13</v>
      </c>
      <c r="G62" s="65">
        <v>46319.54</v>
      </c>
      <c r="H62" s="8"/>
      <c r="I62" s="8"/>
      <c r="J62" s="8"/>
      <c r="K62" s="8"/>
      <c r="L62" s="8"/>
      <c r="M62" s="8"/>
    </row>
    <row r="63" spans="1:13" ht="13.5" thickBot="1">
      <c r="A63" s="79"/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82">
        <v>0</v>
      </c>
      <c r="H63" s="8"/>
      <c r="I63" s="8"/>
      <c r="J63" s="8"/>
      <c r="K63" s="8"/>
      <c r="L63" s="8"/>
      <c r="M63" s="8"/>
    </row>
    <row r="64" spans="1:13" ht="12.75">
      <c r="A64" s="64" t="s">
        <v>50</v>
      </c>
      <c r="B64" s="2">
        <v>129.12</v>
      </c>
      <c r="C64" s="2">
        <v>11097.24</v>
      </c>
      <c r="D64" s="2">
        <v>2942.86</v>
      </c>
      <c r="E64" s="2">
        <v>751.75</v>
      </c>
      <c r="F64" s="2">
        <v>5591.25</v>
      </c>
      <c r="G64" s="5">
        <v>1811.39</v>
      </c>
      <c r="H64" s="8"/>
      <c r="I64" s="8"/>
      <c r="J64" s="8"/>
      <c r="K64" s="8"/>
      <c r="L64" s="8"/>
      <c r="M64" s="8"/>
    </row>
    <row r="65" spans="1:13" ht="12.75">
      <c r="A65" s="63" t="s">
        <v>51</v>
      </c>
      <c r="B65" s="2">
        <v>584.63</v>
      </c>
      <c r="C65" s="2">
        <v>46737.13</v>
      </c>
      <c r="D65" s="2">
        <v>2815.48</v>
      </c>
      <c r="E65" s="2">
        <v>3653.87</v>
      </c>
      <c r="F65" s="2">
        <v>26846.94</v>
      </c>
      <c r="G65" s="5">
        <v>13420.81</v>
      </c>
      <c r="H65" s="8"/>
      <c r="I65" s="8"/>
      <c r="J65" s="8"/>
      <c r="K65" s="8"/>
      <c r="L65" s="8"/>
      <c r="M65" s="8"/>
    </row>
    <row r="66" spans="1:13" ht="12.75">
      <c r="A66" s="64" t="s">
        <v>52</v>
      </c>
      <c r="B66" s="2">
        <v>276</v>
      </c>
      <c r="C66" s="6">
        <v>31842.17</v>
      </c>
      <c r="D66" s="2">
        <v>3452.93</v>
      </c>
      <c r="E66" s="2">
        <v>5100.45</v>
      </c>
      <c r="F66" s="2">
        <v>18150.12</v>
      </c>
      <c r="G66" s="5">
        <v>5138.68</v>
      </c>
      <c r="H66" s="8"/>
      <c r="I66" s="8"/>
      <c r="J66" s="8"/>
      <c r="K66" s="8"/>
      <c r="L66" s="8"/>
      <c r="M66" s="8"/>
    </row>
    <row r="67" spans="1:13" ht="12.75">
      <c r="A67" s="78" t="s">
        <v>53</v>
      </c>
      <c r="B67" s="4">
        <v>989.75</v>
      </c>
      <c r="C67" s="4">
        <v>89676.54</v>
      </c>
      <c r="D67" s="4">
        <v>9211.27</v>
      </c>
      <c r="E67" s="4">
        <v>9506.07</v>
      </c>
      <c r="F67" s="4">
        <v>50588.31</v>
      </c>
      <c r="G67" s="65">
        <v>20370.88</v>
      </c>
      <c r="H67" s="8"/>
      <c r="I67" s="8"/>
      <c r="J67" s="8"/>
      <c r="K67" s="8"/>
      <c r="L67" s="8"/>
      <c r="M67" s="8"/>
    </row>
    <row r="68" spans="1:13" ht="13.5" thickBot="1">
      <c r="A68" s="79"/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82">
        <v>0</v>
      </c>
      <c r="H68" s="8"/>
      <c r="I68" s="8"/>
      <c r="J68" s="8"/>
      <c r="K68" s="8"/>
      <c r="L68" s="8"/>
      <c r="M68" s="8"/>
    </row>
    <row r="69" spans="1:13" ht="12.75">
      <c r="A69" s="78" t="s">
        <v>54</v>
      </c>
      <c r="B69" s="4">
        <v>2153.12</v>
      </c>
      <c r="C69" s="4">
        <v>164867.49</v>
      </c>
      <c r="D69" s="4">
        <v>9718.11</v>
      </c>
      <c r="E69" s="4">
        <v>7830.29</v>
      </c>
      <c r="F69" s="4">
        <v>122572.16</v>
      </c>
      <c r="G69" s="65">
        <v>24746.99</v>
      </c>
      <c r="H69" s="8"/>
      <c r="I69" s="8"/>
      <c r="J69" s="8"/>
      <c r="K69" s="8"/>
      <c r="L69" s="8"/>
      <c r="M69" s="8"/>
    </row>
    <row r="70" spans="1:13" ht="13.5" thickBot="1">
      <c r="A70" s="79"/>
      <c r="B70" s="3"/>
      <c r="C70" s="3"/>
      <c r="D70" s="3"/>
      <c r="E70" s="3"/>
      <c r="F70" s="3"/>
      <c r="G70" s="82"/>
      <c r="H70" s="8"/>
      <c r="I70" s="8"/>
      <c r="J70" s="8"/>
      <c r="K70" s="8"/>
      <c r="L70" s="8"/>
      <c r="M70" s="8"/>
    </row>
    <row r="71" spans="1:13" ht="12.75">
      <c r="A71" s="64" t="s">
        <v>55</v>
      </c>
      <c r="B71" s="2">
        <v>10208</v>
      </c>
      <c r="C71" s="2">
        <v>149720</v>
      </c>
      <c r="D71" s="2">
        <v>8343</v>
      </c>
      <c r="E71" s="2">
        <v>6715</v>
      </c>
      <c r="F71" s="2">
        <v>56550</v>
      </c>
      <c r="G71" s="5">
        <v>78112</v>
      </c>
      <c r="H71" s="8"/>
      <c r="I71" s="8"/>
      <c r="J71" s="8"/>
      <c r="K71" s="8"/>
      <c r="L71" s="8"/>
      <c r="M71" s="8"/>
    </row>
    <row r="72" spans="1:13" ht="12.75">
      <c r="A72" s="64" t="s">
        <v>56</v>
      </c>
      <c r="B72" s="2">
        <v>1645</v>
      </c>
      <c r="C72" s="2">
        <v>16839</v>
      </c>
      <c r="D72" s="2">
        <v>1236</v>
      </c>
      <c r="E72" s="2">
        <v>1427</v>
      </c>
      <c r="F72" s="2">
        <v>6063</v>
      </c>
      <c r="G72" s="5">
        <v>8113</v>
      </c>
      <c r="H72" s="8"/>
      <c r="I72" s="8"/>
      <c r="J72" s="8"/>
      <c r="K72" s="8"/>
      <c r="L72" s="8"/>
      <c r="M72" s="8"/>
    </row>
    <row r="73" spans="1:13" ht="12.75">
      <c r="A73" s="78" t="s">
        <v>57</v>
      </c>
      <c r="B73" s="4">
        <v>11853</v>
      </c>
      <c r="C73" s="4">
        <v>166559</v>
      </c>
      <c r="D73" s="4">
        <v>9579</v>
      </c>
      <c r="E73" s="4">
        <v>8142</v>
      </c>
      <c r="F73" s="4">
        <v>62613</v>
      </c>
      <c r="G73" s="65">
        <v>86225</v>
      </c>
      <c r="H73" s="8"/>
      <c r="I73" s="8"/>
      <c r="J73" s="8"/>
      <c r="K73" s="8"/>
      <c r="L73" s="8"/>
      <c r="M73" s="8"/>
    </row>
    <row r="74" spans="1:13" ht="13.5" thickBot="1">
      <c r="A74" s="79"/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82">
        <v>0</v>
      </c>
      <c r="H74" s="8"/>
      <c r="I74" s="8"/>
      <c r="J74" s="8"/>
      <c r="K74" s="8"/>
      <c r="L74" s="8"/>
      <c r="M74" s="8"/>
    </row>
    <row r="75" spans="1:13" ht="12.75">
      <c r="A75" s="63" t="s">
        <v>58</v>
      </c>
      <c r="B75" s="2">
        <v>209.5</v>
      </c>
      <c r="C75" s="2">
        <v>26530.91</v>
      </c>
      <c r="D75" s="2">
        <v>3262.27</v>
      </c>
      <c r="E75" s="2">
        <v>4051.07</v>
      </c>
      <c r="F75" s="2">
        <v>15409.98</v>
      </c>
      <c r="G75" s="5">
        <v>3807.71</v>
      </c>
      <c r="H75" s="8"/>
      <c r="I75" s="8"/>
      <c r="J75" s="8"/>
      <c r="K75" s="8"/>
      <c r="L75" s="8"/>
      <c r="M75" s="8"/>
    </row>
    <row r="76" spans="1:13" ht="12.75">
      <c r="A76" s="63" t="s">
        <v>59</v>
      </c>
      <c r="B76" s="2">
        <v>1142.17</v>
      </c>
      <c r="C76" s="2">
        <v>12534.54</v>
      </c>
      <c r="D76" s="2">
        <v>494.91</v>
      </c>
      <c r="E76" s="2">
        <v>584.27</v>
      </c>
      <c r="F76" s="2">
        <v>6510.8</v>
      </c>
      <c r="G76" s="5">
        <v>4944.55</v>
      </c>
      <c r="H76" s="8"/>
      <c r="I76" s="8"/>
      <c r="J76" s="8"/>
      <c r="K76" s="8"/>
      <c r="L76" s="8"/>
      <c r="M76" s="8"/>
    </row>
    <row r="77" spans="1:13" ht="12.75">
      <c r="A77" s="63" t="s">
        <v>60</v>
      </c>
      <c r="B77" s="2">
        <v>3435.08</v>
      </c>
      <c r="C77" s="2">
        <v>25896</v>
      </c>
      <c r="D77" s="2">
        <v>1677</v>
      </c>
      <c r="E77" s="2">
        <v>943</v>
      </c>
      <c r="F77" s="2">
        <v>10758</v>
      </c>
      <c r="G77" s="5">
        <v>12518</v>
      </c>
      <c r="H77" s="8"/>
      <c r="I77" s="8"/>
      <c r="J77" s="8"/>
      <c r="K77" s="8"/>
      <c r="L77" s="8"/>
      <c r="M77" s="8"/>
    </row>
    <row r="78" spans="1:13" ht="12.75">
      <c r="A78" s="64" t="s">
        <v>61</v>
      </c>
      <c r="B78" s="2">
        <v>627.28</v>
      </c>
      <c r="C78" s="2">
        <v>17404.58</v>
      </c>
      <c r="D78" s="2">
        <v>1025.37</v>
      </c>
      <c r="E78" s="2">
        <v>702.43</v>
      </c>
      <c r="F78" s="2">
        <v>12314.36</v>
      </c>
      <c r="G78" s="5">
        <v>3362.42</v>
      </c>
      <c r="H78" s="8"/>
      <c r="I78" s="8"/>
      <c r="J78" s="8"/>
      <c r="K78" s="8"/>
      <c r="L78" s="8"/>
      <c r="M78" s="8"/>
    </row>
    <row r="79" spans="1:13" ht="12.75">
      <c r="A79" s="64" t="s">
        <v>62</v>
      </c>
      <c r="B79" s="2">
        <v>6850.67</v>
      </c>
      <c r="C79" s="2">
        <v>21886.92</v>
      </c>
      <c r="D79" s="2">
        <v>2305.5</v>
      </c>
      <c r="E79" s="2">
        <v>11676.74</v>
      </c>
      <c r="F79" s="2">
        <v>5213.14</v>
      </c>
      <c r="G79" s="5">
        <v>2691.77</v>
      </c>
      <c r="H79" s="8"/>
      <c r="I79" s="8"/>
      <c r="J79" s="8"/>
      <c r="K79" s="8"/>
      <c r="L79" s="8"/>
      <c r="M79" s="8"/>
    </row>
    <row r="80" spans="1:13" ht="12.75">
      <c r="A80" s="63" t="s">
        <v>63</v>
      </c>
      <c r="B80" s="2">
        <v>318.47</v>
      </c>
      <c r="C80" s="2">
        <v>24267.28</v>
      </c>
      <c r="D80" s="2">
        <v>347.92</v>
      </c>
      <c r="E80" s="2">
        <v>797.13</v>
      </c>
      <c r="F80" s="2">
        <v>11079.19</v>
      </c>
      <c r="G80" s="5">
        <v>12043.06</v>
      </c>
      <c r="H80" s="8"/>
      <c r="I80" s="8"/>
      <c r="J80" s="8"/>
      <c r="K80" s="8"/>
      <c r="L80" s="8"/>
      <c r="M80" s="8"/>
    </row>
    <row r="81" spans="1:13" ht="12.75">
      <c r="A81" s="63" t="s">
        <v>64</v>
      </c>
      <c r="B81" s="2">
        <v>607.6</v>
      </c>
      <c r="C81" s="2">
        <v>24194.75</v>
      </c>
      <c r="D81" s="2">
        <v>2200.5</v>
      </c>
      <c r="E81" s="2">
        <v>1726.02</v>
      </c>
      <c r="F81" s="2">
        <v>13524.07</v>
      </c>
      <c r="G81" s="5">
        <v>6744.16</v>
      </c>
      <c r="H81" s="8"/>
      <c r="I81" s="8"/>
      <c r="J81" s="8"/>
      <c r="K81" s="8"/>
      <c r="L81" s="8"/>
      <c r="M81" s="8"/>
    </row>
    <row r="82" spans="1:13" ht="12.75">
      <c r="A82" s="64" t="s">
        <v>65</v>
      </c>
      <c r="B82" s="2">
        <v>1720.75</v>
      </c>
      <c r="C82" s="2">
        <v>43491.07</v>
      </c>
      <c r="D82" s="2">
        <v>3038.74</v>
      </c>
      <c r="E82" s="2">
        <v>2227.62</v>
      </c>
      <c r="F82" s="2">
        <v>25197.95</v>
      </c>
      <c r="G82" s="5">
        <v>13026.77</v>
      </c>
      <c r="H82" s="8"/>
      <c r="I82" s="8"/>
      <c r="J82" s="8"/>
      <c r="K82" s="8"/>
      <c r="L82" s="8"/>
      <c r="M82" s="8"/>
    </row>
    <row r="83" spans="1:13" ht="12.75">
      <c r="A83" s="78" t="s">
        <v>66</v>
      </c>
      <c r="B83" s="4">
        <v>14911.52</v>
      </c>
      <c r="C83" s="4">
        <v>196206.05</v>
      </c>
      <c r="D83" s="4">
        <v>14352.21</v>
      </c>
      <c r="E83" s="4">
        <v>22708.28</v>
      </c>
      <c r="F83" s="4">
        <v>100007.49</v>
      </c>
      <c r="G83" s="65">
        <v>59138.44</v>
      </c>
      <c r="H83" s="8"/>
      <c r="I83" s="8"/>
      <c r="J83" s="8"/>
      <c r="K83" s="8"/>
      <c r="L83" s="8"/>
      <c r="M83" s="8"/>
    </row>
    <row r="84" spans="1:13" ht="13.5" thickBot="1">
      <c r="A84" s="79"/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82">
        <v>0</v>
      </c>
      <c r="H84" s="8"/>
      <c r="I84" s="8"/>
      <c r="J84" s="8"/>
      <c r="K84" s="8"/>
      <c r="L84" s="8"/>
      <c r="M84" s="8"/>
    </row>
    <row r="85" spans="1:13" ht="12.75">
      <c r="A85" s="64" t="s">
        <v>67</v>
      </c>
      <c r="B85" s="2">
        <v>350.53</v>
      </c>
      <c r="C85" s="2">
        <v>5436.51</v>
      </c>
      <c r="D85" s="2">
        <v>560.16</v>
      </c>
      <c r="E85" s="2">
        <v>422.8</v>
      </c>
      <c r="F85" s="2">
        <v>2385.89</v>
      </c>
      <c r="G85" s="5">
        <v>2067.61</v>
      </c>
      <c r="H85" s="8"/>
      <c r="I85" s="8"/>
      <c r="J85" s="8"/>
      <c r="K85" s="8"/>
      <c r="L85" s="8"/>
      <c r="M85" s="8"/>
    </row>
    <row r="86" spans="1:13" ht="12.75">
      <c r="A86" s="64" t="s">
        <v>68</v>
      </c>
      <c r="B86" s="2">
        <v>261.83</v>
      </c>
      <c r="C86" s="2">
        <v>5207.81</v>
      </c>
      <c r="D86" s="2">
        <v>737.81</v>
      </c>
      <c r="E86" s="2">
        <v>333.57</v>
      </c>
      <c r="F86" s="2">
        <v>3178.78</v>
      </c>
      <c r="G86" s="5">
        <v>957.64</v>
      </c>
      <c r="H86" s="8"/>
      <c r="I86" s="8"/>
      <c r="J86" s="8"/>
      <c r="K86" s="8"/>
      <c r="L86" s="8"/>
      <c r="M86" s="8"/>
    </row>
    <row r="87" spans="1:13" ht="12.75">
      <c r="A87" s="78" t="s">
        <v>69</v>
      </c>
      <c r="B87" s="4">
        <v>612.36</v>
      </c>
      <c r="C87" s="4">
        <v>10644.32</v>
      </c>
      <c r="D87" s="4">
        <v>1297.97</v>
      </c>
      <c r="E87" s="4">
        <v>756.37</v>
      </c>
      <c r="F87" s="4">
        <v>5564.67</v>
      </c>
      <c r="G87" s="65">
        <v>3025.25</v>
      </c>
      <c r="H87" s="8"/>
      <c r="I87" s="8"/>
      <c r="J87" s="8"/>
      <c r="K87" s="8"/>
      <c r="L87" s="8"/>
      <c r="M87" s="8"/>
    </row>
    <row r="88" spans="1:13" ht="13.5" thickBot="1">
      <c r="A88" s="78" t="s">
        <v>80</v>
      </c>
      <c r="B88" s="4"/>
      <c r="C88" s="4"/>
      <c r="D88" s="4"/>
      <c r="E88" s="4"/>
      <c r="F88" s="4"/>
      <c r="G88" s="65"/>
      <c r="H88" s="8"/>
      <c r="I88" s="8"/>
      <c r="J88" s="8"/>
      <c r="K88" s="8"/>
      <c r="L88" s="8"/>
      <c r="M88" s="8"/>
    </row>
    <row r="89" spans="1:15" ht="14.25" thickBot="1" thickTop="1">
      <c r="A89" s="86" t="s">
        <v>70</v>
      </c>
      <c r="B89" s="71">
        <f aca="true" t="shared" si="0" ref="B89:G89">+B87+B83+B73+B69+B67+B62+B55+B53+B42+B40+B34+B29+B27+B25+B20+B18+B16</f>
        <v>49871.420000000006</v>
      </c>
      <c r="C89" s="71">
        <f t="shared" si="0"/>
        <v>2408397.94</v>
      </c>
      <c r="D89" s="71">
        <f t="shared" si="0"/>
        <v>223659.44999999995</v>
      </c>
      <c r="E89" s="71">
        <f t="shared" si="0"/>
        <v>251863.83999999997</v>
      </c>
      <c r="F89" s="71">
        <f t="shared" si="0"/>
        <v>1372617.0299999998</v>
      </c>
      <c r="G89" s="72">
        <f t="shared" si="0"/>
        <v>560258.1100000001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</sheetData>
  <mergeCells count="13">
    <mergeCell ref="D8:E8"/>
    <mergeCell ref="F8:G8"/>
    <mergeCell ref="D9:D11"/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workbookViewId="0" topLeftCell="A1">
      <selection activeCell="I19" sqref="I19"/>
    </sheetView>
  </sheetViews>
  <sheetFormatPr defaultColWidth="11.421875" defaultRowHeight="12.75"/>
  <cols>
    <col min="1" max="1" width="21.421875" style="0" customWidth="1"/>
    <col min="2" max="2" width="11.57421875" style="0" bestFit="1" customWidth="1"/>
    <col min="3" max="3" width="12.28125" style="0" customWidth="1"/>
    <col min="9" max="9" width="12.7109375" style="0" bestFit="1" customWidth="1"/>
    <col min="10" max="11" width="11.7109375" style="0" bestFit="1" customWidth="1"/>
    <col min="12" max="12" width="12.7109375" style="0" bestFit="1" customWidth="1"/>
    <col min="13" max="14" width="11.7109375" style="0" bestFit="1" customWidth="1"/>
    <col min="15" max="15" width="11.57421875" style="0" bestFit="1" customWidth="1"/>
  </cols>
  <sheetData>
    <row r="1" ht="15">
      <c r="D1" s="97" t="s">
        <v>123</v>
      </c>
    </row>
    <row r="2" ht="12.75">
      <c r="D2" s="99" t="s">
        <v>122</v>
      </c>
    </row>
    <row r="3" ht="19.5" customHeight="1" thickBot="1"/>
    <row r="4" spans="1:8" ht="15.75">
      <c r="A4" s="107" t="s">
        <v>125</v>
      </c>
      <c r="B4" s="108"/>
      <c r="C4" s="108"/>
      <c r="D4" s="108"/>
      <c r="E4" s="108"/>
      <c r="F4" s="108"/>
      <c r="G4" s="108"/>
      <c r="H4" s="109"/>
    </row>
    <row r="5" spans="1:8" ht="14.25">
      <c r="A5" s="110" t="s">
        <v>128</v>
      </c>
      <c r="B5" s="111"/>
      <c r="C5" s="111"/>
      <c r="D5" s="111"/>
      <c r="E5" s="111"/>
      <c r="F5" s="111"/>
      <c r="G5" s="111"/>
      <c r="H5" s="112"/>
    </row>
    <row r="6" spans="1:8" ht="13.5" thickBot="1">
      <c r="A6" s="113" t="s">
        <v>126</v>
      </c>
      <c r="B6" s="114"/>
      <c r="C6" s="114"/>
      <c r="D6" s="114"/>
      <c r="E6" s="114"/>
      <c r="F6" s="114"/>
      <c r="G6" s="114"/>
      <c r="H6" s="115"/>
    </row>
    <row r="7" spans="1:8" ht="12.75" customHeight="1">
      <c r="A7" s="123" t="s">
        <v>1</v>
      </c>
      <c r="B7" s="126" t="s">
        <v>2</v>
      </c>
      <c r="C7" s="119" t="s">
        <v>3</v>
      </c>
      <c r="D7" s="122" t="s">
        <v>4</v>
      </c>
      <c r="E7" s="116" t="s">
        <v>5</v>
      </c>
      <c r="F7" s="117"/>
      <c r="G7" s="117"/>
      <c r="H7" s="118"/>
    </row>
    <row r="8" spans="1:8" ht="12.75" customHeight="1">
      <c r="A8" s="124"/>
      <c r="B8" s="127"/>
      <c r="C8" s="120"/>
      <c r="D8" s="102"/>
      <c r="E8" s="101" t="s">
        <v>6</v>
      </c>
      <c r="F8" s="131" t="s">
        <v>7</v>
      </c>
      <c r="G8" s="101" t="s">
        <v>8</v>
      </c>
      <c r="H8" s="104" t="s">
        <v>9</v>
      </c>
    </row>
    <row r="9" spans="1:8" ht="12.75" customHeight="1">
      <c r="A9" s="124"/>
      <c r="B9" s="128"/>
      <c r="C9" s="120"/>
      <c r="D9" s="102"/>
      <c r="E9" s="102"/>
      <c r="F9" s="132"/>
      <c r="G9" s="102"/>
      <c r="H9" s="105"/>
    </row>
    <row r="10" spans="1:8" ht="12.75">
      <c r="A10" s="125"/>
      <c r="B10" s="129"/>
      <c r="C10" s="120"/>
      <c r="D10" s="102"/>
      <c r="E10" s="102"/>
      <c r="F10" s="132"/>
      <c r="G10" s="102"/>
      <c r="H10" s="105"/>
    </row>
    <row r="11" spans="1:8" ht="13.5" thickBot="1">
      <c r="A11" s="125"/>
      <c r="B11" s="130"/>
      <c r="C11" s="121"/>
      <c r="D11" s="103"/>
      <c r="E11" s="103"/>
      <c r="F11" s="133"/>
      <c r="G11" s="103"/>
      <c r="H11" s="106"/>
    </row>
    <row r="12" spans="1:10" ht="12.75">
      <c r="A12" s="96" t="s">
        <v>10</v>
      </c>
      <c r="B12" s="1">
        <f>+C12+D12+E12+'RESULTADO FINAL INTENSIVO 2'!B12+'RESULTADO FINAL INTENSIVO 2'!C12</f>
        <v>250538.81</v>
      </c>
      <c r="C12" s="1">
        <v>65363.6</v>
      </c>
      <c r="D12" s="1">
        <v>36085.94</v>
      </c>
      <c r="E12" s="2">
        <v>109884.32</v>
      </c>
      <c r="F12" s="2">
        <v>45227.46</v>
      </c>
      <c r="G12" s="69">
        <v>25591.53</v>
      </c>
      <c r="H12" s="84">
        <v>39065.33</v>
      </c>
      <c r="I12" s="8"/>
      <c r="J12" s="8"/>
    </row>
    <row r="13" spans="1:10" ht="12.75">
      <c r="A13" s="64" t="s">
        <v>11</v>
      </c>
      <c r="B13" s="2">
        <f>+C13+D13+E13+'RESULTADO FINAL INTENSIVO 2'!B13+'RESULTADO FINAL INTENSIVO 2'!C13</f>
        <v>168348.72</v>
      </c>
      <c r="C13" s="2">
        <v>27457.97</v>
      </c>
      <c r="D13" s="2">
        <v>59567.04</v>
      </c>
      <c r="E13" s="2">
        <v>68304.23</v>
      </c>
      <c r="F13" s="2">
        <v>34769.2</v>
      </c>
      <c r="G13" s="69">
        <v>29312.81</v>
      </c>
      <c r="H13" s="5">
        <v>4222.2</v>
      </c>
      <c r="I13" s="8"/>
      <c r="J13" s="8"/>
    </row>
    <row r="14" spans="1:10" ht="12.75">
      <c r="A14" s="64" t="s">
        <v>12</v>
      </c>
      <c r="B14" s="2">
        <f>+C14+D14+E14+'RESULTADO FINAL INTENSIVO 2'!B14+'RESULTADO FINAL INTENSIVO 2'!C14</f>
        <v>374484.9199999999</v>
      </c>
      <c r="C14" s="2">
        <v>78953.75</v>
      </c>
      <c r="D14" s="2">
        <v>115440.49</v>
      </c>
      <c r="E14" s="2">
        <v>139843.59</v>
      </c>
      <c r="F14" s="2">
        <v>58247.86</v>
      </c>
      <c r="G14" s="69">
        <v>62544.41</v>
      </c>
      <c r="H14" s="5">
        <v>19051.32</v>
      </c>
      <c r="I14" s="8"/>
      <c r="J14" s="8"/>
    </row>
    <row r="15" spans="1:10" ht="12.75">
      <c r="A15" s="64" t="s">
        <v>13</v>
      </c>
      <c r="B15" s="2">
        <f>+C15+D15+E15+'RESULTADO FINAL INTENSIVO 2'!B15+'RESULTADO FINAL INTENSIVO 2'!C15</f>
        <v>225568.55000000002</v>
      </c>
      <c r="C15" s="2">
        <v>17114.16</v>
      </c>
      <c r="D15" s="2">
        <v>60688.66</v>
      </c>
      <c r="E15" s="2">
        <v>125149.46</v>
      </c>
      <c r="F15" s="2">
        <v>32654.17</v>
      </c>
      <c r="G15" s="69">
        <v>46757.99</v>
      </c>
      <c r="H15" s="5">
        <v>45737.3</v>
      </c>
      <c r="I15" s="8"/>
      <c r="J15" s="8"/>
    </row>
    <row r="16" spans="1:10" ht="12.75">
      <c r="A16" s="78" t="s">
        <v>14</v>
      </c>
      <c r="B16" s="4">
        <f>+C16+D16+E16+'RESULTADO FINAL INTENSIVO 2'!B16+'RESULTADO FINAL INTENSIVO 2'!C16</f>
        <v>1018941</v>
      </c>
      <c r="C16" s="4">
        <v>188889.48</v>
      </c>
      <c r="D16" s="4">
        <v>271782.13</v>
      </c>
      <c r="E16" s="4">
        <v>443181.6</v>
      </c>
      <c r="F16" s="4">
        <v>170898.69</v>
      </c>
      <c r="G16" s="70">
        <v>164206.74</v>
      </c>
      <c r="H16" s="65">
        <v>108076.15</v>
      </c>
      <c r="I16" s="8"/>
      <c r="J16" s="8"/>
    </row>
    <row r="17" spans="1:10" ht="13.5" thickBot="1">
      <c r="A17" s="79"/>
      <c r="B17" s="3"/>
      <c r="C17" s="3"/>
      <c r="D17" s="80"/>
      <c r="E17" s="3"/>
      <c r="F17" s="3"/>
      <c r="G17" s="81"/>
      <c r="H17" s="82"/>
      <c r="I17" s="8"/>
      <c r="J17" s="8"/>
    </row>
    <row r="18" spans="1:10" ht="12.75">
      <c r="A18" s="89" t="s">
        <v>15</v>
      </c>
      <c r="B18" s="90">
        <f>+C18+D18+E18+'RESULTADO FINAL INTENSIVO 2'!B18+'RESULTADO FINAL INTENSIVO 2'!C18</f>
        <v>15281</v>
      </c>
      <c r="C18" s="90">
        <v>4060</v>
      </c>
      <c r="D18" s="92">
        <v>3383</v>
      </c>
      <c r="E18" s="90">
        <v>6000</v>
      </c>
      <c r="F18" s="90">
        <v>3045</v>
      </c>
      <c r="G18" s="94">
        <v>2346</v>
      </c>
      <c r="H18" s="93">
        <v>609</v>
      </c>
      <c r="I18" s="8"/>
      <c r="J18" s="8"/>
    </row>
    <row r="19" spans="1:10" ht="13.5" thickBot="1">
      <c r="A19" s="79"/>
      <c r="B19" s="3"/>
      <c r="C19" s="3"/>
      <c r="D19" s="80"/>
      <c r="E19" s="3"/>
      <c r="F19" s="3"/>
      <c r="G19" s="81"/>
      <c r="H19" s="82"/>
      <c r="I19" s="8"/>
      <c r="J19" s="8"/>
    </row>
    <row r="20" spans="1:10" ht="12.75">
      <c r="A20" s="89" t="s">
        <v>16</v>
      </c>
      <c r="B20" s="90">
        <f>+C20+D20+E20+'RESULTADO FINAL INTENSIVO 2'!B20+'RESULTADO FINAL INTENSIVO 2'!C20</f>
        <v>2138</v>
      </c>
      <c r="C20" s="91">
        <v>905</v>
      </c>
      <c r="D20" s="92">
        <v>213</v>
      </c>
      <c r="E20" s="90">
        <v>498</v>
      </c>
      <c r="F20" s="90">
        <v>169</v>
      </c>
      <c r="G20" s="94">
        <v>216</v>
      </c>
      <c r="H20" s="93">
        <v>113</v>
      </c>
      <c r="I20" s="8"/>
      <c r="J20" s="8"/>
    </row>
    <row r="21" spans="1:10" ht="13.5" thickBot="1">
      <c r="A21" s="79"/>
      <c r="B21" s="3"/>
      <c r="C21" s="3"/>
      <c r="D21" s="3"/>
      <c r="E21" s="3"/>
      <c r="F21" s="3"/>
      <c r="G21" s="81"/>
      <c r="H21" s="82"/>
      <c r="I21" s="8"/>
      <c r="J21" s="8"/>
    </row>
    <row r="22" spans="1:10" ht="12.75">
      <c r="A22" s="63" t="s">
        <v>17</v>
      </c>
      <c r="B22" s="2">
        <f>+C22+D22+E22+'RESULTADO FINAL INTENSIVO 2'!B22+'RESULTADO FINAL INTENSIVO 2'!C22</f>
        <v>11398</v>
      </c>
      <c r="C22" s="2">
        <v>3831</v>
      </c>
      <c r="D22" s="2">
        <v>1465</v>
      </c>
      <c r="E22" s="2">
        <v>4114</v>
      </c>
      <c r="F22" s="2">
        <v>1778.53</v>
      </c>
      <c r="G22" s="69">
        <v>1765.27</v>
      </c>
      <c r="H22" s="5">
        <v>570.19</v>
      </c>
      <c r="I22" s="8"/>
      <c r="J22" s="8"/>
    </row>
    <row r="23" spans="1:10" ht="12.75">
      <c r="A23" s="63" t="s">
        <v>18</v>
      </c>
      <c r="B23" s="2">
        <f>+C23+D23+E23+'RESULTADO FINAL INTENSIVO 2'!B23+'RESULTADO FINAL INTENSIVO 2'!C23</f>
        <v>4706</v>
      </c>
      <c r="C23" s="2">
        <v>1713</v>
      </c>
      <c r="D23" s="95">
        <v>278</v>
      </c>
      <c r="E23" s="2">
        <v>1014</v>
      </c>
      <c r="F23" s="2">
        <v>438.34</v>
      </c>
      <c r="G23" s="69">
        <v>434.91</v>
      </c>
      <c r="H23" s="5">
        <v>140.73</v>
      </c>
      <c r="I23" s="8"/>
      <c r="J23" s="8"/>
    </row>
    <row r="24" spans="1:10" ht="12.75">
      <c r="A24" s="64" t="s">
        <v>19</v>
      </c>
      <c r="B24" s="2">
        <f>+C24+D24+E24+'RESULTADO FINAL INTENSIVO 2'!B24+'RESULTADO FINAL INTENSIVO 2'!C24</f>
        <v>2713</v>
      </c>
      <c r="C24" s="2">
        <v>813</v>
      </c>
      <c r="D24" s="95">
        <v>288</v>
      </c>
      <c r="E24" s="2">
        <v>711</v>
      </c>
      <c r="F24" s="2">
        <v>307.5</v>
      </c>
      <c r="G24" s="69">
        <v>304.93</v>
      </c>
      <c r="H24" s="5">
        <v>98.56</v>
      </c>
      <c r="I24" s="8"/>
      <c r="J24" s="8"/>
    </row>
    <row r="25" spans="1:10" ht="12.75">
      <c r="A25" s="78" t="s">
        <v>20</v>
      </c>
      <c r="B25" s="4">
        <f>+C25+D25+E25+'RESULTADO FINAL INTENSIVO 2'!B25+'RESULTADO FINAL INTENSIVO 2'!C25</f>
        <v>18817</v>
      </c>
      <c r="C25" s="4">
        <v>6357</v>
      </c>
      <c r="D25" s="4">
        <v>2031</v>
      </c>
      <c r="E25" s="4">
        <v>5839</v>
      </c>
      <c r="F25" s="4">
        <v>2524.37</v>
      </c>
      <c r="G25" s="70">
        <v>2505.11</v>
      </c>
      <c r="H25" s="65">
        <v>809.48</v>
      </c>
      <c r="I25" s="8"/>
      <c r="J25" s="8"/>
    </row>
    <row r="26" spans="1:10" ht="13.5" thickBot="1">
      <c r="A26" s="79"/>
      <c r="B26" s="3"/>
      <c r="C26" s="3"/>
      <c r="D26" s="80"/>
      <c r="E26" s="3"/>
      <c r="F26" s="3"/>
      <c r="G26" s="81"/>
      <c r="H26" s="82"/>
      <c r="I26" s="8"/>
      <c r="J26" s="8"/>
    </row>
    <row r="27" spans="1:10" ht="12.75">
      <c r="A27" s="78" t="s">
        <v>21</v>
      </c>
      <c r="B27" s="4">
        <f>+C27+D27+E27+'RESULTADO FINAL INTENSIVO 2'!B27+'RESULTADO FINAL INTENSIVO 2'!C27</f>
        <v>658389.81</v>
      </c>
      <c r="C27" s="4">
        <v>224480.05</v>
      </c>
      <c r="D27" s="83">
        <v>154293.11</v>
      </c>
      <c r="E27" s="4">
        <v>204194.61</v>
      </c>
      <c r="F27" s="4">
        <v>108858.4</v>
      </c>
      <c r="G27" s="70">
        <v>88509.49</v>
      </c>
      <c r="H27" s="65">
        <v>6826.71</v>
      </c>
      <c r="I27" s="8"/>
      <c r="J27" s="8"/>
    </row>
    <row r="28" spans="1:10" ht="13.5" thickBot="1">
      <c r="A28" s="79"/>
      <c r="B28" s="3"/>
      <c r="C28" s="3"/>
      <c r="D28" s="80"/>
      <c r="E28" s="3"/>
      <c r="F28" s="3"/>
      <c r="G28" s="81"/>
      <c r="H28" s="82"/>
      <c r="I28" s="8"/>
      <c r="J28" s="8"/>
    </row>
    <row r="29" spans="1:10" ht="12.75">
      <c r="A29" s="78" t="s">
        <v>22</v>
      </c>
      <c r="B29" s="4">
        <f>+C29+D29+E29+'RESULTADO FINAL INTENSIVO 2'!B29+'RESULTADO FINAL INTENSIVO 2'!C29</f>
        <v>105713.15000000001</v>
      </c>
      <c r="C29" s="4">
        <v>16043.91</v>
      </c>
      <c r="D29" s="83">
        <v>25613.72</v>
      </c>
      <c r="E29" s="4">
        <v>58147.36</v>
      </c>
      <c r="F29" s="4">
        <v>32197.49</v>
      </c>
      <c r="G29" s="70">
        <v>25414.77</v>
      </c>
      <c r="H29" s="65">
        <v>535.08</v>
      </c>
      <c r="I29" s="8"/>
      <c r="J29" s="8"/>
    </row>
    <row r="30" spans="1:10" ht="13.5" thickBot="1">
      <c r="A30" s="79"/>
      <c r="B30" s="3"/>
      <c r="C30" s="3"/>
      <c r="D30" s="80"/>
      <c r="E30" s="3"/>
      <c r="F30" s="3"/>
      <c r="G30" s="81"/>
      <c r="H30" s="82"/>
      <c r="I30" s="8"/>
      <c r="J30" s="8"/>
    </row>
    <row r="31" spans="1:10" ht="12.75">
      <c r="A31" s="64" t="s">
        <v>23</v>
      </c>
      <c r="B31" s="2">
        <f>+C31+D31+E31+'RESULTADO FINAL INTENSIVO 2'!B31+'RESULTADO FINAL INTENSIVO 2'!C31</f>
        <v>2588667.7800000003</v>
      </c>
      <c r="C31" s="2">
        <v>615848.53</v>
      </c>
      <c r="D31" s="2">
        <v>757456.45</v>
      </c>
      <c r="E31" s="2">
        <v>1065504.8</v>
      </c>
      <c r="F31" s="2">
        <v>458760.12</v>
      </c>
      <c r="G31" s="87">
        <v>581651.41</v>
      </c>
      <c r="H31" s="84">
        <v>25093.26</v>
      </c>
      <c r="I31" s="8"/>
      <c r="J31" s="8"/>
    </row>
    <row r="32" spans="1:10" ht="12.75">
      <c r="A32" s="64" t="s">
        <v>24</v>
      </c>
      <c r="B32" s="2">
        <f>+C32+D32+E32+'RESULTADO FINAL INTENSIVO 2'!B32+'RESULTADO FINAL INTENSIVO 2'!C32</f>
        <v>925494.73</v>
      </c>
      <c r="C32" s="2">
        <v>265950.45</v>
      </c>
      <c r="D32" s="2">
        <v>243663.53</v>
      </c>
      <c r="E32" s="2">
        <v>340618.28</v>
      </c>
      <c r="F32" s="2">
        <v>145070.23</v>
      </c>
      <c r="G32" s="69">
        <v>158958.55</v>
      </c>
      <c r="H32" s="5">
        <v>36589.47</v>
      </c>
      <c r="I32" s="8"/>
      <c r="J32" s="8"/>
    </row>
    <row r="33" spans="1:10" ht="12.75">
      <c r="A33" s="64" t="s">
        <v>25</v>
      </c>
      <c r="B33" s="2">
        <f>+C33+D33+E33+'RESULTADO FINAL INTENSIVO 2'!B33+'RESULTADO FINAL INTENSIVO 2'!C33</f>
        <v>2065886.7</v>
      </c>
      <c r="C33" s="2">
        <v>786775.26</v>
      </c>
      <c r="D33" s="2">
        <v>480166.98</v>
      </c>
      <c r="E33" s="2">
        <v>577148.99</v>
      </c>
      <c r="F33" s="2">
        <v>346020.19</v>
      </c>
      <c r="G33" s="69">
        <v>226920.67</v>
      </c>
      <c r="H33" s="5">
        <v>4208.12</v>
      </c>
      <c r="I33" s="8"/>
      <c r="J33" s="8"/>
    </row>
    <row r="34" spans="1:10" ht="12.75">
      <c r="A34" s="78" t="s">
        <v>26</v>
      </c>
      <c r="B34" s="4">
        <f>+C34+D34+E34+'RESULTADO FINAL INTENSIVO 2'!B34+'RESULTADO FINAL INTENSIVO 2'!C34</f>
        <v>5580049.210000001</v>
      </c>
      <c r="C34" s="4">
        <v>1668574.24</v>
      </c>
      <c r="D34" s="4">
        <v>1481286.96</v>
      </c>
      <c r="E34" s="4">
        <v>1983272.07</v>
      </c>
      <c r="F34" s="4">
        <v>949850.54</v>
      </c>
      <c r="G34" s="70">
        <v>967530.63</v>
      </c>
      <c r="H34" s="65">
        <v>65890.85</v>
      </c>
      <c r="I34" s="8"/>
      <c r="J34" s="8"/>
    </row>
    <row r="35" spans="1:10" ht="13.5" thickBot="1">
      <c r="A35" s="79"/>
      <c r="B35" s="3"/>
      <c r="C35" s="3"/>
      <c r="D35" s="3"/>
      <c r="E35" s="3"/>
      <c r="F35" s="3"/>
      <c r="G35" s="81"/>
      <c r="H35" s="82"/>
      <c r="I35" s="8"/>
      <c r="J35" s="8"/>
    </row>
    <row r="36" spans="1:10" ht="12.75">
      <c r="A36" s="64" t="s">
        <v>27</v>
      </c>
      <c r="B36" s="2">
        <f>+C36+D36+E36+'RESULTADO FINAL INTENSIVO 2'!B36+'RESULTADO FINAL INTENSIVO 2'!C36</f>
        <v>1804011.9</v>
      </c>
      <c r="C36" s="2">
        <v>525330.76</v>
      </c>
      <c r="D36" s="2">
        <v>422816.55</v>
      </c>
      <c r="E36" s="2">
        <v>688374.17</v>
      </c>
      <c r="F36" s="2">
        <v>415919.1</v>
      </c>
      <c r="G36" s="69">
        <v>254768.79</v>
      </c>
      <c r="H36" s="5">
        <v>17686.3</v>
      </c>
      <c r="I36" s="8"/>
      <c r="J36" s="8"/>
    </row>
    <row r="37" spans="1:10" ht="12.75">
      <c r="A37" s="64" t="s">
        <v>28</v>
      </c>
      <c r="B37" s="2">
        <f>+C37+D37+E37+'RESULTADO FINAL INTENSIVO 2'!B37+'RESULTADO FINAL INTENSIVO 2'!C37</f>
        <v>887017.92</v>
      </c>
      <c r="C37" s="2">
        <v>235140.29</v>
      </c>
      <c r="D37" s="2">
        <v>218125.39</v>
      </c>
      <c r="E37" s="2">
        <v>373131.59</v>
      </c>
      <c r="F37" s="2">
        <v>204620.51</v>
      </c>
      <c r="G37" s="69">
        <v>156656.66</v>
      </c>
      <c r="H37" s="5">
        <v>11854.36</v>
      </c>
      <c r="I37" s="8"/>
      <c r="J37" s="8"/>
    </row>
    <row r="38" spans="1:10" ht="12.75">
      <c r="A38" s="64" t="s">
        <v>29</v>
      </c>
      <c r="B38" s="2">
        <f>+C38+D38+E38+'RESULTADO FINAL INTENSIVO 2'!B38+'RESULTADO FINAL INTENSIVO 2'!C38</f>
        <v>3518612.21</v>
      </c>
      <c r="C38" s="2">
        <v>939529.82</v>
      </c>
      <c r="D38" s="2">
        <v>1096711.98</v>
      </c>
      <c r="E38" s="2">
        <v>1198915.95</v>
      </c>
      <c r="F38" s="2">
        <v>540463.05</v>
      </c>
      <c r="G38" s="69">
        <v>656276.15</v>
      </c>
      <c r="H38" s="5">
        <v>2176.75</v>
      </c>
      <c r="I38" s="8"/>
      <c r="J38" s="8"/>
    </row>
    <row r="39" spans="1:10" ht="12.75">
      <c r="A39" s="64" t="s">
        <v>30</v>
      </c>
      <c r="B39" s="2">
        <f>+C39+D39+E39+'RESULTADO FINAL INTENSIVO 2'!B39+'RESULTADO FINAL INTENSIVO 2'!C39</f>
        <v>513052.74</v>
      </c>
      <c r="C39" s="2">
        <v>130892.44</v>
      </c>
      <c r="D39" s="2">
        <v>110873.78</v>
      </c>
      <c r="E39" s="2">
        <v>220813.88</v>
      </c>
      <c r="F39" s="2">
        <v>72981.03</v>
      </c>
      <c r="G39" s="69">
        <v>141985.8</v>
      </c>
      <c r="H39" s="5">
        <v>5847.08</v>
      </c>
      <c r="I39" s="8"/>
      <c r="J39" s="8"/>
    </row>
    <row r="40" spans="1:10" ht="12.75">
      <c r="A40" s="78" t="s">
        <v>31</v>
      </c>
      <c r="B40" s="4">
        <f>+C40+D40+E40+'RESULTADO FINAL INTENSIVO 2'!B40+'RESULTADO FINAL INTENSIVO 2'!C40</f>
        <v>6722694.77</v>
      </c>
      <c r="C40" s="4">
        <v>1830893.31</v>
      </c>
      <c r="D40" s="4">
        <v>1848527.7</v>
      </c>
      <c r="E40" s="4">
        <v>2481235.59</v>
      </c>
      <c r="F40" s="4">
        <v>1233983.69</v>
      </c>
      <c r="G40" s="70">
        <v>1209687.4</v>
      </c>
      <c r="H40" s="65">
        <v>37564.49</v>
      </c>
      <c r="I40" s="8"/>
      <c r="J40" s="8"/>
    </row>
    <row r="41" spans="1:10" ht="13.5" thickBot="1">
      <c r="A41" s="79"/>
      <c r="B41" s="3"/>
      <c r="C41" s="3"/>
      <c r="D41" s="3"/>
      <c r="E41" s="3"/>
      <c r="F41" s="3"/>
      <c r="G41" s="81"/>
      <c r="H41" s="82"/>
      <c r="I41" s="8"/>
      <c r="J41" s="8"/>
    </row>
    <row r="42" spans="1:10" ht="12.75">
      <c r="A42" s="78" t="s">
        <v>32</v>
      </c>
      <c r="B42" s="4">
        <f>+C42+D42+E42+'RESULTADO FINAL INTENSIVO 2'!B42+'RESULTADO FINAL INTENSIVO 2'!C42</f>
        <v>70267.63</v>
      </c>
      <c r="C42" s="4">
        <v>31821.22</v>
      </c>
      <c r="D42" s="4">
        <v>6490.9</v>
      </c>
      <c r="E42" s="4">
        <v>14412.61</v>
      </c>
      <c r="F42" s="4">
        <v>6353.63</v>
      </c>
      <c r="G42" s="70">
        <v>4106.52</v>
      </c>
      <c r="H42" s="65">
        <v>3952.46</v>
      </c>
      <c r="I42" s="8"/>
      <c r="J42" s="8"/>
    </row>
    <row r="43" spans="1:10" ht="13.5" thickBot="1">
      <c r="A43" s="79"/>
      <c r="B43" s="3"/>
      <c r="C43" s="3"/>
      <c r="D43" s="3"/>
      <c r="E43" s="3"/>
      <c r="F43" s="3"/>
      <c r="G43" s="81"/>
      <c r="H43" s="82"/>
      <c r="I43" s="8"/>
      <c r="J43" s="8"/>
    </row>
    <row r="44" spans="1:15" ht="12.75">
      <c r="A44" s="63" t="s">
        <v>33</v>
      </c>
      <c r="B44" s="2">
        <f>+C44+D44+E44+'RESULTADO FINAL INTENSIVO 2'!B44+'RESULTADO FINAL INTENSIVO 2'!C44</f>
        <v>92360.22</v>
      </c>
      <c r="C44" s="2">
        <v>26252.37</v>
      </c>
      <c r="D44" s="2">
        <v>9817.99</v>
      </c>
      <c r="E44" s="2">
        <v>42288.89</v>
      </c>
      <c r="F44" s="2">
        <v>13865.69</v>
      </c>
      <c r="G44" s="69">
        <v>18817.61</v>
      </c>
      <c r="H44" s="5">
        <v>9605.59</v>
      </c>
      <c r="I44" s="8"/>
      <c r="J44" s="8"/>
      <c r="K44" s="9"/>
      <c r="L44" s="9"/>
      <c r="M44" s="9"/>
      <c r="N44" s="9"/>
      <c r="O44" s="9"/>
    </row>
    <row r="45" spans="1:10" ht="12.75">
      <c r="A45" s="63" t="s">
        <v>34</v>
      </c>
      <c r="B45" s="2">
        <f>+C45+D45+E45+'RESULTADO FINAL INTENSIVO 2'!B45+'RESULTADO FINAL INTENSIVO 2'!C45</f>
        <v>334628.8</v>
      </c>
      <c r="C45" s="2">
        <v>100630.72</v>
      </c>
      <c r="D45" s="2">
        <v>81500.18</v>
      </c>
      <c r="E45" s="2">
        <v>121422.64</v>
      </c>
      <c r="F45" s="2">
        <v>39196.69</v>
      </c>
      <c r="G45" s="69">
        <v>75893.91</v>
      </c>
      <c r="H45" s="5">
        <v>6332.04</v>
      </c>
      <c r="I45" s="8"/>
      <c r="J45" s="8"/>
    </row>
    <row r="46" spans="1:10" ht="12.75">
      <c r="A46" s="63" t="s">
        <v>35</v>
      </c>
      <c r="B46" s="2">
        <f>+C46+D46+E46+'RESULTADO FINAL INTENSIVO 2'!B46+'RESULTADO FINAL INTENSIVO 2'!C46</f>
        <v>88405.75000000001</v>
      </c>
      <c r="C46" s="2">
        <v>16401.16</v>
      </c>
      <c r="D46" s="2">
        <v>14959.74</v>
      </c>
      <c r="E46" s="2">
        <v>50665.95</v>
      </c>
      <c r="F46" s="2">
        <v>18577.42</v>
      </c>
      <c r="G46" s="69">
        <v>27985.84</v>
      </c>
      <c r="H46" s="5">
        <v>4102.7</v>
      </c>
      <c r="I46" s="8"/>
      <c r="J46" s="8"/>
    </row>
    <row r="47" spans="1:10" ht="12.75">
      <c r="A47" s="64" t="s">
        <v>36</v>
      </c>
      <c r="B47" s="2">
        <f>+C47+D47+E47+'RESULTADO FINAL INTENSIVO 2'!B47+'RESULTADO FINAL INTENSIVO 2'!C47</f>
        <v>113986.48</v>
      </c>
      <c r="C47" s="2">
        <v>47755.03</v>
      </c>
      <c r="D47" s="2">
        <v>22655.33</v>
      </c>
      <c r="E47" s="2">
        <v>28941.54</v>
      </c>
      <c r="F47" s="2">
        <v>22699.71</v>
      </c>
      <c r="G47" s="69">
        <v>5331.79</v>
      </c>
      <c r="H47" s="5">
        <v>910.07</v>
      </c>
      <c r="I47" s="8"/>
      <c r="J47" s="8"/>
    </row>
    <row r="48" spans="1:15" ht="12.75">
      <c r="A48" s="64" t="s">
        <v>37</v>
      </c>
      <c r="B48" s="2">
        <f>+C48+D48+E48+'RESULTADO FINAL INTENSIVO 2'!B48+'RESULTADO FINAL INTENSIVO 2'!C48</f>
        <v>79539.23</v>
      </c>
      <c r="C48" s="2">
        <v>23737.77</v>
      </c>
      <c r="D48" s="2">
        <v>12773.68</v>
      </c>
      <c r="E48" s="2">
        <v>29715.25</v>
      </c>
      <c r="F48" s="2">
        <v>8231.76</v>
      </c>
      <c r="G48" s="69">
        <v>10818.72</v>
      </c>
      <c r="H48" s="5">
        <v>10664.81</v>
      </c>
      <c r="I48" s="8"/>
      <c r="J48" s="8"/>
      <c r="K48" s="9"/>
      <c r="L48" s="9"/>
      <c r="M48" s="9"/>
      <c r="N48" s="9"/>
      <c r="O48" s="9"/>
    </row>
    <row r="49" spans="1:10" ht="12.75">
      <c r="A49" s="64" t="s">
        <v>38</v>
      </c>
      <c r="B49" s="2">
        <f>+C49+D49+E49+'RESULTADO FINAL INTENSIVO 2'!B49+'RESULTADO FINAL INTENSIVO 2'!C49</f>
        <v>938847.17</v>
      </c>
      <c r="C49" s="2">
        <v>329767.33</v>
      </c>
      <c r="D49" s="2">
        <v>155406.39</v>
      </c>
      <c r="E49" s="2">
        <v>327357.2</v>
      </c>
      <c r="F49" s="2">
        <v>142520.29</v>
      </c>
      <c r="G49" s="69">
        <v>175013.95</v>
      </c>
      <c r="H49" s="5">
        <v>9822.92</v>
      </c>
      <c r="I49" s="8"/>
      <c r="J49" s="8"/>
    </row>
    <row r="50" spans="1:10" ht="12.75">
      <c r="A50" s="64" t="s">
        <v>39</v>
      </c>
      <c r="B50" s="2">
        <f>+C50+D50+E50+'RESULTADO FINAL INTENSIVO 2'!B50+'RESULTADO FINAL INTENSIVO 2'!C50</f>
        <v>375447.54</v>
      </c>
      <c r="C50" s="2">
        <v>96166.34</v>
      </c>
      <c r="D50" s="2">
        <v>52969.94</v>
      </c>
      <c r="E50" s="2">
        <v>189710.69</v>
      </c>
      <c r="F50" s="2">
        <v>91836.16</v>
      </c>
      <c r="G50" s="69">
        <v>76124.07</v>
      </c>
      <c r="H50" s="5">
        <v>21750.47</v>
      </c>
      <c r="I50" s="8"/>
      <c r="J50" s="8"/>
    </row>
    <row r="51" spans="1:10" ht="12.75">
      <c r="A51" s="64" t="s">
        <v>40</v>
      </c>
      <c r="B51" s="2">
        <f>+C51+D51+E51+'RESULTADO FINAL INTENSIVO 2'!B51+'RESULTADO FINAL INTENSIVO 2'!C51</f>
        <v>320350.73</v>
      </c>
      <c r="C51" s="2">
        <v>91468.74</v>
      </c>
      <c r="D51" s="2">
        <v>54885.01</v>
      </c>
      <c r="E51" s="2">
        <v>140940.1</v>
      </c>
      <c r="F51" s="2">
        <v>70331.45</v>
      </c>
      <c r="G51" s="69">
        <v>52794.3</v>
      </c>
      <c r="H51" s="5">
        <v>17814.38</v>
      </c>
      <c r="I51" s="8"/>
      <c r="J51" s="8"/>
    </row>
    <row r="52" spans="1:10" ht="12.75">
      <c r="A52" s="64" t="s">
        <v>41</v>
      </c>
      <c r="B52" s="2">
        <f>+C52+D52+E52+'RESULTADO FINAL INTENSIVO 2'!B52+'RESULTADO FINAL INTENSIVO 2'!C52</f>
        <v>372117.44</v>
      </c>
      <c r="C52" s="2">
        <v>101955.41</v>
      </c>
      <c r="D52" s="2">
        <v>80834.54</v>
      </c>
      <c r="E52" s="2">
        <v>142229.07</v>
      </c>
      <c r="F52" s="2">
        <v>72882.51</v>
      </c>
      <c r="G52" s="69">
        <v>59160.65</v>
      </c>
      <c r="H52" s="5">
        <v>10185.87</v>
      </c>
      <c r="I52" s="8"/>
      <c r="J52" s="8"/>
    </row>
    <row r="53" spans="1:10" ht="12.75">
      <c r="A53" s="88" t="s">
        <v>42</v>
      </c>
      <c r="B53" s="4">
        <f>+C53+D53+E53+'RESULTADO FINAL INTENSIVO 2'!B53+'RESULTADO FINAL INTENSIVO 2'!C53</f>
        <v>2715683.36</v>
      </c>
      <c r="C53" s="4">
        <v>834134.87</v>
      </c>
      <c r="D53" s="4">
        <v>485802.8</v>
      </c>
      <c r="E53" s="4">
        <v>1073271.33</v>
      </c>
      <c r="F53" s="4">
        <v>480141.68</v>
      </c>
      <c r="G53" s="70">
        <v>501940.84</v>
      </c>
      <c r="H53" s="65">
        <v>91188.85</v>
      </c>
      <c r="I53" s="8"/>
      <c r="J53" s="8"/>
    </row>
    <row r="54" spans="1:10" ht="13.5" thickBot="1">
      <c r="A54" s="85"/>
      <c r="B54" s="3"/>
      <c r="C54" s="3"/>
      <c r="D54" s="3"/>
      <c r="E54" s="3"/>
      <c r="F54" s="3"/>
      <c r="G54" s="81"/>
      <c r="H54" s="82"/>
      <c r="I54" s="8"/>
      <c r="J54" s="8"/>
    </row>
    <row r="55" spans="1:10" ht="12.75">
      <c r="A55" s="78" t="s">
        <v>43</v>
      </c>
      <c r="B55" s="4">
        <f>+C55+D55+E55+'RESULTADO FINAL INTENSIVO 2'!B55+'RESULTADO FINAL INTENSIVO 2'!C55</f>
        <v>17717.149999999998</v>
      </c>
      <c r="C55" s="4">
        <v>5895.2</v>
      </c>
      <c r="D55" s="4">
        <v>3615.57</v>
      </c>
      <c r="E55" s="4">
        <v>4769.64</v>
      </c>
      <c r="F55" s="4">
        <v>2894.35</v>
      </c>
      <c r="G55" s="70">
        <v>1608.15</v>
      </c>
      <c r="H55" s="65">
        <v>267.12</v>
      </c>
      <c r="I55" s="8"/>
      <c r="J55" s="8"/>
    </row>
    <row r="56" spans="1:10" ht="13.5" thickBot="1">
      <c r="A56" s="79"/>
      <c r="B56" s="3"/>
      <c r="C56" s="3"/>
      <c r="D56" s="3"/>
      <c r="E56" s="3"/>
      <c r="F56" s="3"/>
      <c r="G56" s="81"/>
      <c r="H56" s="82"/>
      <c r="I56" s="8"/>
      <c r="J56" s="8"/>
    </row>
    <row r="57" spans="1:10" ht="12.75">
      <c r="A57" s="64" t="s">
        <v>44</v>
      </c>
      <c r="B57" s="2">
        <f>+C57+D57+E57+'RESULTADO FINAL INTENSIVO 2'!B57+'RESULTADO FINAL INTENSIVO 2'!C57</f>
        <v>201902.05</v>
      </c>
      <c r="C57" s="2">
        <v>65638.87</v>
      </c>
      <c r="D57" s="2">
        <v>16690.44</v>
      </c>
      <c r="E57" s="2">
        <v>95730.68</v>
      </c>
      <c r="F57" s="2">
        <v>34015.73</v>
      </c>
      <c r="G57" s="69">
        <v>50526.47</v>
      </c>
      <c r="H57" s="5">
        <v>11188.5</v>
      </c>
      <c r="I57" s="8"/>
      <c r="J57" s="8"/>
    </row>
    <row r="58" spans="1:10" ht="12.75">
      <c r="A58" s="63" t="s">
        <v>45</v>
      </c>
      <c r="B58" s="2">
        <f>+C58+D58+E58+'RESULTADO FINAL INTENSIVO 2'!B58+'RESULTADO FINAL INTENSIVO 2'!C58</f>
        <v>59984.54</v>
      </c>
      <c r="C58" s="2">
        <v>19772.16</v>
      </c>
      <c r="D58" s="2">
        <v>9560.53</v>
      </c>
      <c r="E58" s="2">
        <v>19690.87</v>
      </c>
      <c r="F58" s="2">
        <v>10434.45</v>
      </c>
      <c r="G58" s="69">
        <v>8701.08</v>
      </c>
      <c r="H58" s="5">
        <v>555.33</v>
      </c>
      <c r="I58" s="8"/>
      <c r="J58" s="8"/>
    </row>
    <row r="59" spans="1:10" ht="12.75">
      <c r="A59" s="64" t="s">
        <v>46</v>
      </c>
      <c r="B59" s="2">
        <f>+C59+D59+E59+'RESULTADO FINAL INTENSIVO 2'!B59+'RESULTADO FINAL INTENSIVO 2'!C59</f>
        <v>153528.28000000003</v>
      </c>
      <c r="C59" s="2">
        <v>55104.91</v>
      </c>
      <c r="D59" s="2">
        <v>24790.66</v>
      </c>
      <c r="E59" s="2">
        <v>53854.85</v>
      </c>
      <c r="F59" s="2">
        <v>27454.23</v>
      </c>
      <c r="G59" s="69">
        <v>21376.25</v>
      </c>
      <c r="H59" s="5">
        <v>5024.37</v>
      </c>
      <c r="I59" s="8"/>
      <c r="J59" s="8"/>
    </row>
    <row r="60" spans="1:10" ht="12.75">
      <c r="A60" s="64" t="s">
        <v>47</v>
      </c>
      <c r="B60" s="2">
        <f>+C60+D60+E60+'RESULTADO FINAL INTENSIVO 2'!B60+'RESULTADO FINAL INTENSIVO 2'!C60</f>
        <v>9405</v>
      </c>
      <c r="C60" s="2">
        <v>4199</v>
      </c>
      <c r="D60" s="2">
        <v>60</v>
      </c>
      <c r="E60" s="2">
        <v>3405</v>
      </c>
      <c r="F60" s="2">
        <v>0</v>
      </c>
      <c r="G60" s="69">
        <v>2750</v>
      </c>
      <c r="H60" s="5">
        <v>655</v>
      </c>
      <c r="I60" s="8"/>
      <c r="J60" s="8"/>
    </row>
    <row r="61" spans="1:10" ht="12.75">
      <c r="A61" s="64" t="s">
        <v>48</v>
      </c>
      <c r="B61" s="2">
        <f>+C61+D61+E61+'RESULTADO FINAL INTENSIVO 2'!B61+'RESULTADO FINAL INTENSIVO 2'!C61</f>
        <v>1064950.8699999999</v>
      </c>
      <c r="C61" s="2">
        <v>346541.22</v>
      </c>
      <c r="D61" s="2">
        <v>200604.9</v>
      </c>
      <c r="E61" s="2">
        <v>406771.62</v>
      </c>
      <c r="F61" s="2">
        <v>201581.12</v>
      </c>
      <c r="G61" s="69">
        <v>172830.64</v>
      </c>
      <c r="H61" s="5">
        <v>32359.89</v>
      </c>
      <c r="I61" s="8"/>
      <c r="J61" s="8"/>
    </row>
    <row r="62" spans="1:10" ht="12.75">
      <c r="A62" s="78" t="s">
        <v>49</v>
      </c>
      <c r="B62" s="4">
        <f>+C62+D62+E62+'RESULTADO FINAL INTENSIVO 2'!B62+'RESULTADO FINAL INTENSIVO 2'!C62</f>
        <v>1489770.74</v>
      </c>
      <c r="C62" s="4">
        <v>491256.16</v>
      </c>
      <c r="D62" s="4">
        <v>251706.53</v>
      </c>
      <c r="E62" s="4">
        <v>579453.02</v>
      </c>
      <c r="F62" s="4">
        <v>273485.53</v>
      </c>
      <c r="G62" s="70">
        <v>256184.44</v>
      </c>
      <c r="H62" s="65">
        <v>49783.09</v>
      </c>
      <c r="I62" s="8"/>
      <c r="J62" s="8"/>
    </row>
    <row r="63" spans="1:10" ht="13.5" thickBot="1">
      <c r="A63" s="79"/>
      <c r="B63" s="3"/>
      <c r="C63" s="3"/>
      <c r="D63" s="3"/>
      <c r="E63" s="3"/>
      <c r="F63" s="3"/>
      <c r="G63" s="81"/>
      <c r="H63" s="82"/>
      <c r="I63" s="8"/>
      <c r="J63" s="8"/>
    </row>
    <row r="64" spans="1:10" ht="12.75">
      <c r="A64" s="64" t="s">
        <v>50</v>
      </c>
      <c r="B64" s="2">
        <f>+C64+D64+E64+'RESULTADO FINAL INTENSIVO 2'!B64+'RESULTADO FINAL INTENSIVO 2'!C64</f>
        <v>72256.73000000001</v>
      </c>
      <c r="C64" s="2">
        <v>39731.88</v>
      </c>
      <c r="D64" s="2">
        <v>7386.12</v>
      </c>
      <c r="E64" s="2">
        <v>13912.37</v>
      </c>
      <c r="F64" s="2">
        <v>8305.8</v>
      </c>
      <c r="G64" s="69">
        <v>5603.65</v>
      </c>
      <c r="H64" s="5">
        <v>2.91</v>
      </c>
      <c r="I64" s="8"/>
      <c r="J64" s="8"/>
    </row>
    <row r="65" spans="1:10" ht="12.75">
      <c r="A65" s="63" t="s">
        <v>51</v>
      </c>
      <c r="B65" s="2">
        <f>+C65+D65+E65+'RESULTADO FINAL INTENSIVO 2'!B65+'RESULTADO FINAL INTENSIVO 2'!C65</f>
        <v>694230.85</v>
      </c>
      <c r="C65" s="2">
        <v>109274.86</v>
      </c>
      <c r="D65" s="2">
        <v>176664.26</v>
      </c>
      <c r="E65" s="2">
        <v>360969.97</v>
      </c>
      <c r="F65" s="2">
        <v>174896.49</v>
      </c>
      <c r="G65" s="69">
        <v>174899</v>
      </c>
      <c r="H65" s="5">
        <v>11174.5</v>
      </c>
      <c r="I65" s="8"/>
      <c r="J65" s="8"/>
    </row>
    <row r="66" spans="1:10" ht="12.75">
      <c r="A66" s="64" t="s">
        <v>52</v>
      </c>
      <c r="B66" s="2">
        <f>+C66+D66+E66+'RESULTADO FINAL INTENSIVO 2'!B66+'RESULTADO FINAL INTENSIVO 2'!C66</f>
        <v>402348.88999999996</v>
      </c>
      <c r="C66" s="6">
        <v>97432.03</v>
      </c>
      <c r="D66" s="2">
        <v>62157.93</v>
      </c>
      <c r="E66" s="2">
        <v>210640.76</v>
      </c>
      <c r="F66" s="2">
        <v>79687.87</v>
      </c>
      <c r="G66" s="69">
        <v>128751.08</v>
      </c>
      <c r="H66" s="5">
        <v>2201.85</v>
      </c>
      <c r="I66" s="8"/>
      <c r="J66" s="8"/>
    </row>
    <row r="67" spans="1:10" ht="12.75">
      <c r="A67" s="78" t="s">
        <v>53</v>
      </c>
      <c r="B67" s="4">
        <f>+C67+D67+E67+'RESULTADO FINAL INTENSIVO 2'!B67+'RESULTADO FINAL INTENSIVO 2'!C67</f>
        <v>1168836.47</v>
      </c>
      <c r="C67" s="4">
        <v>246438.77</v>
      </c>
      <c r="D67" s="4">
        <v>246208.31</v>
      </c>
      <c r="E67" s="4">
        <v>585523.1</v>
      </c>
      <c r="F67" s="4">
        <v>262890.16</v>
      </c>
      <c r="G67" s="70">
        <v>309253.73</v>
      </c>
      <c r="H67" s="65">
        <v>13379.26</v>
      </c>
      <c r="I67" s="8"/>
      <c r="J67" s="8"/>
    </row>
    <row r="68" spans="1:10" ht="13.5" thickBot="1">
      <c r="A68" s="79"/>
      <c r="B68" s="3"/>
      <c r="C68" s="3"/>
      <c r="D68" s="3"/>
      <c r="E68" s="3"/>
      <c r="F68" s="3"/>
      <c r="G68" s="81"/>
      <c r="H68" s="82"/>
      <c r="I68" s="8"/>
      <c r="J68" s="8"/>
    </row>
    <row r="69" spans="1:10" ht="12.75">
      <c r="A69" s="78" t="s">
        <v>54</v>
      </c>
      <c r="B69" s="4">
        <f>+C69+D69+E69+'RESULTADO FINAL INTENSIVO 2'!B69+'RESULTADO FINAL INTENSIVO 2'!C69</f>
        <v>1749885.37</v>
      </c>
      <c r="C69" s="4">
        <v>352436.23</v>
      </c>
      <c r="D69" s="4">
        <v>424691.37</v>
      </c>
      <c r="E69" s="4">
        <v>805737.16</v>
      </c>
      <c r="F69" s="4">
        <v>388596.6</v>
      </c>
      <c r="G69" s="70">
        <v>379732.55</v>
      </c>
      <c r="H69" s="65">
        <v>37408.04</v>
      </c>
      <c r="I69" s="8"/>
      <c r="J69" s="8"/>
    </row>
    <row r="70" spans="1:10" ht="13.5" thickBot="1">
      <c r="A70" s="79"/>
      <c r="B70" s="3"/>
      <c r="C70" s="3"/>
      <c r="D70" s="3"/>
      <c r="E70" s="3"/>
      <c r="F70" s="3"/>
      <c r="G70" s="81"/>
      <c r="H70" s="82"/>
      <c r="I70" s="8"/>
      <c r="J70" s="8"/>
    </row>
    <row r="71" spans="1:10" ht="12.75">
      <c r="A71" s="64" t="s">
        <v>55</v>
      </c>
      <c r="B71" s="2">
        <f>+C71+D71+E71+'RESULTADO FINAL INTENSIVO 2'!B71+'RESULTADO FINAL INTENSIVO 2'!C71</f>
        <v>212052</v>
      </c>
      <c r="C71" s="2">
        <v>41742</v>
      </c>
      <c r="D71" s="2">
        <v>38578</v>
      </c>
      <c r="E71" s="2">
        <v>98216</v>
      </c>
      <c r="F71" s="2">
        <v>40383</v>
      </c>
      <c r="G71" s="69">
        <v>29687</v>
      </c>
      <c r="H71" s="5">
        <v>28146</v>
      </c>
      <c r="I71" s="8"/>
      <c r="J71" s="8"/>
    </row>
    <row r="72" spans="1:10" ht="12.75">
      <c r="A72" s="64" t="s">
        <v>56</v>
      </c>
      <c r="B72" s="2">
        <f>+C72+D72+E72+'RESULTADO FINAL INTENSIVO 2'!B72+'RESULTADO FINAL INTENSIVO 2'!C72</f>
        <v>13197</v>
      </c>
      <c r="C72" s="2">
        <v>1954</v>
      </c>
      <c r="D72" s="2">
        <v>1328</v>
      </c>
      <c r="E72" s="2">
        <v>8282</v>
      </c>
      <c r="F72" s="2">
        <v>2987</v>
      </c>
      <c r="G72" s="69">
        <v>2897</v>
      </c>
      <c r="H72" s="5">
        <v>2398</v>
      </c>
      <c r="I72" s="8"/>
      <c r="J72" s="8"/>
    </row>
    <row r="73" spans="1:10" ht="12.75">
      <c r="A73" s="78" t="s">
        <v>57</v>
      </c>
      <c r="B73" s="4">
        <f>+C73+D73+E73+'RESULTADO FINAL INTENSIVO 2'!B73+'RESULTADO FINAL INTENSIVO 2'!C73</f>
        <v>225249</v>
      </c>
      <c r="C73" s="4">
        <v>43696</v>
      </c>
      <c r="D73" s="4">
        <v>39906</v>
      </c>
      <c r="E73" s="4">
        <v>106498</v>
      </c>
      <c r="F73" s="4">
        <v>43370</v>
      </c>
      <c r="G73" s="70">
        <v>32584</v>
      </c>
      <c r="H73" s="65">
        <v>30544</v>
      </c>
      <c r="I73" s="8"/>
      <c r="J73" s="8"/>
    </row>
    <row r="74" spans="1:10" ht="13.5" thickBot="1">
      <c r="A74" s="79"/>
      <c r="B74" s="3"/>
      <c r="C74" s="3"/>
      <c r="D74" s="3"/>
      <c r="E74" s="3"/>
      <c r="F74" s="3"/>
      <c r="G74" s="81"/>
      <c r="H74" s="82"/>
      <c r="I74" s="8"/>
      <c r="J74" s="8"/>
    </row>
    <row r="75" spans="1:10" ht="12.75">
      <c r="A75" s="63" t="s">
        <v>58</v>
      </c>
      <c r="B75" s="2">
        <f>+C75+D75+E75+'RESULTADO FINAL INTENSIVO 2'!B75+'RESULTADO FINAL INTENSIVO 2'!C75</f>
        <v>408256.18</v>
      </c>
      <c r="C75" s="2">
        <v>70093.5</v>
      </c>
      <c r="D75" s="2">
        <v>102970.76</v>
      </c>
      <c r="E75" s="2">
        <v>208451.51</v>
      </c>
      <c r="F75" s="2">
        <v>125014.77</v>
      </c>
      <c r="G75" s="69">
        <v>79132.89</v>
      </c>
      <c r="H75" s="5">
        <v>4303.89</v>
      </c>
      <c r="I75" s="8"/>
      <c r="J75" s="8"/>
    </row>
    <row r="76" spans="1:10" ht="12.75">
      <c r="A76" s="63" t="s">
        <v>59</v>
      </c>
      <c r="B76" s="2">
        <f>+C76+D76+E76+'RESULTADO FINAL INTENSIVO 2'!B76+'RESULTADO FINAL INTENSIVO 2'!C76</f>
        <v>57715.27</v>
      </c>
      <c r="C76" s="2">
        <v>15522.05</v>
      </c>
      <c r="D76" s="2">
        <v>13498.87</v>
      </c>
      <c r="E76" s="2">
        <v>20877.84</v>
      </c>
      <c r="F76" s="2">
        <v>10148.62</v>
      </c>
      <c r="G76" s="69">
        <v>7384</v>
      </c>
      <c r="H76" s="5">
        <v>3345.24</v>
      </c>
      <c r="I76" s="8"/>
      <c r="J76" s="8"/>
    </row>
    <row r="77" spans="1:10" ht="12.75">
      <c r="A77" s="63" t="s">
        <v>60</v>
      </c>
      <c r="B77" s="2">
        <f>+C77+D77+E77+'RESULTADO FINAL INTENSIVO 2'!B77+'RESULTADO FINAL INTENSIVO 2'!C77</f>
        <v>182658.21</v>
      </c>
      <c r="C77" s="2">
        <v>35375</v>
      </c>
      <c r="D77" s="2">
        <v>25097</v>
      </c>
      <c r="E77" s="2">
        <v>101769</v>
      </c>
      <c r="F77" s="2">
        <v>20210</v>
      </c>
      <c r="G77" s="69">
        <v>40141</v>
      </c>
      <c r="H77" s="5">
        <v>41418</v>
      </c>
      <c r="I77" s="8"/>
      <c r="J77" s="8"/>
    </row>
    <row r="78" spans="1:10" ht="12.75">
      <c r="A78" s="64" t="s">
        <v>61</v>
      </c>
      <c r="B78" s="2">
        <f>+C78+D78+E78+'RESULTADO FINAL INTENSIVO 2'!B78+'RESULTADO FINAL INTENSIVO 2'!C78</f>
        <v>183353.66999999998</v>
      </c>
      <c r="C78" s="2">
        <v>69930.12</v>
      </c>
      <c r="D78" s="2">
        <v>34368.78</v>
      </c>
      <c r="E78" s="2">
        <v>61022.91</v>
      </c>
      <c r="F78" s="2">
        <v>29668.7</v>
      </c>
      <c r="G78" s="69">
        <v>21789.98</v>
      </c>
      <c r="H78" s="5">
        <v>9564.22</v>
      </c>
      <c r="I78" s="8"/>
      <c r="J78" s="8"/>
    </row>
    <row r="79" spans="1:10" ht="12.75">
      <c r="A79" s="64" t="s">
        <v>62</v>
      </c>
      <c r="B79" s="2">
        <f>+C79+D79+E79+'RESULTADO FINAL INTENSIVO 2'!B79+'RESULTADO FINAL INTENSIVO 2'!C79</f>
        <v>9693.240000000005</v>
      </c>
      <c r="C79" s="2">
        <v>2920.79</v>
      </c>
      <c r="D79" s="2">
        <v>975.9500000000044</v>
      </c>
      <c r="E79" s="2">
        <v>4169.16</v>
      </c>
      <c r="F79" s="2">
        <v>1075.91</v>
      </c>
      <c r="G79" s="69">
        <v>1836.33</v>
      </c>
      <c r="H79" s="5">
        <v>1256.9</v>
      </c>
      <c r="I79" s="8"/>
      <c r="J79" s="8"/>
    </row>
    <row r="80" spans="1:10" ht="12.75">
      <c r="A80" s="63" t="s">
        <v>63</v>
      </c>
      <c r="B80" s="2">
        <f>+C80+D80+E80+'RESULTADO FINAL INTENSIVO 2'!B80+'RESULTADO FINAL INTENSIVO 2'!C80</f>
        <v>180288.91</v>
      </c>
      <c r="C80" s="2">
        <v>34869.17</v>
      </c>
      <c r="D80" s="2">
        <v>57466.51</v>
      </c>
      <c r="E80" s="2">
        <v>63367.48</v>
      </c>
      <c r="F80" s="2">
        <v>43686.77</v>
      </c>
      <c r="G80" s="69">
        <v>16934.37</v>
      </c>
      <c r="H80" s="5">
        <v>2746.38</v>
      </c>
      <c r="I80" s="8"/>
      <c r="J80" s="8"/>
    </row>
    <row r="81" spans="1:10" ht="12.75">
      <c r="A81" s="63" t="s">
        <v>64</v>
      </c>
      <c r="B81" s="2">
        <f>+C81+D81+E81+'RESULTADO FINAL INTENSIVO 2'!B81+'RESULTADO FINAL INTENSIVO 2'!C81</f>
        <v>192856.54</v>
      </c>
      <c r="C81" s="2">
        <v>77547.15</v>
      </c>
      <c r="D81" s="2">
        <v>52986.74</v>
      </c>
      <c r="E81" s="2">
        <v>40246.32</v>
      </c>
      <c r="F81" s="2">
        <v>25777.84</v>
      </c>
      <c r="G81" s="69">
        <v>13872.2</v>
      </c>
      <c r="H81" s="5">
        <v>596.27</v>
      </c>
      <c r="I81" s="8"/>
      <c r="J81" s="8"/>
    </row>
    <row r="82" spans="1:10" ht="12.75">
      <c r="A82" s="64" t="s">
        <v>65</v>
      </c>
      <c r="B82" s="2">
        <f>+C82+D82+E82+'RESULTADO FINAL INTENSIVO 2'!B82+'RESULTADO FINAL INTENSIVO 2'!C82</f>
        <v>320225.8300000001</v>
      </c>
      <c r="C82" s="2">
        <v>83169.35</v>
      </c>
      <c r="D82" s="2">
        <v>76502.38</v>
      </c>
      <c r="E82" s="2">
        <v>126618.44</v>
      </c>
      <c r="F82" s="2">
        <v>59112.59</v>
      </c>
      <c r="G82" s="69">
        <v>61364.2</v>
      </c>
      <c r="H82" s="5">
        <v>6141.59</v>
      </c>
      <c r="I82" s="8"/>
      <c r="J82" s="8"/>
    </row>
    <row r="83" spans="1:10" ht="12.75">
      <c r="A83" s="78" t="s">
        <v>66</v>
      </c>
      <c r="B83" s="4">
        <f>+C83+D83+E83+'RESULTADO FINAL INTENSIVO 2'!B83+'RESULTADO FINAL INTENSIVO 2'!C83</f>
        <v>1535047.85</v>
      </c>
      <c r="C83" s="4">
        <v>389427.13</v>
      </c>
      <c r="D83" s="4">
        <v>363866.99</v>
      </c>
      <c r="E83" s="4">
        <v>626522.66</v>
      </c>
      <c r="F83" s="4">
        <v>314695.2</v>
      </c>
      <c r="G83" s="70">
        <v>242454.97</v>
      </c>
      <c r="H83" s="65">
        <v>69372.49</v>
      </c>
      <c r="I83" s="8"/>
      <c r="J83" s="8"/>
    </row>
    <row r="84" spans="1:10" ht="13.5" thickBot="1">
      <c r="A84" s="79"/>
      <c r="B84" s="3"/>
      <c r="C84" s="3"/>
      <c r="D84" s="3"/>
      <c r="E84" s="3"/>
      <c r="F84" s="3"/>
      <c r="G84" s="81"/>
      <c r="H84" s="82"/>
      <c r="I84" s="8"/>
      <c r="J84" s="8"/>
    </row>
    <row r="85" spans="1:10" ht="12.75">
      <c r="A85" s="64" t="s">
        <v>67</v>
      </c>
      <c r="B85" s="2">
        <f>+C85+D85+E85+'RESULTADO FINAL INTENSIVO 2'!B85+'RESULTADO FINAL INTENSIVO 2'!C85</f>
        <v>34008.81</v>
      </c>
      <c r="C85" s="2">
        <v>12709.82</v>
      </c>
      <c r="D85" s="2">
        <v>7737.54</v>
      </c>
      <c r="E85" s="2">
        <v>7774.41</v>
      </c>
      <c r="F85" s="2">
        <v>5038.88</v>
      </c>
      <c r="G85" s="69">
        <v>2235.53</v>
      </c>
      <c r="H85" s="5">
        <v>500</v>
      </c>
      <c r="I85" s="8"/>
      <c r="J85" s="8"/>
    </row>
    <row r="86" spans="1:10" ht="12.75">
      <c r="A86" s="64" t="s">
        <v>68</v>
      </c>
      <c r="B86" s="2">
        <f>+C86+D86+E86+'RESULTADO FINAL INTENSIVO 2'!B86+'RESULTADO FINAL INTENSIVO 2'!C86</f>
        <v>38984.72</v>
      </c>
      <c r="C86" s="2">
        <v>13506.39</v>
      </c>
      <c r="D86" s="2">
        <v>9393.18</v>
      </c>
      <c r="E86" s="2">
        <v>10615.51</v>
      </c>
      <c r="F86" s="2">
        <v>7590.01</v>
      </c>
      <c r="G86" s="69">
        <v>2895.17</v>
      </c>
      <c r="H86" s="5">
        <v>130.35</v>
      </c>
      <c r="I86" s="8"/>
      <c r="J86" s="8"/>
    </row>
    <row r="87" spans="1:10" ht="12.75">
      <c r="A87" s="78" t="s">
        <v>69</v>
      </c>
      <c r="B87" s="4">
        <f>+C87+D87+E87+'RESULTADO FINAL INTENSIVO 2'!B87+'RESULTADO FINAL INTENSIVO 2'!C87</f>
        <v>72993.53</v>
      </c>
      <c r="C87" s="4">
        <v>26216.21</v>
      </c>
      <c r="D87" s="4">
        <v>17130.72</v>
      </c>
      <c r="E87" s="4">
        <v>18389.92</v>
      </c>
      <c r="F87" s="4">
        <v>12628.89</v>
      </c>
      <c r="G87" s="70">
        <v>5130.7</v>
      </c>
      <c r="H87" s="65">
        <v>630.35</v>
      </c>
      <c r="I87" s="8"/>
      <c r="J87" s="8"/>
    </row>
    <row r="88" spans="1:10" ht="13.5" thickBot="1">
      <c r="A88" s="78"/>
      <c r="B88" s="4"/>
      <c r="C88" s="4"/>
      <c r="D88" s="4"/>
      <c r="E88" s="4"/>
      <c r="F88" s="4"/>
      <c r="G88" s="70"/>
      <c r="H88" s="65"/>
      <c r="I88" s="8"/>
      <c r="J88" s="8"/>
    </row>
    <row r="89" spans="1:15" ht="14.25" thickBot="1" thickTop="1">
      <c r="A89" s="86" t="s">
        <v>70</v>
      </c>
      <c r="B89" s="71">
        <f>+C89+D89+E89+'RESULTADO FINAL INTENSIVO 2'!B89+'RESULTADO FINAL INTENSIVO 2'!C89</f>
        <v>23167475.04</v>
      </c>
      <c r="C89" s="71">
        <f aca="true" t="shared" si="0" ref="C89:H89">+C87+C83+C73+C69+C67+C62+C55+C53+C42+C40+C34+C29+C27+C25+C20+C18+C16</f>
        <v>6361524.78</v>
      </c>
      <c r="D89" s="71">
        <f t="shared" si="0"/>
        <v>5626549.81</v>
      </c>
      <c r="E89" s="71">
        <f t="shared" si="0"/>
        <v>8996945.67</v>
      </c>
      <c r="F89" s="71">
        <f t="shared" si="0"/>
        <v>4286583.22</v>
      </c>
      <c r="G89" s="73">
        <f t="shared" si="0"/>
        <v>4193412.04</v>
      </c>
      <c r="H89" s="72">
        <f t="shared" si="0"/>
        <v>516950.42000000004</v>
      </c>
      <c r="I89" s="8"/>
      <c r="J89" s="8"/>
      <c r="K89" s="10"/>
      <c r="L89" s="10"/>
      <c r="M89" s="10"/>
      <c r="N89" s="10"/>
      <c r="O89" s="10"/>
    </row>
    <row r="90" spans="1:8" ht="12.75">
      <c r="A90" s="100" t="s">
        <v>127</v>
      </c>
      <c r="B90" s="8"/>
      <c r="C90" s="8"/>
      <c r="D90" s="8"/>
      <c r="E90" s="8"/>
      <c r="F90" s="8"/>
      <c r="G90" s="8"/>
      <c r="H90" s="8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workbookViewId="0" topLeftCell="A1">
      <selection activeCell="I19" sqref="I19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97" t="s">
        <v>123</v>
      </c>
    </row>
    <row r="2" ht="12.75">
      <c r="D2" s="99" t="s">
        <v>122</v>
      </c>
    </row>
    <row r="3" ht="18" customHeight="1" thickBot="1"/>
    <row r="4" spans="1:7" ht="15.75">
      <c r="A4" s="107" t="s">
        <v>125</v>
      </c>
      <c r="B4" s="108"/>
      <c r="C4" s="108"/>
      <c r="D4" s="108"/>
      <c r="E4" s="108"/>
      <c r="F4" s="108"/>
      <c r="G4" s="109"/>
    </row>
    <row r="5" spans="1:7" ht="14.25">
      <c r="A5" s="110" t="s">
        <v>128</v>
      </c>
      <c r="B5" s="111"/>
      <c r="C5" s="111"/>
      <c r="D5" s="111"/>
      <c r="E5" s="111"/>
      <c r="F5" s="111"/>
      <c r="G5" s="112"/>
    </row>
    <row r="6" spans="1:7" ht="13.5" thickBot="1">
      <c r="A6" s="113" t="s">
        <v>126</v>
      </c>
      <c r="B6" s="114"/>
      <c r="C6" s="114"/>
      <c r="D6" s="114"/>
      <c r="E6" s="114"/>
      <c r="F6" s="114"/>
      <c r="G6" s="115"/>
    </row>
    <row r="7" spans="1:7" ht="12.75">
      <c r="A7" s="124" t="s">
        <v>1</v>
      </c>
      <c r="B7" s="161" t="s">
        <v>71</v>
      </c>
      <c r="C7" s="162" t="s">
        <v>72</v>
      </c>
      <c r="D7" s="163"/>
      <c r="E7" s="163"/>
      <c r="F7" s="163"/>
      <c r="G7" s="164"/>
    </row>
    <row r="8" spans="1:7" ht="12.75">
      <c r="A8" s="124"/>
      <c r="B8" s="127"/>
      <c r="C8" s="145" t="s">
        <v>73</v>
      </c>
      <c r="D8" s="166" t="s">
        <v>74</v>
      </c>
      <c r="E8" s="167"/>
      <c r="F8" s="168" t="s">
        <v>75</v>
      </c>
      <c r="G8" s="169"/>
    </row>
    <row r="9" spans="1:7" ht="12.75">
      <c r="A9" s="124"/>
      <c r="B9" s="128"/>
      <c r="C9" s="165"/>
      <c r="D9" s="101" t="s">
        <v>76</v>
      </c>
      <c r="E9" s="101" t="s">
        <v>77</v>
      </c>
      <c r="F9" s="102" t="s">
        <v>78</v>
      </c>
      <c r="G9" s="105" t="s">
        <v>79</v>
      </c>
    </row>
    <row r="10" spans="1:7" ht="12.75">
      <c r="A10" s="125"/>
      <c r="B10" s="129"/>
      <c r="C10" s="165"/>
      <c r="D10" s="159"/>
      <c r="E10" s="157"/>
      <c r="F10" s="158"/>
      <c r="G10" s="160"/>
    </row>
    <row r="11" spans="1:7" ht="13.5" thickBot="1">
      <c r="A11" s="125"/>
      <c r="B11" s="130"/>
      <c r="C11" s="165"/>
      <c r="D11" s="159"/>
      <c r="E11" s="157"/>
      <c r="F11" s="159"/>
      <c r="G11" s="160"/>
    </row>
    <row r="12" spans="1:9" ht="12.75">
      <c r="A12" s="96" t="s">
        <v>10</v>
      </c>
      <c r="B12" s="1">
        <v>246.65</v>
      </c>
      <c r="C12" s="1">
        <v>38958.3</v>
      </c>
      <c r="D12" s="1">
        <v>3642.58</v>
      </c>
      <c r="E12" s="1">
        <v>10467.36</v>
      </c>
      <c r="F12" s="1">
        <v>10681.44</v>
      </c>
      <c r="G12" s="84">
        <v>14166.94</v>
      </c>
      <c r="H12" s="8"/>
      <c r="I12" s="8"/>
    </row>
    <row r="13" spans="1:9" ht="12.75">
      <c r="A13" s="64" t="s">
        <v>11</v>
      </c>
      <c r="B13" s="2">
        <v>168.51</v>
      </c>
      <c r="C13" s="2">
        <v>12850.97</v>
      </c>
      <c r="D13" s="2">
        <v>236.67</v>
      </c>
      <c r="E13" s="2">
        <v>1480.49</v>
      </c>
      <c r="F13" s="2">
        <v>8052.56</v>
      </c>
      <c r="G13" s="5">
        <v>3081.24</v>
      </c>
      <c r="H13" s="8"/>
      <c r="I13" s="8"/>
    </row>
    <row r="14" spans="1:9" ht="12.75">
      <c r="A14" s="64" t="s">
        <v>12</v>
      </c>
      <c r="B14" s="2">
        <v>166.49</v>
      </c>
      <c r="C14" s="2">
        <v>40080.6</v>
      </c>
      <c r="D14" s="2">
        <v>2890.73</v>
      </c>
      <c r="E14" s="2">
        <v>626.16</v>
      </c>
      <c r="F14" s="2">
        <v>30400.6</v>
      </c>
      <c r="G14" s="5">
        <v>6163.08</v>
      </c>
      <c r="H14" s="8"/>
      <c r="I14" s="8"/>
    </row>
    <row r="15" spans="1:9" ht="12.75">
      <c r="A15" s="64" t="s">
        <v>13</v>
      </c>
      <c r="B15" s="2">
        <v>137.49</v>
      </c>
      <c r="C15" s="2">
        <v>22478.78</v>
      </c>
      <c r="D15" s="2">
        <v>2092.13</v>
      </c>
      <c r="E15" s="2">
        <v>4749.85</v>
      </c>
      <c r="F15" s="2">
        <v>7924.48</v>
      </c>
      <c r="G15" s="5">
        <v>7712.3</v>
      </c>
      <c r="H15" s="8"/>
      <c r="I15" s="8"/>
    </row>
    <row r="16" spans="1:9" ht="12.75">
      <c r="A16" s="78" t="s">
        <v>14</v>
      </c>
      <c r="B16" s="4">
        <v>719.14</v>
      </c>
      <c r="C16" s="4">
        <v>114368.65</v>
      </c>
      <c r="D16" s="4">
        <v>8862.11</v>
      </c>
      <c r="E16" s="4">
        <v>17323.86</v>
      </c>
      <c r="F16" s="4">
        <v>57059.08</v>
      </c>
      <c r="G16" s="65">
        <v>31123.56</v>
      </c>
      <c r="H16" s="8"/>
      <c r="I16" s="8"/>
    </row>
    <row r="17" spans="1:9" ht="13.5" thickBot="1">
      <c r="A17" s="79"/>
      <c r="B17" s="3"/>
      <c r="C17" s="3"/>
      <c r="D17" s="80"/>
      <c r="E17" s="3"/>
      <c r="F17" s="3"/>
      <c r="G17" s="82"/>
      <c r="H17" s="8"/>
      <c r="I17" s="8"/>
    </row>
    <row r="18" spans="1:9" ht="12.75">
      <c r="A18" s="89" t="s">
        <v>15</v>
      </c>
      <c r="B18" s="90">
        <v>130</v>
      </c>
      <c r="C18" s="90">
        <v>1708</v>
      </c>
      <c r="D18" s="92">
        <v>141</v>
      </c>
      <c r="E18" s="90">
        <v>141</v>
      </c>
      <c r="F18" s="90">
        <v>951</v>
      </c>
      <c r="G18" s="93">
        <v>475</v>
      </c>
      <c r="H18" s="8"/>
      <c r="I18" s="8"/>
    </row>
    <row r="19" spans="1:9" ht="13.5" thickBot="1">
      <c r="A19" s="79"/>
      <c r="B19" s="3"/>
      <c r="C19" s="3"/>
      <c r="D19" s="80"/>
      <c r="E19" s="3"/>
      <c r="F19" s="3"/>
      <c r="G19" s="82"/>
      <c r="H19" s="8"/>
      <c r="I19" s="8"/>
    </row>
    <row r="20" spans="1:9" ht="12.75">
      <c r="A20" s="89" t="s">
        <v>16</v>
      </c>
      <c r="B20" s="90">
        <v>47</v>
      </c>
      <c r="C20" s="91">
        <v>475</v>
      </c>
      <c r="D20" s="92">
        <v>43</v>
      </c>
      <c r="E20" s="90">
        <v>46</v>
      </c>
      <c r="F20" s="90">
        <v>213</v>
      </c>
      <c r="G20" s="93">
        <v>173</v>
      </c>
      <c r="H20" s="8"/>
      <c r="I20" s="8"/>
    </row>
    <row r="21" spans="1:9" ht="13.5" thickBot="1">
      <c r="A21" s="79"/>
      <c r="B21" s="3"/>
      <c r="C21" s="3"/>
      <c r="D21" s="3"/>
      <c r="E21" s="3"/>
      <c r="F21" s="3"/>
      <c r="G21" s="82"/>
      <c r="H21" s="8"/>
      <c r="I21" s="8"/>
    </row>
    <row r="22" spans="1:9" ht="12.75">
      <c r="A22" s="63" t="s">
        <v>17</v>
      </c>
      <c r="B22" s="2">
        <v>51</v>
      </c>
      <c r="C22" s="2">
        <v>1937</v>
      </c>
      <c r="D22" s="2">
        <v>0</v>
      </c>
      <c r="E22" s="2">
        <v>115</v>
      </c>
      <c r="F22" s="2">
        <v>0</v>
      </c>
      <c r="G22" s="5">
        <v>1822</v>
      </c>
      <c r="H22" s="8"/>
      <c r="I22" s="8"/>
    </row>
    <row r="23" spans="1:9" ht="12.75">
      <c r="A23" s="63" t="s">
        <v>18</v>
      </c>
      <c r="B23" s="2">
        <v>12</v>
      </c>
      <c r="C23" s="2">
        <v>1689</v>
      </c>
      <c r="D23" s="95">
        <v>0</v>
      </c>
      <c r="E23" s="2">
        <v>116</v>
      </c>
      <c r="F23" s="2">
        <v>0</v>
      </c>
      <c r="G23" s="5">
        <v>1573</v>
      </c>
      <c r="H23" s="8"/>
      <c r="I23" s="8"/>
    </row>
    <row r="24" spans="1:9" ht="12.75">
      <c r="A24" s="64" t="s">
        <v>19</v>
      </c>
      <c r="B24" s="2">
        <v>21</v>
      </c>
      <c r="C24" s="2">
        <v>880</v>
      </c>
      <c r="D24" s="95">
        <v>0</v>
      </c>
      <c r="E24" s="2">
        <v>124</v>
      </c>
      <c r="F24" s="2">
        <v>0</v>
      </c>
      <c r="G24" s="5">
        <v>756</v>
      </c>
      <c r="H24" s="8"/>
      <c r="I24" s="8"/>
    </row>
    <row r="25" spans="1:9" ht="12.75">
      <c r="A25" s="78" t="s">
        <v>20</v>
      </c>
      <c r="B25" s="4">
        <v>84</v>
      </c>
      <c r="C25" s="4">
        <v>4506</v>
      </c>
      <c r="D25" s="4">
        <v>0</v>
      </c>
      <c r="E25" s="4">
        <v>355</v>
      </c>
      <c r="F25" s="4">
        <v>0</v>
      </c>
      <c r="G25" s="65">
        <v>4151</v>
      </c>
      <c r="H25" s="8"/>
      <c r="I25" s="8"/>
    </row>
    <row r="26" spans="1:9" ht="13.5" thickBot="1">
      <c r="A26" s="79"/>
      <c r="B26" s="3"/>
      <c r="C26" s="3"/>
      <c r="D26" s="80"/>
      <c r="E26" s="3"/>
      <c r="F26" s="3"/>
      <c r="G26" s="82"/>
      <c r="H26" s="8"/>
      <c r="I26" s="8"/>
    </row>
    <row r="27" spans="1:9" ht="12.75">
      <c r="A27" s="78" t="s">
        <v>21</v>
      </c>
      <c r="B27" s="4">
        <v>461.56</v>
      </c>
      <c r="C27" s="4">
        <v>74960.48</v>
      </c>
      <c r="D27" s="83">
        <v>11372.99</v>
      </c>
      <c r="E27" s="4">
        <v>12519.4</v>
      </c>
      <c r="F27" s="4">
        <v>33285.41</v>
      </c>
      <c r="G27" s="65">
        <v>17782.68</v>
      </c>
      <c r="H27" s="8"/>
      <c r="I27" s="8"/>
    </row>
    <row r="28" spans="1:9" ht="13.5" thickBot="1">
      <c r="A28" s="79"/>
      <c r="B28" s="3"/>
      <c r="C28" s="3"/>
      <c r="D28" s="80"/>
      <c r="E28" s="3"/>
      <c r="F28" s="3"/>
      <c r="G28" s="82"/>
      <c r="H28" s="8"/>
      <c r="I28" s="8"/>
    </row>
    <row r="29" spans="1:9" ht="12.75">
      <c r="A29" s="78" t="s">
        <v>22</v>
      </c>
      <c r="B29" s="4">
        <v>94.39</v>
      </c>
      <c r="C29" s="4">
        <v>5813.77</v>
      </c>
      <c r="D29" s="83">
        <v>361.58</v>
      </c>
      <c r="E29" s="4">
        <v>441.96</v>
      </c>
      <c r="F29" s="4">
        <v>2447.7</v>
      </c>
      <c r="G29" s="65">
        <v>2562.53</v>
      </c>
      <c r="H29" s="8"/>
      <c r="I29" s="8"/>
    </row>
    <row r="30" spans="1:9" ht="13.5" thickBot="1">
      <c r="A30" s="79"/>
      <c r="B30" s="3"/>
      <c r="C30" s="3"/>
      <c r="D30" s="80"/>
      <c r="E30" s="3"/>
      <c r="F30" s="3"/>
      <c r="G30" s="82"/>
      <c r="H30" s="8"/>
      <c r="I30" s="8"/>
    </row>
    <row r="31" spans="1:9" ht="12.75">
      <c r="A31" s="64" t="s">
        <v>23</v>
      </c>
      <c r="B31" s="2">
        <v>913.04</v>
      </c>
      <c r="C31" s="2">
        <v>148944.96</v>
      </c>
      <c r="D31" s="2">
        <v>15324.31</v>
      </c>
      <c r="E31" s="2">
        <v>18585.19</v>
      </c>
      <c r="F31" s="2">
        <v>87133.72</v>
      </c>
      <c r="G31" s="84">
        <v>27901.75</v>
      </c>
      <c r="H31" s="8"/>
      <c r="I31" s="8"/>
    </row>
    <row r="32" spans="1:9" ht="12.75">
      <c r="A32" s="64" t="s">
        <v>24</v>
      </c>
      <c r="B32" s="2">
        <v>765.87</v>
      </c>
      <c r="C32" s="2">
        <v>74496.6</v>
      </c>
      <c r="D32" s="2">
        <v>5491.97</v>
      </c>
      <c r="E32" s="2">
        <v>7730.2</v>
      </c>
      <c r="F32" s="2">
        <v>47236.19</v>
      </c>
      <c r="G32" s="5">
        <v>14038.23</v>
      </c>
      <c r="H32" s="8"/>
      <c r="I32" s="8"/>
    </row>
    <row r="33" spans="1:9" ht="12.75">
      <c r="A33" s="64" t="s">
        <v>25</v>
      </c>
      <c r="B33" s="2">
        <v>1167.32</v>
      </c>
      <c r="C33" s="2">
        <v>220628.15</v>
      </c>
      <c r="D33" s="2">
        <v>22548.32</v>
      </c>
      <c r="E33" s="2">
        <v>28411.75</v>
      </c>
      <c r="F33" s="2">
        <v>129874.51</v>
      </c>
      <c r="G33" s="5">
        <v>39793.58</v>
      </c>
      <c r="H33" s="8"/>
      <c r="I33" s="8"/>
    </row>
    <row r="34" spans="1:9" ht="12.75">
      <c r="A34" s="78" t="s">
        <v>26</v>
      </c>
      <c r="B34" s="4">
        <v>2846.23</v>
      </c>
      <c r="C34" s="4">
        <v>444069.71</v>
      </c>
      <c r="D34" s="4">
        <v>43364.6</v>
      </c>
      <c r="E34" s="4">
        <v>54727.14</v>
      </c>
      <c r="F34" s="4">
        <v>264244.42</v>
      </c>
      <c r="G34" s="65">
        <v>81733.56</v>
      </c>
      <c r="H34" s="8"/>
      <c r="I34" s="8"/>
    </row>
    <row r="35" spans="1:9" ht="13.5" thickBot="1">
      <c r="A35" s="79"/>
      <c r="B35" s="3"/>
      <c r="C35" s="3"/>
      <c r="D35" s="3"/>
      <c r="E35" s="3"/>
      <c r="F35" s="3"/>
      <c r="G35" s="82"/>
      <c r="H35" s="8"/>
      <c r="I35" s="8"/>
    </row>
    <row r="36" spans="1:9" ht="12.75">
      <c r="A36" s="64" t="s">
        <v>27</v>
      </c>
      <c r="B36" s="2">
        <v>1280.46</v>
      </c>
      <c r="C36" s="2">
        <v>166209.96</v>
      </c>
      <c r="D36" s="2">
        <v>14344.62</v>
      </c>
      <c r="E36" s="2">
        <v>13530.09</v>
      </c>
      <c r="F36" s="2">
        <v>109867.76</v>
      </c>
      <c r="G36" s="5">
        <v>28467.55</v>
      </c>
      <c r="H36" s="8"/>
      <c r="I36" s="8"/>
    </row>
    <row r="37" spans="1:9" ht="12.75">
      <c r="A37" s="64" t="s">
        <v>28</v>
      </c>
      <c r="B37" s="2">
        <v>810.9</v>
      </c>
      <c r="C37" s="2">
        <v>59809.75</v>
      </c>
      <c r="D37" s="2">
        <v>4579.75</v>
      </c>
      <c r="E37" s="2">
        <v>5031.81</v>
      </c>
      <c r="F37" s="2">
        <v>36766.65</v>
      </c>
      <c r="G37" s="5">
        <v>13431.47</v>
      </c>
      <c r="H37" s="8"/>
      <c r="I37" s="8"/>
    </row>
    <row r="38" spans="1:9" ht="12.75">
      <c r="A38" s="64" t="s">
        <v>29</v>
      </c>
      <c r="B38" s="2">
        <v>1790.8</v>
      </c>
      <c r="C38" s="2">
        <v>281663.66</v>
      </c>
      <c r="D38" s="2">
        <v>31919.57</v>
      </c>
      <c r="E38" s="2">
        <v>41146.59</v>
      </c>
      <c r="F38" s="2">
        <v>156343.14</v>
      </c>
      <c r="G38" s="5">
        <v>52254.32</v>
      </c>
      <c r="H38" s="8"/>
      <c r="I38" s="8"/>
    </row>
    <row r="39" spans="1:9" ht="12.75">
      <c r="A39" s="64" t="s">
        <v>30</v>
      </c>
      <c r="B39" s="2">
        <v>299.67</v>
      </c>
      <c r="C39" s="2">
        <v>50172.97</v>
      </c>
      <c r="D39" s="2">
        <v>6380.09</v>
      </c>
      <c r="E39" s="2">
        <v>5820.01</v>
      </c>
      <c r="F39" s="2">
        <v>30165.06</v>
      </c>
      <c r="G39" s="5">
        <v>7807.82</v>
      </c>
      <c r="H39" s="8"/>
      <c r="I39" s="8"/>
    </row>
    <row r="40" spans="1:9" ht="12.75">
      <c r="A40" s="78" t="s">
        <v>31</v>
      </c>
      <c r="B40" s="4">
        <v>4181.83</v>
      </c>
      <c r="C40" s="4">
        <v>557856.34</v>
      </c>
      <c r="D40" s="4">
        <v>57224.03</v>
      </c>
      <c r="E40" s="4">
        <v>65528.5</v>
      </c>
      <c r="F40" s="4">
        <v>333142.61</v>
      </c>
      <c r="G40" s="65">
        <v>101961.16</v>
      </c>
      <c r="H40" s="8"/>
      <c r="I40" s="8"/>
    </row>
    <row r="41" spans="1:9" ht="13.5" thickBot="1">
      <c r="A41" s="79"/>
      <c r="B41" s="3"/>
      <c r="C41" s="3"/>
      <c r="D41" s="3"/>
      <c r="E41" s="3"/>
      <c r="F41" s="3"/>
      <c r="G41" s="82"/>
      <c r="H41" s="8"/>
      <c r="I41" s="8"/>
    </row>
    <row r="42" spans="1:9" ht="12.75">
      <c r="A42" s="78" t="s">
        <v>32</v>
      </c>
      <c r="B42" s="4">
        <v>1296.05</v>
      </c>
      <c r="C42" s="4">
        <v>16246.85</v>
      </c>
      <c r="D42" s="4">
        <v>1410.48</v>
      </c>
      <c r="E42" s="4">
        <v>963.14</v>
      </c>
      <c r="F42" s="4">
        <v>9282.37</v>
      </c>
      <c r="G42" s="65">
        <v>4590.85</v>
      </c>
      <c r="H42" s="8"/>
      <c r="I42" s="8"/>
    </row>
    <row r="43" spans="1:9" ht="13.5" thickBot="1">
      <c r="A43" s="79"/>
      <c r="B43" s="3"/>
      <c r="C43" s="3"/>
      <c r="D43" s="3"/>
      <c r="E43" s="3"/>
      <c r="F43" s="3"/>
      <c r="G43" s="82"/>
      <c r="H43" s="8"/>
      <c r="I43" s="8"/>
    </row>
    <row r="44" spans="1:15" ht="12.75">
      <c r="A44" s="63" t="s">
        <v>33</v>
      </c>
      <c r="B44" s="2">
        <v>231.89</v>
      </c>
      <c r="C44" s="2">
        <v>13769.08</v>
      </c>
      <c r="D44" s="2">
        <v>1238.83</v>
      </c>
      <c r="E44" s="2">
        <v>2060.86</v>
      </c>
      <c r="F44" s="2">
        <v>7879.33</v>
      </c>
      <c r="G44" s="5">
        <v>2590.09</v>
      </c>
      <c r="H44" s="8"/>
      <c r="I44" s="8"/>
      <c r="J44" s="9"/>
      <c r="K44" s="9"/>
      <c r="L44" s="9"/>
      <c r="M44" s="9"/>
      <c r="N44" s="9"/>
      <c r="O44" s="9"/>
    </row>
    <row r="45" spans="1:9" ht="12.75">
      <c r="A45" s="63" t="s">
        <v>34</v>
      </c>
      <c r="B45" s="2">
        <v>138.12</v>
      </c>
      <c r="C45" s="2">
        <v>30937.14</v>
      </c>
      <c r="D45" s="2">
        <v>3613.54</v>
      </c>
      <c r="E45" s="2">
        <v>2571.33</v>
      </c>
      <c r="F45" s="2">
        <v>17028.58</v>
      </c>
      <c r="G45" s="5">
        <v>7723.66</v>
      </c>
      <c r="H45" s="8"/>
      <c r="I45" s="8"/>
    </row>
    <row r="46" spans="1:9" ht="12.75">
      <c r="A46" s="63" t="s">
        <v>35</v>
      </c>
      <c r="B46" s="2">
        <v>96.96</v>
      </c>
      <c r="C46" s="2">
        <v>6281.94</v>
      </c>
      <c r="D46" s="2">
        <v>522.36</v>
      </c>
      <c r="E46" s="2">
        <v>537.85</v>
      </c>
      <c r="F46" s="2">
        <v>4255.6</v>
      </c>
      <c r="G46" s="5">
        <v>966.15</v>
      </c>
      <c r="H46" s="8"/>
      <c r="I46" s="8"/>
    </row>
    <row r="47" spans="1:9" ht="12.75">
      <c r="A47" s="64" t="s">
        <v>36</v>
      </c>
      <c r="B47" s="2">
        <v>143.19</v>
      </c>
      <c r="C47" s="2">
        <v>14491.39</v>
      </c>
      <c r="D47" s="2">
        <v>2567.76</v>
      </c>
      <c r="E47" s="2">
        <v>625.76</v>
      </c>
      <c r="F47" s="2">
        <v>9452.21</v>
      </c>
      <c r="G47" s="5">
        <v>1845.67</v>
      </c>
      <c r="H47" s="8"/>
      <c r="I47" s="8"/>
    </row>
    <row r="48" spans="1:15" ht="12.75">
      <c r="A48" s="64" t="s">
        <v>37</v>
      </c>
      <c r="B48" s="2">
        <v>617.87</v>
      </c>
      <c r="C48" s="2">
        <v>12694.66</v>
      </c>
      <c r="D48" s="2">
        <v>1805.97</v>
      </c>
      <c r="E48" s="2">
        <v>1659.24</v>
      </c>
      <c r="F48" s="2">
        <v>6900.24</v>
      </c>
      <c r="G48" s="5">
        <v>2329.22</v>
      </c>
      <c r="H48" s="8"/>
      <c r="I48" s="8"/>
      <c r="J48" s="9"/>
      <c r="K48" s="9"/>
      <c r="L48" s="9"/>
      <c r="M48" s="9"/>
      <c r="N48" s="9"/>
      <c r="O48" s="9"/>
    </row>
    <row r="49" spans="1:9" ht="12.75">
      <c r="A49" s="64" t="s">
        <v>38</v>
      </c>
      <c r="B49" s="2">
        <v>1000.83</v>
      </c>
      <c r="C49" s="2">
        <v>125315.42</v>
      </c>
      <c r="D49" s="2">
        <v>13021.19</v>
      </c>
      <c r="E49" s="2">
        <v>9754.89</v>
      </c>
      <c r="F49" s="2">
        <v>80894.9</v>
      </c>
      <c r="G49" s="5">
        <v>21644.47</v>
      </c>
      <c r="H49" s="8"/>
      <c r="I49" s="8"/>
    </row>
    <row r="50" spans="1:9" ht="12.75">
      <c r="A50" s="64" t="s">
        <v>39</v>
      </c>
      <c r="B50" s="2">
        <v>298.71</v>
      </c>
      <c r="C50" s="2">
        <v>36301.86</v>
      </c>
      <c r="D50" s="2">
        <v>4064.8</v>
      </c>
      <c r="E50" s="2">
        <v>5297.87</v>
      </c>
      <c r="F50" s="2">
        <v>19482.1</v>
      </c>
      <c r="G50" s="5">
        <v>7457.12</v>
      </c>
      <c r="H50" s="8"/>
      <c r="I50" s="8"/>
    </row>
    <row r="51" spans="1:9" ht="12.75">
      <c r="A51" s="64" t="s">
        <v>40</v>
      </c>
      <c r="B51" s="2">
        <v>590.17</v>
      </c>
      <c r="C51" s="2">
        <v>32466.71</v>
      </c>
      <c r="D51" s="2">
        <v>2946.36</v>
      </c>
      <c r="E51" s="2">
        <v>6009.89</v>
      </c>
      <c r="F51" s="2">
        <v>17658.93</v>
      </c>
      <c r="G51" s="5">
        <v>5851.53</v>
      </c>
      <c r="H51" s="8"/>
      <c r="I51" s="8"/>
    </row>
    <row r="52" spans="1:9" ht="12.75">
      <c r="A52" s="64" t="s">
        <v>41</v>
      </c>
      <c r="B52" s="2">
        <v>1019.62</v>
      </c>
      <c r="C52" s="2">
        <v>46078.8</v>
      </c>
      <c r="D52" s="2">
        <v>8090.57</v>
      </c>
      <c r="E52" s="2">
        <v>3818.8</v>
      </c>
      <c r="F52" s="2">
        <v>24417.18</v>
      </c>
      <c r="G52" s="5">
        <v>9752.29</v>
      </c>
      <c r="H52" s="8"/>
      <c r="I52" s="8"/>
    </row>
    <row r="53" spans="1:9" ht="12.75">
      <c r="A53" s="88" t="s">
        <v>42</v>
      </c>
      <c r="B53" s="4">
        <v>4137.36</v>
      </c>
      <c r="C53" s="4">
        <v>318337</v>
      </c>
      <c r="D53" s="4">
        <v>37871.38</v>
      </c>
      <c r="E53" s="4">
        <v>32336.49</v>
      </c>
      <c r="F53" s="4">
        <v>187969.07</v>
      </c>
      <c r="G53" s="65">
        <v>60160.2</v>
      </c>
      <c r="H53" s="8"/>
      <c r="I53" s="8"/>
    </row>
    <row r="54" spans="1:9" ht="13.5" thickBot="1">
      <c r="A54" s="85"/>
      <c r="B54" s="3"/>
      <c r="C54" s="3"/>
      <c r="D54" s="3"/>
      <c r="E54" s="3"/>
      <c r="F54" s="3"/>
      <c r="G54" s="82"/>
      <c r="H54" s="8"/>
      <c r="I54" s="8"/>
    </row>
    <row r="55" spans="1:9" ht="12.75">
      <c r="A55" s="78" t="s">
        <v>43</v>
      </c>
      <c r="B55" s="4">
        <v>94.38</v>
      </c>
      <c r="C55" s="4">
        <v>3342.36</v>
      </c>
      <c r="D55" s="4">
        <v>212.95</v>
      </c>
      <c r="E55" s="4">
        <v>235.15</v>
      </c>
      <c r="F55" s="4">
        <v>1981.13</v>
      </c>
      <c r="G55" s="65">
        <v>913.12</v>
      </c>
      <c r="H55" s="8"/>
      <c r="I55" s="8"/>
    </row>
    <row r="56" spans="1:9" ht="13.5" thickBot="1">
      <c r="A56" s="79"/>
      <c r="B56" s="3"/>
      <c r="C56" s="3"/>
      <c r="D56" s="3"/>
      <c r="E56" s="3"/>
      <c r="F56" s="3"/>
      <c r="G56" s="82"/>
      <c r="H56" s="8"/>
      <c r="I56" s="8"/>
    </row>
    <row r="57" spans="1:9" ht="12.75">
      <c r="A57" s="64" t="s">
        <v>44</v>
      </c>
      <c r="B57" s="2">
        <v>158.27</v>
      </c>
      <c r="C57" s="2">
        <v>23683.79</v>
      </c>
      <c r="D57" s="2">
        <v>2514.86</v>
      </c>
      <c r="E57" s="2">
        <v>3515.31</v>
      </c>
      <c r="F57" s="2">
        <v>9679.67</v>
      </c>
      <c r="G57" s="5">
        <v>7973.95</v>
      </c>
      <c r="H57" s="8"/>
      <c r="I57" s="8"/>
    </row>
    <row r="58" spans="1:9" ht="12.75">
      <c r="A58" s="63" t="s">
        <v>45</v>
      </c>
      <c r="B58" s="2">
        <v>293.4</v>
      </c>
      <c r="C58" s="2">
        <v>10667.58</v>
      </c>
      <c r="D58" s="2">
        <v>1250.59</v>
      </c>
      <c r="E58" s="2">
        <v>983.12</v>
      </c>
      <c r="F58" s="2">
        <v>1279.77</v>
      </c>
      <c r="G58" s="5">
        <v>7154.11</v>
      </c>
      <c r="H58" s="8"/>
      <c r="I58" s="8"/>
    </row>
    <row r="59" spans="1:9" ht="12.75">
      <c r="A59" s="64" t="s">
        <v>46</v>
      </c>
      <c r="B59" s="2">
        <v>148.72</v>
      </c>
      <c r="C59" s="2">
        <v>19629.14</v>
      </c>
      <c r="D59" s="2">
        <v>1328.49</v>
      </c>
      <c r="E59" s="2">
        <v>2781.5</v>
      </c>
      <c r="F59" s="2">
        <v>11438.72</v>
      </c>
      <c r="G59" s="5">
        <v>4080.41</v>
      </c>
      <c r="H59" s="8"/>
      <c r="I59" s="8"/>
    </row>
    <row r="60" spans="1:9" ht="12.75">
      <c r="A60" s="64" t="s">
        <v>47</v>
      </c>
      <c r="B60" s="2">
        <v>15</v>
      </c>
      <c r="C60" s="2">
        <v>1726</v>
      </c>
      <c r="D60" s="2">
        <v>310</v>
      </c>
      <c r="E60" s="2">
        <v>114</v>
      </c>
      <c r="F60" s="2">
        <v>976</v>
      </c>
      <c r="G60" s="5">
        <v>326</v>
      </c>
      <c r="H60" s="8"/>
      <c r="I60" s="8"/>
    </row>
    <row r="61" spans="1:9" ht="12.75">
      <c r="A61" s="64" t="s">
        <v>48</v>
      </c>
      <c r="B61" s="2">
        <v>1310.94</v>
      </c>
      <c r="C61" s="2">
        <v>109722.19</v>
      </c>
      <c r="D61" s="2">
        <v>4399.72</v>
      </c>
      <c r="E61" s="2">
        <v>5988.25</v>
      </c>
      <c r="F61" s="2">
        <v>74977.61</v>
      </c>
      <c r="G61" s="5">
        <v>24356.71</v>
      </c>
      <c r="H61" s="8"/>
      <c r="I61" s="8"/>
    </row>
    <row r="62" spans="1:9" ht="12.75">
      <c r="A62" s="78" t="s">
        <v>49</v>
      </c>
      <c r="B62" s="4">
        <v>1926.33</v>
      </c>
      <c r="C62" s="4">
        <v>165428.7</v>
      </c>
      <c r="D62" s="4">
        <v>9803.66</v>
      </c>
      <c r="E62" s="4">
        <v>13382.18</v>
      </c>
      <c r="F62" s="4">
        <v>98351.77</v>
      </c>
      <c r="G62" s="65">
        <v>43891.18</v>
      </c>
      <c r="H62" s="8"/>
      <c r="I62" s="8"/>
    </row>
    <row r="63" spans="1:9" ht="13.5" thickBot="1">
      <c r="A63" s="79"/>
      <c r="B63" s="3"/>
      <c r="C63" s="3"/>
      <c r="D63" s="3"/>
      <c r="E63" s="3"/>
      <c r="F63" s="3"/>
      <c r="G63" s="82"/>
      <c r="H63" s="8"/>
      <c r="I63" s="8"/>
    </row>
    <row r="64" spans="1:9" ht="12.75">
      <c r="A64" s="64" t="s">
        <v>50</v>
      </c>
      <c r="B64" s="2">
        <v>129.12</v>
      </c>
      <c r="C64" s="2">
        <v>11097.24</v>
      </c>
      <c r="D64" s="2">
        <v>2942.86</v>
      </c>
      <c r="E64" s="2">
        <v>751.75</v>
      </c>
      <c r="F64" s="2">
        <v>5591.25</v>
      </c>
      <c r="G64" s="5">
        <v>1811.39</v>
      </c>
      <c r="H64" s="8"/>
      <c r="I64" s="8"/>
    </row>
    <row r="65" spans="1:9" ht="12.75">
      <c r="A65" s="63" t="s">
        <v>51</v>
      </c>
      <c r="B65" s="2">
        <v>584.63</v>
      </c>
      <c r="C65" s="2">
        <v>46737.13</v>
      </c>
      <c r="D65" s="2">
        <v>2815.48</v>
      </c>
      <c r="E65" s="2">
        <v>3653.87</v>
      </c>
      <c r="F65" s="2">
        <v>26846.94</v>
      </c>
      <c r="G65" s="5">
        <v>13420.81</v>
      </c>
      <c r="H65" s="8"/>
      <c r="I65" s="8"/>
    </row>
    <row r="66" spans="1:9" ht="12.75">
      <c r="A66" s="64" t="s">
        <v>52</v>
      </c>
      <c r="B66" s="2">
        <v>276</v>
      </c>
      <c r="C66" s="6">
        <v>31842.17</v>
      </c>
      <c r="D66" s="2">
        <v>3452.93</v>
      </c>
      <c r="E66" s="2">
        <v>5100.45</v>
      </c>
      <c r="F66" s="2">
        <v>18150.12</v>
      </c>
      <c r="G66" s="5">
        <v>5138.68</v>
      </c>
      <c r="H66" s="8"/>
      <c r="I66" s="8"/>
    </row>
    <row r="67" spans="1:9" ht="12.75">
      <c r="A67" s="78" t="s">
        <v>53</v>
      </c>
      <c r="B67" s="4">
        <v>989.75</v>
      </c>
      <c r="C67" s="4">
        <v>89676.54</v>
      </c>
      <c r="D67" s="4">
        <v>9211.27</v>
      </c>
      <c r="E67" s="4">
        <v>9506.07</v>
      </c>
      <c r="F67" s="4">
        <v>50588.31</v>
      </c>
      <c r="G67" s="65">
        <v>20370.88</v>
      </c>
      <c r="H67" s="8"/>
      <c r="I67" s="8"/>
    </row>
    <row r="68" spans="1:9" ht="13.5" thickBot="1">
      <c r="A68" s="79"/>
      <c r="B68" s="3"/>
      <c r="C68" s="3"/>
      <c r="D68" s="3"/>
      <c r="E68" s="3"/>
      <c r="F68" s="3"/>
      <c r="G68" s="82"/>
      <c r="H68" s="8"/>
      <c r="I68" s="8"/>
    </row>
    <row r="69" spans="1:9" ht="12.75">
      <c r="A69" s="78" t="s">
        <v>54</v>
      </c>
      <c r="B69" s="4">
        <v>2153.12</v>
      </c>
      <c r="C69" s="4">
        <v>164867.49</v>
      </c>
      <c r="D69" s="4">
        <v>9718.11</v>
      </c>
      <c r="E69" s="4">
        <v>7830.29</v>
      </c>
      <c r="F69" s="4">
        <v>122572.16</v>
      </c>
      <c r="G69" s="65">
        <v>24746.99</v>
      </c>
      <c r="H69" s="8"/>
      <c r="I69" s="8"/>
    </row>
    <row r="70" spans="1:9" ht="13.5" thickBot="1">
      <c r="A70" s="79"/>
      <c r="B70" s="3"/>
      <c r="C70" s="3"/>
      <c r="D70" s="3"/>
      <c r="E70" s="3"/>
      <c r="F70" s="3"/>
      <c r="G70" s="82"/>
      <c r="H70" s="8"/>
      <c r="I70" s="8"/>
    </row>
    <row r="71" spans="1:9" ht="12.75">
      <c r="A71" s="64" t="s">
        <v>55</v>
      </c>
      <c r="B71" s="2">
        <v>1598</v>
      </c>
      <c r="C71" s="2">
        <v>31918</v>
      </c>
      <c r="D71" s="2">
        <v>1281</v>
      </c>
      <c r="E71" s="2">
        <v>1987</v>
      </c>
      <c r="F71" s="2">
        <v>11827</v>
      </c>
      <c r="G71" s="5">
        <v>16823</v>
      </c>
      <c r="H71" s="8"/>
      <c r="I71" s="8"/>
    </row>
    <row r="72" spans="1:9" ht="12.75">
      <c r="A72" s="64" t="s">
        <v>56</v>
      </c>
      <c r="B72" s="2">
        <v>122</v>
      </c>
      <c r="C72" s="2">
        <v>1511</v>
      </c>
      <c r="D72" s="2">
        <v>138</v>
      </c>
      <c r="E72" s="2">
        <v>222</v>
      </c>
      <c r="F72" s="2">
        <v>365</v>
      </c>
      <c r="G72" s="5">
        <v>786</v>
      </c>
      <c r="H72" s="8"/>
      <c r="I72" s="8"/>
    </row>
    <row r="73" spans="1:9" ht="12.75">
      <c r="A73" s="78" t="s">
        <v>57</v>
      </c>
      <c r="B73" s="4">
        <v>1720</v>
      </c>
      <c r="C73" s="4">
        <v>33429</v>
      </c>
      <c r="D73" s="4">
        <v>1419</v>
      </c>
      <c r="E73" s="4">
        <v>2209</v>
      </c>
      <c r="F73" s="4">
        <v>12192</v>
      </c>
      <c r="G73" s="65">
        <v>17609</v>
      </c>
      <c r="H73" s="8"/>
      <c r="I73" s="8"/>
    </row>
    <row r="74" spans="1:9" ht="13.5" thickBot="1">
      <c r="A74" s="79"/>
      <c r="B74" s="3"/>
      <c r="C74" s="3"/>
      <c r="D74" s="3"/>
      <c r="E74" s="3"/>
      <c r="F74" s="3"/>
      <c r="G74" s="82"/>
      <c r="H74" s="8"/>
      <c r="I74" s="8"/>
    </row>
    <row r="75" spans="1:9" ht="12.75">
      <c r="A75" s="63" t="s">
        <v>58</v>
      </c>
      <c r="B75" s="2">
        <v>209.5</v>
      </c>
      <c r="C75" s="2">
        <v>26530.91</v>
      </c>
      <c r="D75" s="2">
        <v>3262.27</v>
      </c>
      <c r="E75" s="2">
        <v>4051.07</v>
      </c>
      <c r="F75" s="2">
        <v>15409.98</v>
      </c>
      <c r="G75" s="5">
        <v>3807.71</v>
      </c>
      <c r="H75" s="8"/>
      <c r="I75" s="8"/>
    </row>
    <row r="76" spans="1:9" ht="12.75">
      <c r="A76" s="63" t="s">
        <v>59</v>
      </c>
      <c r="B76" s="2">
        <v>640.83</v>
      </c>
      <c r="C76" s="2">
        <v>7175.68</v>
      </c>
      <c r="D76" s="2">
        <v>281.35</v>
      </c>
      <c r="E76" s="2">
        <v>380.84</v>
      </c>
      <c r="F76" s="2">
        <v>3881.44</v>
      </c>
      <c r="G76" s="5">
        <v>2632.05</v>
      </c>
      <c r="H76" s="8"/>
      <c r="I76" s="8"/>
    </row>
    <row r="77" spans="1:9" ht="12.75">
      <c r="A77" s="63" t="s">
        <v>60</v>
      </c>
      <c r="B77" s="2">
        <v>2871.21</v>
      </c>
      <c r="C77" s="2">
        <v>17546</v>
      </c>
      <c r="D77" s="2">
        <v>1595</v>
      </c>
      <c r="E77" s="2">
        <v>719</v>
      </c>
      <c r="F77" s="2">
        <v>8124</v>
      </c>
      <c r="G77" s="5">
        <v>7108</v>
      </c>
      <c r="H77" s="8"/>
      <c r="I77" s="8"/>
    </row>
    <row r="78" spans="1:9" ht="12.75">
      <c r="A78" s="64" t="s">
        <v>61</v>
      </c>
      <c r="B78" s="2">
        <v>627.28</v>
      </c>
      <c r="C78" s="2">
        <v>17404.58</v>
      </c>
      <c r="D78" s="2">
        <v>1025.37</v>
      </c>
      <c r="E78" s="2">
        <v>702.43</v>
      </c>
      <c r="F78" s="2">
        <v>12314.36</v>
      </c>
      <c r="G78" s="5">
        <v>3362.42</v>
      </c>
      <c r="H78" s="8"/>
      <c r="I78" s="8"/>
    </row>
    <row r="79" spans="1:9" ht="12.75">
      <c r="A79" s="64" t="s">
        <v>62</v>
      </c>
      <c r="B79" s="2">
        <v>76.60000000000036</v>
      </c>
      <c r="C79" s="2">
        <v>1550.74</v>
      </c>
      <c r="D79" s="2">
        <v>238.04</v>
      </c>
      <c r="E79" s="2">
        <v>362.26</v>
      </c>
      <c r="F79" s="2">
        <v>461.26</v>
      </c>
      <c r="G79" s="5">
        <v>489.16</v>
      </c>
      <c r="H79" s="8"/>
      <c r="I79" s="8"/>
    </row>
    <row r="80" spans="1:9" ht="12.75">
      <c r="A80" s="63" t="s">
        <v>63</v>
      </c>
      <c r="B80" s="2">
        <v>318.47</v>
      </c>
      <c r="C80" s="2">
        <v>24267.28</v>
      </c>
      <c r="D80" s="2">
        <v>347.92</v>
      </c>
      <c r="E80" s="2">
        <v>797.13</v>
      </c>
      <c r="F80" s="2">
        <v>11079.19</v>
      </c>
      <c r="G80" s="5">
        <v>12043.06</v>
      </c>
      <c r="H80" s="8"/>
      <c r="I80" s="8"/>
    </row>
    <row r="81" spans="1:9" ht="12.75">
      <c r="A81" s="63" t="s">
        <v>64</v>
      </c>
      <c r="B81" s="2">
        <v>499.23</v>
      </c>
      <c r="C81" s="2">
        <v>21577.1</v>
      </c>
      <c r="D81" s="2">
        <v>2021.16</v>
      </c>
      <c r="E81" s="2">
        <v>1461.98</v>
      </c>
      <c r="F81" s="2">
        <v>12376.9</v>
      </c>
      <c r="G81" s="5">
        <v>5717.04</v>
      </c>
      <c r="H81" s="8"/>
      <c r="I81" s="8"/>
    </row>
    <row r="82" spans="1:9" ht="12.75">
      <c r="A82" s="64" t="s">
        <v>65</v>
      </c>
      <c r="B82" s="2">
        <v>826.82</v>
      </c>
      <c r="C82" s="2">
        <v>33108.84</v>
      </c>
      <c r="D82" s="2">
        <v>2643.15</v>
      </c>
      <c r="E82" s="2">
        <v>1943.06</v>
      </c>
      <c r="F82" s="2">
        <v>20724.22</v>
      </c>
      <c r="G82" s="5">
        <v>7798.44</v>
      </c>
      <c r="H82" s="8"/>
      <c r="I82" s="8"/>
    </row>
    <row r="83" spans="1:9" ht="12.75">
      <c r="A83" s="78" t="s">
        <v>66</v>
      </c>
      <c r="B83" s="4">
        <v>6069.94</v>
      </c>
      <c r="C83" s="4">
        <v>149161.13</v>
      </c>
      <c r="D83" s="4">
        <v>11414.26</v>
      </c>
      <c r="E83" s="4">
        <v>10417.77</v>
      </c>
      <c r="F83" s="4">
        <v>84371.35</v>
      </c>
      <c r="G83" s="65">
        <v>42957.88</v>
      </c>
      <c r="H83" s="8"/>
      <c r="I83" s="8"/>
    </row>
    <row r="84" spans="1:9" ht="13.5" thickBot="1">
      <c r="A84" s="79"/>
      <c r="B84" s="3"/>
      <c r="C84" s="3"/>
      <c r="D84" s="3"/>
      <c r="E84" s="3"/>
      <c r="F84" s="3"/>
      <c r="G84" s="82"/>
      <c r="H84" s="8"/>
      <c r="I84" s="8"/>
    </row>
    <row r="85" spans="1:9" ht="12.75">
      <c r="A85" s="64" t="s">
        <v>67</v>
      </c>
      <c r="B85" s="2">
        <v>350.53</v>
      </c>
      <c r="C85" s="2">
        <v>5436.51</v>
      </c>
      <c r="D85" s="2">
        <v>560.16</v>
      </c>
      <c r="E85" s="2">
        <v>422.8</v>
      </c>
      <c r="F85" s="2">
        <v>2385.89</v>
      </c>
      <c r="G85" s="5">
        <v>2067.61</v>
      </c>
      <c r="H85" s="8"/>
      <c r="I85" s="8"/>
    </row>
    <row r="86" spans="1:9" ht="12.75">
      <c r="A86" s="64" t="s">
        <v>68</v>
      </c>
      <c r="B86" s="2">
        <v>261.83</v>
      </c>
      <c r="C86" s="2">
        <v>5207.81</v>
      </c>
      <c r="D86" s="2">
        <v>737.81</v>
      </c>
      <c r="E86" s="2">
        <v>333.57</v>
      </c>
      <c r="F86" s="2">
        <v>3178.78</v>
      </c>
      <c r="G86" s="5">
        <v>957.64</v>
      </c>
      <c r="H86" s="8"/>
      <c r="I86" s="8"/>
    </row>
    <row r="87" spans="1:9" ht="12.75">
      <c r="A87" s="78" t="s">
        <v>69</v>
      </c>
      <c r="B87" s="4">
        <v>612.36</v>
      </c>
      <c r="C87" s="4">
        <v>10644.32</v>
      </c>
      <c r="D87" s="4">
        <v>1297.97</v>
      </c>
      <c r="E87" s="4">
        <v>756.37</v>
      </c>
      <c r="F87" s="4">
        <v>5564.67</v>
      </c>
      <c r="G87" s="65">
        <v>3025.25</v>
      </c>
      <c r="H87" s="8"/>
      <c r="I87" s="8"/>
    </row>
    <row r="88" spans="1:9" ht="13.5" thickBot="1">
      <c r="A88" s="78" t="s">
        <v>80</v>
      </c>
      <c r="B88" s="4"/>
      <c r="C88" s="4"/>
      <c r="D88" s="4"/>
      <c r="E88" s="4"/>
      <c r="F88" s="4"/>
      <c r="G88" s="65"/>
      <c r="H88" s="8"/>
      <c r="I88" s="8"/>
    </row>
    <row r="89" spans="1:15" ht="14.25" thickBot="1" thickTop="1">
      <c r="A89" s="86" t="s">
        <v>70</v>
      </c>
      <c r="B89" s="71">
        <f aca="true" t="shared" si="0" ref="B89:G89">+B87+B83+B73+B69+B67+B62+B55+B53+B42+B40+B34+B29+B27+B25+B20+B18+B16</f>
        <v>27563.439999999995</v>
      </c>
      <c r="C89" s="71">
        <f t="shared" si="0"/>
        <v>2154891.34</v>
      </c>
      <c r="D89" s="71">
        <f t="shared" si="0"/>
        <v>203728.38999999996</v>
      </c>
      <c r="E89" s="71">
        <f t="shared" si="0"/>
        <v>228719.32</v>
      </c>
      <c r="F89" s="71">
        <f t="shared" si="0"/>
        <v>1264216.0499999998</v>
      </c>
      <c r="G89" s="72">
        <f t="shared" si="0"/>
        <v>458227.84</v>
      </c>
      <c r="H89" s="8"/>
      <c r="I89" s="8"/>
      <c r="J89" s="8"/>
      <c r="K89" s="8"/>
      <c r="L89" s="8"/>
      <c r="M89" s="8"/>
      <c r="N89" s="8"/>
      <c r="O89" s="8"/>
    </row>
    <row r="90" spans="1:7" ht="12.75">
      <c r="A90" s="100" t="s">
        <v>127</v>
      </c>
      <c r="B90" s="8"/>
      <c r="C90" s="8"/>
      <c r="D90" s="8"/>
      <c r="E90" s="8"/>
      <c r="F90" s="8"/>
      <c r="G90" s="8"/>
    </row>
  </sheetData>
  <mergeCells count="13">
    <mergeCell ref="D8:E8"/>
    <mergeCell ref="F8:G8"/>
    <mergeCell ref="D9:D11"/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Zeros="0" workbookViewId="0" topLeftCell="A1">
      <selection activeCell="I19" sqref="I19"/>
    </sheetView>
  </sheetViews>
  <sheetFormatPr defaultColWidth="11.421875" defaultRowHeight="12.75"/>
  <cols>
    <col min="1" max="1" width="28.7109375" style="14" customWidth="1"/>
    <col min="2" max="2" width="16.28125" style="14" customWidth="1"/>
    <col min="3" max="8" width="15.7109375" style="14" customWidth="1"/>
    <col min="9" max="9" width="11.421875" style="13" customWidth="1"/>
    <col min="10" max="10" width="12.7109375" style="14" bestFit="1" customWidth="1"/>
    <col min="11" max="11" width="11.421875" style="14" customWidth="1"/>
    <col min="12" max="12" width="14.7109375" style="14" bestFit="1" customWidth="1"/>
    <col min="13" max="13" width="15.421875" style="14" bestFit="1" customWidth="1"/>
    <col min="14" max="16384" width="11.421875" style="14" customWidth="1"/>
  </cols>
  <sheetData>
    <row r="1" ht="15">
      <c r="C1" s="98" t="s">
        <v>123</v>
      </c>
    </row>
    <row r="2" ht="12.75">
      <c r="C2" s="99" t="s">
        <v>122</v>
      </c>
    </row>
    <row r="3" ht="12.75"/>
    <row r="4" spans="1:9" s="12" customFormat="1" ht="18">
      <c r="A4" s="176" t="s">
        <v>81</v>
      </c>
      <c r="B4" s="176"/>
      <c r="C4" s="176"/>
      <c r="D4" s="176"/>
      <c r="E4" s="176"/>
      <c r="F4" s="176"/>
      <c r="G4" s="176"/>
      <c r="H4" s="176"/>
      <c r="I4" s="11"/>
    </row>
    <row r="6" spans="1:8" ht="13.5" customHeight="1">
      <c r="A6" s="177" t="s">
        <v>129</v>
      </c>
      <c r="B6" s="177"/>
      <c r="C6" s="177"/>
      <c r="D6" s="177"/>
      <c r="E6" s="177"/>
      <c r="F6" s="177"/>
      <c r="G6" s="177"/>
      <c r="H6" s="177"/>
    </row>
    <row r="7" spans="1:8" ht="15.75" thickBot="1">
      <c r="A7" s="15"/>
      <c r="B7" s="16"/>
      <c r="C7" s="16"/>
      <c r="D7" s="16"/>
      <c r="E7" s="16"/>
      <c r="F7" s="16"/>
      <c r="G7" s="16"/>
      <c r="H7" s="16"/>
    </row>
    <row r="8" spans="1:8" ht="12.75">
      <c r="A8" s="48" t="s">
        <v>82</v>
      </c>
      <c r="B8" s="17"/>
      <c r="C8" s="18"/>
      <c r="D8" s="19" t="s">
        <v>83</v>
      </c>
      <c r="E8" s="178" t="s">
        <v>84</v>
      </c>
      <c r="F8" s="179"/>
      <c r="G8" s="179"/>
      <c r="H8" s="180"/>
    </row>
    <row r="9" spans="1:8" ht="12.75">
      <c r="A9" s="49" t="s">
        <v>85</v>
      </c>
      <c r="B9" s="20" t="s">
        <v>86</v>
      </c>
      <c r="C9" s="20" t="s">
        <v>3</v>
      </c>
      <c r="D9" s="20" t="s">
        <v>87</v>
      </c>
      <c r="E9" s="20"/>
      <c r="F9" s="21" t="s">
        <v>88</v>
      </c>
      <c r="G9" s="21" t="s">
        <v>89</v>
      </c>
      <c r="H9" s="50" t="s">
        <v>90</v>
      </c>
    </row>
    <row r="10" spans="1:8" ht="13.5" thickBot="1">
      <c r="A10" s="49"/>
      <c r="B10" s="22"/>
      <c r="C10" s="20"/>
      <c r="D10" s="20" t="s">
        <v>91</v>
      </c>
      <c r="E10" s="23" t="s">
        <v>86</v>
      </c>
      <c r="F10" s="24" t="s">
        <v>91</v>
      </c>
      <c r="G10" s="20" t="s">
        <v>91</v>
      </c>
      <c r="H10" s="51" t="s">
        <v>91</v>
      </c>
    </row>
    <row r="11" spans="1:10" ht="12.75">
      <c r="A11" s="52" t="s">
        <v>92</v>
      </c>
      <c r="B11" s="25">
        <f>+C11+D11+E11+B46+C46</f>
        <v>58666.06</v>
      </c>
      <c r="C11" s="26">
        <v>12406.07</v>
      </c>
      <c r="D11" s="27">
        <v>9203.74</v>
      </c>
      <c r="E11" s="28">
        <v>35863.59</v>
      </c>
      <c r="F11" s="27">
        <v>10869.56</v>
      </c>
      <c r="G11" s="26">
        <v>10371.71</v>
      </c>
      <c r="H11" s="53">
        <v>14622.32</v>
      </c>
      <c r="I11" s="29"/>
      <c r="J11" s="41"/>
    </row>
    <row r="12" spans="1:10" ht="12.75">
      <c r="A12" s="54" t="s">
        <v>130</v>
      </c>
      <c r="B12" s="25">
        <f aca="true" t="shared" si="0" ref="B12:B17">+C12+D12+E12+B47+C47</f>
        <v>4510</v>
      </c>
      <c r="C12" s="30">
        <v>1100</v>
      </c>
      <c r="D12" s="31">
        <v>1050</v>
      </c>
      <c r="E12" s="25">
        <v>2000</v>
      </c>
      <c r="F12" s="31">
        <v>1000</v>
      </c>
      <c r="G12" s="30">
        <v>300</v>
      </c>
      <c r="H12" s="55">
        <v>700</v>
      </c>
      <c r="I12" s="29"/>
      <c r="J12" s="41"/>
    </row>
    <row r="13" spans="1:10" ht="12.75">
      <c r="A13" s="54" t="s">
        <v>131</v>
      </c>
      <c r="B13" s="25">
        <f t="shared" si="0"/>
        <v>3090</v>
      </c>
      <c r="C13" s="30">
        <v>2000</v>
      </c>
      <c r="D13" s="31">
        <v>0</v>
      </c>
      <c r="E13" s="25">
        <v>220</v>
      </c>
      <c r="F13" s="31">
        <v>0</v>
      </c>
      <c r="G13" s="30">
        <v>100</v>
      </c>
      <c r="H13" s="55">
        <v>120</v>
      </c>
      <c r="I13" s="29"/>
      <c r="J13" s="41"/>
    </row>
    <row r="14" spans="1:10" ht="12.75">
      <c r="A14" s="54" t="s">
        <v>132</v>
      </c>
      <c r="B14" s="25">
        <f t="shared" si="0"/>
        <v>24</v>
      </c>
      <c r="C14" s="30">
        <v>16</v>
      </c>
      <c r="D14" s="31">
        <v>5</v>
      </c>
      <c r="E14" s="25">
        <v>0</v>
      </c>
      <c r="F14" s="31">
        <v>0</v>
      </c>
      <c r="G14" s="30">
        <v>0</v>
      </c>
      <c r="H14" s="55">
        <v>0</v>
      </c>
      <c r="I14" s="29"/>
      <c r="J14" s="41"/>
    </row>
    <row r="15" spans="1:10" ht="12.75">
      <c r="A15" s="54" t="s">
        <v>93</v>
      </c>
      <c r="B15" s="25">
        <f t="shared" si="0"/>
        <v>540230.98</v>
      </c>
      <c r="C15" s="30">
        <v>142936.03</v>
      </c>
      <c r="D15" s="31">
        <v>75784.95</v>
      </c>
      <c r="E15" s="25">
        <v>267697.18</v>
      </c>
      <c r="F15" s="31">
        <v>73416.14</v>
      </c>
      <c r="G15" s="30">
        <v>76101.24</v>
      </c>
      <c r="H15" s="55">
        <v>118179.84</v>
      </c>
      <c r="I15" s="29"/>
      <c r="J15" s="41"/>
    </row>
    <row r="16" spans="1:10" ht="12.75">
      <c r="A16" s="54" t="s">
        <v>133</v>
      </c>
      <c r="B16" s="25">
        <f t="shared" si="0"/>
        <v>82383.98</v>
      </c>
      <c r="C16" s="30">
        <v>20786.18</v>
      </c>
      <c r="D16" s="31">
        <v>15549.49</v>
      </c>
      <c r="E16" s="25">
        <v>39449.55</v>
      </c>
      <c r="F16" s="31">
        <v>9534.53</v>
      </c>
      <c r="G16" s="30">
        <v>15828.72</v>
      </c>
      <c r="H16" s="55">
        <v>14086.3</v>
      </c>
      <c r="I16" s="29"/>
      <c r="J16" s="41"/>
    </row>
    <row r="17" spans="1:10" ht="12.75">
      <c r="A17" s="54" t="s">
        <v>134</v>
      </c>
      <c r="B17" s="25">
        <f t="shared" si="0"/>
        <v>21199.6</v>
      </c>
      <c r="C17" s="30">
        <v>8198.3</v>
      </c>
      <c r="D17" s="31">
        <v>2709.37</v>
      </c>
      <c r="E17" s="25">
        <v>8057.25</v>
      </c>
      <c r="F17" s="31">
        <v>2256.57</v>
      </c>
      <c r="G17" s="30">
        <v>1013</v>
      </c>
      <c r="H17" s="55">
        <v>4787.68</v>
      </c>
      <c r="I17" s="29"/>
      <c r="J17" s="41"/>
    </row>
    <row r="18" spans="1:10" ht="12.75">
      <c r="A18" s="54" t="s">
        <v>135</v>
      </c>
      <c r="B18" s="25">
        <f>+C18+D18+E18+B53+C53</f>
        <v>24249.38</v>
      </c>
      <c r="C18" s="30">
        <v>3060.75</v>
      </c>
      <c r="D18" s="31">
        <v>1139.35</v>
      </c>
      <c r="E18" s="25">
        <v>18002.56</v>
      </c>
      <c r="F18" s="31">
        <v>5741.69</v>
      </c>
      <c r="G18" s="30">
        <v>5393.28</v>
      </c>
      <c r="H18" s="55">
        <v>6867.59</v>
      </c>
      <c r="I18" s="29"/>
      <c r="J18" s="41"/>
    </row>
    <row r="19" spans="1:10" ht="12.75">
      <c r="A19" s="56" t="s">
        <v>94</v>
      </c>
      <c r="B19" s="33">
        <f>+C19+D19+E19+B54+C54</f>
        <v>734354</v>
      </c>
      <c r="C19" s="33">
        <v>190503.33</v>
      </c>
      <c r="D19" s="34">
        <v>105441.9</v>
      </c>
      <c r="E19" s="33">
        <v>371290.13</v>
      </c>
      <c r="F19" s="34">
        <v>102818.49</v>
      </c>
      <c r="G19" s="33">
        <v>109107.95</v>
      </c>
      <c r="H19" s="57">
        <v>159363.73</v>
      </c>
      <c r="I19" s="29"/>
      <c r="J19" s="41"/>
    </row>
    <row r="20" spans="1:10" ht="12.75">
      <c r="A20" s="56"/>
      <c r="B20" s="33"/>
      <c r="C20" s="33"/>
      <c r="D20" s="34"/>
      <c r="E20" s="33"/>
      <c r="F20" s="34"/>
      <c r="G20" s="33"/>
      <c r="H20" s="57"/>
      <c r="I20" s="29"/>
      <c r="J20" s="41"/>
    </row>
    <row r="21" spans="1:10" ht="12.75">
      <c r="A21" s="56" t="s">
        <v>124</v>
      </c>
      <c r="B21" s="33">
        <f>+C21+D21+E21+B56+C56</f>
        <v>645</v>
      </c>
      <c r="C21" s="33">
        <v>51</v>
      </c>
      <c r="D21" s="34">
        <v>147</v>
      </c>
      <c r="E21" s="33">
        <v>322</v>
      </c>
      <c r="F21" s="34">
        <v>109</v>
      </c>
      <c r="G21" s="33">
        <v>30</v>
      </c>
      <c r="H21" s="57">
        <v>183</v>
      </c>
      <c r="I21" s="29"/>
      <c r="J21" s="41"/>
    </row>
    <row r="22" spans="1:10" ht="12.75">
      <c r="A22" s="54"/>
      <c r="B22" s="25"/>
      <c r="C22" s="25"/>
      <c r="D22" s="35"/>
      <c r="E22" s="25"/>
      <c r="F22" s="35"/>
      <c r="G22" s="25"/>
      <c r="H22" s="58"/>
      <c r="I22" s="29"/>
      <c r="J22" s="41"/>
    </row>
    <row r="23" spans="1:10" ht="12.75">
      <c r="A23" s="54" t="s">
        <v>95</v>
      </c>
      <c r="B23" s="25">
        <f>+C23+D23+E23+B58+C58</f>
        <v>13459.84</v>
      </c>
      <c r="C23" s="30">
        <v>7600.02</v>
      </c>
      <c r="D23" s="31">
        <v>2854.19</v>
      </c>
      <c r="E23" s="25">
        <v>968.64</v>
      </c>
      <c r="F23" s="31">
        <v>613.43</v>
      </c>
      <c r="G23" s="30">
        <v>103.78</v>
      </c>
      <c r="H23" s="55">
        <v>251.44</v>
      </c>
      <c r="I23" s="29"/>
      <c r="J23" s="41"/>
    </row>
    <row r="24" spans="1:10" ht="12.75">
      <c r="A24" s="54" t="s">
        <v>96</v>
      </c>
      <c r="B24" s="25">
        <f>+C24+D24+E24+B59+C59</f>
        <v>78949.03</v>
      </c>
      <c r="C24" s="30">
        <v>25667.66</v>
      </c>
      <c r="D24" s="31">
        <v>9970.81</v>
      </c>
      <c r="E24" s="25">
        <v>35926.11</v>
      </c>
      <c r="F24" s="36">
        <v>11523.84</v>
      </c>
      <c r="G24" s="30">
        <v>11349.48</v>
      </c>
      <c r="H24" s="55">
        <v>13052.82</v>
      </c>
      <c r="I24" s="29"/>
      <c r="J24" s="41"/>
    </row>
    <row r="25" spans="1:10" ht="12.75">
      <c r="A25" s="56" t="s">
        <v>97</v>
      </c>
      <c r="B25" s="33">
        <f>+C25+D25+E25+B60+C60</f>
        <v>92408.87</v>
      </c>
      <c r="C25" s="33">
        <v>33267.68</v>
      </c>
      <c r="D25" s="34">
        <v>12825</v>
      </c>
      <c r="E25" s="33">
        <v>36894.75</v>
      </c>
      <c r="F25" s="34">
        <v>12137.27</v>
      </c>
      <c r="G25" s="33">
        <v>11453.26</v>
      </c>
      <c r="H25" s="57">
        <v>13304.26</v>
      </c>
      <c r="I25" s="29"/>
      <c r="J25" s="41"/>
    </row>
    <row r="26" spans="1:10" ht="12.75">
      <c r="A26" s="54"/>
      <c r="B26" s="25"/>
      <c r="C26" s="25"/>
      <c r="D26" s="35"/>
      <c r="E26" s="25"/>
      <c r="F26" s="35"/>
      <c r="G26" s="25"/>
      <c r="H26" s="58"/>
      <c r="I26" s="29"/>
      <c r="J26" s="41"/>
    </row>
    <row r="27" spans="1:10" ht="12.75">
      <c r="A27" s="54" t="s">
        <v>98</v>
      </c>
      <c r="B27" s="25">
        <f>+C27+D27+E27+B62+C62</f>
        <v>960669</v>
      </c>
      <c r="C27" s="30">
        <v>288457</v>
      </c>
      <c r="D27" s="31">
        <v>104113</v>
      </c>
      <c r="E27" s="25">
        <v>441687</v>
      </c>
      <c r="F27" s="31">
        <v>111023</v>
      </c>
      <c r="G27" s="30">
        <v>91879</v>
      </c>
      <c r="H27" s="55">
        <v>238785</v>
      </c>
      <c r="I27" s="29"/>
      <c r="J27" s="41"/>
    </row>
    <row r="28" spans="1:10" ht="12.75">
      <c r="A28" s="54" t="s">
        <v>99</v>
      </c>
      <c r="B28" s="25">
        <f>+C28+D28+E28+B63+C63</f>
        <v>164012</v>
      </c>
      <c r="C28" s="30">
        <v>51246</v>
      </c>
      <c r="D28" s="31">
        <v>14036</v>
      </c>
      <c r="E28" s="25">
        <v>81879</v>
      </c>
      <c r="F28" s="31">
        <v>22745</v>
      </c>
      <c r="G28" s="30">
        <v>24382</v>
      </c>
      <c r="H28" s="55">
        <v>34752</v>
      </c>
      <c r="I28" s="29"/>
      <c r="J28" s="41"/>
    </row>
    <row r="29" spans="1:10" ht="12.75">
      <c r="A29" s="56" t="s">
        <v>57</v>
      </c>
      <c r="B29" s="33">
        <f>+C29+D29+E29+B64+C64</f>
        <v>1124681</v>
      </c>
      <c r="C29" s="33">
        <v>339703</v>
      </c>
      <c r="D29" s="34">
        <v>118149</v>
      </c>
      <c r="E29" s="33">
        <v>523566</v>
      </c>
      <c r="F29" s="34">
        <v>133768</v>
      </c>
      <c r="G29" s="33">
        <v>116261</v>
      </c>
      <c r="H29" s="57">
        <v>273537</v>
      </c>
      <c r="I29" s="29"/>
      <c r="J29" s="41"/>
    </row>
    <row r="30" spans="1:10" ht="12.75">
      <c r="A30" s="54"/>
      <c r="B30" s="25"/>
      <c r="C30" s="25"/>
      <c r="D30" s="35"/>
      <c r="E30" s="25"/>
      <c r="F30" s="35"/>
      <c r="G30" s="25"/>
      <c r="H30" s="58"/>
      <c r="I30" s="29"/>
      <c r="J30" s="41"/>
    </row>
    <row r="31" spans="1:10" ht="12.75">
      <c r="A31" s="54" t="s">
        <v>100</v>
      </c>
      <c r="B31" s="25">
        <f aca="true" t="shared" si="1" ref="B31:B36">+C31+D31+E31+B66+C66</f>
        <v>39008.69</v>
      </c>
      <c r="C31" s="30">
        <v>12015.24</v>
      </c>
      <c r="D31" s="31">
        <v>6792.05</v>
      </c>
      <c r="E31" s="25">
        <v>14341.2</v>
      </c>
      <c r="F31" s="31">
        <v>6741.29</v>
      </c>
      <c r="G31" s="30">
        <v>6239.65</v>
      </c>
      <c r="H31" s="55">
        <v>1360.28</v>
      </c>
      <c r="I31" s="29"/>
      <c r="J31" s="41"/>
    </row>
    <row r="32" spans="1:10" ht="12.75">
      <c r="A32" s="54" t="s">
        <v>101</v>
      </c>
      <c r="B32" s="25">
        <f t="shared" si="1"/>
        <v>99270.87</v>
      </c>
      <c r="C32" s="30">
        <v>12655</v>
      </c>
      <c r="D32" s="31">
        <v>12623</v>
      </c>
      <c r="E32" s="25">
        <v>65079</v>
      </c>
      <c r="F32" s="31">
        <v>12154</v>
      </c>
      <c r="G32" s="30">
        <v>27374</v>
      </c>
      <c r="H32" s="55">
        <v>25551</v>
      </c>
      <c r="I32" s="29"/>
      <c r="J32" s="41"/>
    </row>
    <row r="33" spans="1:10" ht="12.75">
      <c r="A33" s="54" t="s">
        <v>102</v>
      </c>
      <c r="B33" s="25">
        <f t="shared" si="1"/>
        <v>241931.77000000002</v>
      </c>
      <c r="C33" s="30">
        <v>20552.41</v>
      </c>
      <c r="D33" s="31">
        <v>46209.88</v>
      </c>
      <c r="E33" s="25">
        <v>148059.23</v>
      </c>
      <c r="F33" s="31">
        <v>6044.66</v>
      </c>
      <c r="G33" s="30">
        <v>84546.19</v>
      </c>
      <c r="H33" s="55">
        <v>57468.39</v>
      </c>
      <c r="I33" s="29"/>
      <c r="J33" s="41"/>
    </row>
    <row r="34" spans="1:10" ht="12.75">
      <c r="A34" s="54" t="s">
        <v>103</v>
      </c>
      <c r="B34" s="25">
        <f t="shared" si="1"/>
        <v>13497.75</v>
      </c>
      <c r="C34" s="30">
        <v>5674.72</v>
      </c>
      <c r="D34" s="31">
        <v>476.24</v>
      </c>
      <c r="E34" s="25">
        <v>4620.77</v>
      </c>
      <c r="F34" s="31">
        <v>431.86</v>
      </c>
      <c r="G34" s="30">
        <v>1684.12</v>
      </c>
      <c r="H34" s="55">
        <v>2504.78</v>
      </c>
      <c r="I34" s="29"/>
      <c r="J34" s="41"/>
    </row>
    <row r="35" spans="1:10" ht="12.75">
      <c r="A35" s="54" t="s">
        <v>104</v>
      </c>
      <c r="B35" s="25">
        <f t="shared" si="1"/>
        <v>190765.85</v>
      </c>
      <c r="C35" s="30">
        <v>23118.47</v>
      </c>
      <c r="D35" s="31">
        <v>14564.9</v>
      </c>
      <c r="E35" s="25">
        <v>141806.32</v>
      </c>
      <c r="F35" s="31">
        <v>21568.9</v>
      </c>
      <c r="G35" s="30">
        <v>36926.09</v>
      </c>
      <c r="H35" s="55">
        <v>83311.31</v>
      </c>
      <c r="I35" s="29"/>
      <c r="J35" s="41"/>
    </row>
    <row r="36" spans="1:10" ht="12.75">
      <c r="A36" s="56" t="s">
        <v>66</v>
      </c>
      <c r="B36" s="33">
        <f t="shared" si="1"/>
        <v>584474.93</v>
      </c>
      <c r="C36" s="37">
        <v>74015.84</v>
      </c>
      <c r="D36" s="38">
        <v>80666.07</v>
      </c>
      <c r="E36" s="33">
        <v>373906.52</v>
      </c>
      <c r="F36" s="38">
        <v>46940.71</v>
      </c>
      <c r="G36" s="37">
        <v>156770.05</v>
      </c>
      <c r="H36" s="59">
        <v>170195.76</v>
      </c>
      <c r="I36" s="29"/>
      <c r="J36" s="41"/>
    </row>
    <row r="37" spans="1:9" ht="13.5" thickBot="1">
      <c r="A37" s="54"/>
      <c r="B37" s="25"/>
      <c r="C37" s="25"/>
      <c r="D37" s="35"/>
      <c r="E37" s="25"/>
      <c r="F37" s="35"/>
      <c r="G37" s="25"/>
      <c r="H37" s="58"/>
      <c r="I37" s="29"/>
    </row>
    <row r="38" spans="1:9" ht="14.25" thickBot="1" thickTop="1">
      <c r="A38" s="74" t="s">
        <v>70</v>
      </c>
      <c r="B38" s="75">
        <f>+C38+D38+E38+B73+C73</f>
        <v>2536563.8</v>
      </c>
      <c r="C38" s="75">
        <f>+C36+C29+C25+C19+C21</f>
        <v>637540.85</v>
      </c>
      <c r="D38" s="76">
        <f aca="true" t="shared" si="2" ref="C38:H38">+D36+D29+D25+D19+D21</f>
        <v>317228.97</v>
      </c>
      <c r="E38" s="75">
        <f t="shared" si="2"/>
        <v>1305979.4</v>
      </c>
      <c r="F38" s="76">
        <f t="shared" si="2"/>
        <v>295773.47</v>
      </c>
      <c r="G38" s="75">
        <f t="shared" si="2"/>
        <v>393622.26</v>
      </c>
      <c r="H38" s="77">
        <f t="shared" si="2"/>
        <v>616583.75</v>
      </c>
      <c r="I38" s="29"/>
    </row>
    <row r="39" spans="1:8" ht="12.75">
      <c r="A39" s="13"/>
      <c r="B39" s="13"/>
      <c r="C39" s="13"/>
      <c r="D39" s="29"/>
      <c r="E39" s="13"/>
      <c r="F39" s="13"/>
      <c r="G39" s="13"/>
      <c r="H39" s="13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3.5" thickBot="1">
      <c r="A41" s="13"/>
      <c r="B41" s="13"/>
      <c r="C41" s="13"/>
      <c r="D41" s="13"/>
      <c r="E41" s="13"/>
      <c r="F41" s="13"/>
      <c r="G41" s="13"/>
      <c r="H41" s="13"/>
    </row>
    <row r="42" spans="1:8" ht="12.75">
      <c r="A42" s="52"/>
      <c r="B42" s="178" t="s">
        <v>105</v>
      </c>
      <c r="C42" s="179"/>
      <c r="D42" s="179"/>
      <c r="E42" s="179"/>
      <c r="F42" s="179"/>
      <c r="G42" s="180"/>
      <c r="H42" s="13"/>
    </row>
    <row r="43" spans="1:8" ht="12.75">
      <c r="A43" s="49" t="s">
        <v>82</v>
      </c>
      <c r="B43" s="39"/>
      <c r="C43" s="170" t="s">
        <v>106</v>
      </c>
      <c r="D43" s="171"/>
      <c r="E43" s="171"/>
      <c r="F43" s="171"/>
      <c r="G43" s="172"/>
      <c r="H43" s="13"/>
    </row>
    <row r="44" spans="1:8" ht="12.75">
      <c r="A44" s="49" t="s">
        <v>85</v>
      </c>
      <c r="B44" s="20" t="s">
        <v>71</v>
      </c>
      <c r="C44" s="20"/>
      <c r="D44" s="173" t="s">
        <v>107</v>
      </c>
      <c r="E44" s="174"/>
      <c r="F44" s="173" t="s">
        <v>108</v>
      </c>
      <c r="G44" s="175"/>
      <c r="H44" s="13"/>
    </row>
    <row r="45" spans="1:8" ht="13.5" thickBot="1">
      <c r="A45" s="49"/>
      <c r="B45" s="39"/>
      <c r="C45" s="23" t="s">
        <v>86</v>
      </c>
      <c r="D45" s="24" t="s">
        <v>109</v>
      </c>
      <c r="E45" s="40" t="s">
        <v>110</v>
      </c>
      <c r="F45" s="20" t="s">
        <v>110</v>
      </c>
      <c r="G45" s="50" t="s">
        <v>109</v>
      </c>
      <c r="H45" s="13"/>
    </row>
    <row r="46" spans="1:9" ht="12.75">
      <c r="A46" s="52" t="s">
        <v>92</v>
      </c>
      <c r="B46" s="26">
        <v>67.97</v>
      </c>
      <c r="C46" s="27">
        <v>1124.69</v>
      </c>
      <c r="D46" s="28">
        <v>188.78</v>
      </c>
      <c r="E46" s="27">
        <v>69.9</v>
      </c>
      <c r="F46" s="26">
        <v>674.42</v>
      </c>
      <c r="G46" s="53">
        <v>191.6</v>
      </c>
      <c r="H46" s="29"/>
      <c r="I46" s="29"/>
    </row>
    <row r="47" spans="1:9" ht="12.75">
      <c r="A47" s="54" t="s">
        <v>130</v>
      </c>
      <c r="B47" s="30">
        <v>10</v>
      </c>
      <c r="C47" s="31">
        <v>350</v>
      </c>
      <c r="D47" s="25">
        <v>50</v>
      </c>
      <c r="E47" s="31">
        <v>0</v>
      </c>
      <c r="F47" s="30">
        <v>175</v>
      </c>
      <c r="G47" s="55">
        <v>125</v>
      </c>
      <c r="H47" s="29"/>
      <c r="I47" s="29"/>
    </row>
    <row r="48" spans="1:9" ht="12.75">
      <c r="A48" s="54" t="s">
        <v>131</v>
      </c>
      <c r="B48" s="30">
        <v>10</v>
      </c>
      <c r="C48" s="31">
        <v>860</v>
      </c>
      <c r="D48" s="25">
        <v>100</v>
      </c>
      <c r="E48" s="31">
        <v>152</v>
      </c>
      <c r="F48" s="30">
        <v>448</v>
      </c>
      <c r="G48" s="55">
        <v>160</v>
      </c>
      <c r="H48" s="29"/>
      <c r="I48" s="29"/>
    </row>
    <row r="49" spans="1:9" ht="12.75">
      <c r="A49" s="54" t="s">
        <v>132</v>
      </c>
      <c r="B49" s="30">
        <v>1</v>
      </c>
      <c r="C49" s="31">
        <v>2</v>
      </c>
      <c r="D49" s="25">
        <v>0</v>
      </c>
      <c r="E49" s="31">
        <v>0</v>
      </c>
      <c r="F49" s="30">
        <v>2</v>
      </c>
      <c r="G49" s="55">
        <v>0</v>
      </c>
      <c r="H49" s="29"/>
      <c r="I49" s="29"/>
    </row>
    <row r="50" spans="1:9" ht="12.75">
      <c r="A50" s="54" t="s">
        <v>93</v>
      </c>
      <c r="B50" s="30">
        <v>2697.62</v>
      </c>
      <c r="C50" s="31">
        <v>51115.2</v>
      </c>
      <c r="D50" s="25">
        <v>6475.19</v>
      </c>
      <c r="E50" s="31">
        <v>2915.78</v>
      </c>
      <c r="F50" s="30">
        <v>29513.95</v>
      </c>
      <c r="G50" s="55">
        <v>12210.32</v>
      </c>
      <c r="H50" s="29"/>
      <c r="I50" s="29"/>
    </row>
    <row r="51" spans="1:9" ht="12.75">
      <c r="A51" s="54" t="s">
        <v>133</v>
      </c>
      <c r="B51" s="30">
        <v>98.7</v>
      </c>
      <c r="C51" s="31">
        <v>6500.06</v>
      </c>
      <c r="D51" s="25">
        <v>683.01</v>
      </c>
      <c r="E51" s="31">
        <v>683.8</v>
      </c>
      <c r="F51" s="30">
        <v>3977.5</v>
      </c>
      <c r="G51" s="55">
        <v>1155.74</v>
      </c>
      <c r="H51" s="29"/>
      <c r="I51" s="29"/>
    </row>
    <row r="52" spans="1:9" ht="12.75">
      <c r="A52" s="54" t="s">
        <v>134</v>
      </c>
      <c r="B52" s="30">
        <v>42.25</v>
      </c>
      <c r="C52" s="31">
        <v>2192.43</v>
      </c>
      <c r="D52" s="25">
        <v>326.59</v>
      </c>
      <c r="E52" s="31">
        <v>96.59</v>
      </c>
      <c r="F52" s="30">
        <v>1478.49</v>
      </c>
      <c r="G52" s="55">
        <v>290.75</v>
      </c>
      <c r="H52" s="29"/>
      <c r="I52" s="29"/>
    </row>
    <row r="53" spans="1:9" ht="12.75">
      <c r="A53" s="54" t="s">
        <v>135</v>
      </c>
      <c r="B53" s="30">
        <v>65.42</v>
      </c>
      <c r="C53" s="31">
        <v>1981.3</v>
      </c>
      <c r="D53" s="25">
        <v>231.74</v>
      </c>
      <c r="E53" s="31">
        <v>52.49</v>
      </c>
      <c r="F53" s="30">
        <v>1103.12</v>
      </c>
      <c r="G53" s="55">
        <v>593.94</v>
      </c>
      <c r="H53" s="29"/>
      <c r="I53" s="29"/>
    </row>
    <row r="54" spans="1:9" ht="12.75">
      <c r="A54" s="56" t="s">
        <v>94</v>
      </c>
      <c r="B54" s="33">
        <v>2992.96</v>
      </c>
      <c r="C54" s="34">
        <v>64125.68</v>
      </c>
      <c r="D54" s="33">
        <v>8055.31</v>
      </c>
      <c r="E54" s="34">
        <v>3970.56</v>
      </c>
      <c r="F54" s="33">
        <v>37372.48</v>
      </c>
      <c r="G54" s="57">
        <v>14727.35</v>
      </c>
      <c r="H54" s="29"/>
      <c r="I54" s="29"/>
    </row>
    <row r="55" spans="1:9" ht="12.75">
      <c r="A55" s="56"/>
      <c r="B55" s="33"/>
      <c r="C55" s="34"/>
      <c r="D55" s="33"/>
      <c r="E55" s="34"/>
      <c r="F55" s="33"/>
      <c r="G55" s="57"/>
      <c r="H55" s="29"/>
      <c r="I55" s="29"/>
    </row>
    <row r="56" spans="1:9" ht="12.75">
      <c r="A56" s="56" t="s">
        <v>124</v>
      </c>
      <c r="B56" s="33">
        <v>21</v>
      </c>
      <c r="C56" s="34">
        <v>104</v>
      </c>
      <c r="D56" s="33">
        <v>7</v>
      </c>
      <c r="E56" s="34">
        <v>6</v>
      </c>
      <c r="F56" s="33">
        <v>13</v>
      </c>
      <c r="G56" s="57">
        <v>78</v>
      </c>
      <c r="H56" s="29"/>
      <c r="I56" s="29"/>
    </row>
    <row r="57" spans="1:9" ht="12.75">
      <c r="A57" s="56"/>
      <c r="B57" s="33"/>
      <c r="C57" s="34"/>
      <c r="D57" s="33"/>
      <c r="E57" s="34"/>
      <c r="F57" s="33"/>
      <c r="G57" s="57"/>
      <c r="H57" s="29"/>
      <c r="I57" s="29"/>
    </row>
    <row r="58" spans="1:9" ht="12.75">
      <c r="A58" s="54" t="s">
        <v>95</v>
      </c>
      <c r="B58" s="30">
        <v>155.76</v>
      </c>
      <c r="C58" s="31">
        <v>1881.23</v>
      </c>
      <c r="D58" s="25">
        <v>214.82</v>
      </c>
      <c r="E58" s="31">
        <v>79.08</v>
      </c>
      <c r="F58" s="30">
        <v>375.86</v>
      </c>
      <c r="G58" s="55">
        <v>1211.48</v>
      </c>
      <c r="H58" s="29"/>
      <c r="I58" s="29"/>
    </row>
    <row r="59" spans="1:9" ht="12.75">
      <c r="A59" s="54" t="s">
        <v>96</v>
      </c>
      <c r="B59" s="30">
        <v>163.68</v>
      </c>
      <c r="C59" s="31">
        <v>7220.77</v>
      </c>
      <c r="D59" s="25">
        <v>555.98</v>
      </c>
      <c r="E59" s="36">
        <v>865.37</v>
      </c>
      <c r="F59" s="30">
        <v>4582.5</v>
      </c>
      <c r="G59" s="55">
        <v>1216.88</v>
      </c>
      <c r="H59" s="29"/>
      <c r="I59" s="29"/>
    </row>
    <row r="60" spans="1:9" ht="12.75">
      <c r="A60" s="56" t="s">
        <v>97</v>
      </c>
      <c r="B60" s="33">
        <v>319.44</v>
      </c>
      <c r="C60" s="34">
        <v>9102</v>
      </c>
      <c r="D60" s="33">
        <v>770.8</v>
      </c>
      <c r="E60" s="34">
        <v>944.45</v>
      </c>
      <c r="F60" s="33">
        <v>4958.36</v>
      </c>
      <c r="G60" s="57">
        <v>2428.36</v>
      </c>
      <c r="H60" s="29"/>
      <c r="I60" s="29"/>
    </row>
    <row r="61" spans="1:9" ht="12.75">
      <c r="A61" s="56"/>
      <c r="B61" s="33"/>
      <c r="C61" s="34"/>
      <c r="D61" s="33"/>
      <c r="E61" s="34"/>
      <c r="F61" s="33"/>
      <c r="G61" s="57"/>
      <c r="H61" s="29"/>
      <c r="I61" s="29"/>
    </row>
    <row r="62" spans="1:9" ht="12.75">
      <c r="A62" s="54" t="s">
        <v>98</v>
      </c>
      <c r="B62" s="30">
        <v>8610</v>
      </c>
      <c r="C62" s="31">
        <v>117802</v>
      </c>
      <c r="D62" s="25">
        <v>7062</v>
      </c>
      <c r="E62" s="31">
        <v>4728</v>
      </c>
      <c r="F62" s="30">
        <v>44723</v>
      </c>
      <c r="G62" s="55">
        <v>61289</v>
      </c>
      <c r="H62" s="29"/>
      <c r="I62" s="29"/>
    </row>
    <row r="63" spans="1:9" ht="12.75">
      <c r="A63" s="54" t="s">
        <v>99</v>
      </c>
      <c r="B63" s="30">
        <v>1523</v>
      </c>
      <c r="C63" s="31">
        <v>15328</v>
      </c>
      <c r="D63" s="25">
        <v>1098</v>
      </c>
      <c r="E63" s="31">
        <v>1205</v>
      </c>
      <c r="F63" s="30">
        <v>5698</v>
      </c>
      <c r="G63" s="55">
        <v>7327</v>
      </c>
      <c r="H63" s="29"/>
      <c r="I63" s="29"/>
    </row>
    <row r="64" spans="1:9" ht="12.75">
      <c r="A64" s="56" t="s">
        <v>57</v>
      </c>
      <c r="B64" s="33">
        <v>10133</v>
      </c>
      <c r="C64" s="34">
        <v>133130</v>
      </c>
      <c r="D64" s="33">
        <v>8160</v>
      </c>
      <c r="E64" s="34">
        <v>5933</v>
      </c>
      <c r="F64" s="33">
        <v>50421</v>
      </c>
      <c r="G64" s="57">
        <v>68616</v>
      </c>
      <c r="H64" s="29"/>
      <c r="I64" s="29"/>
    </row>
    <row r="65" spans="1:9" ht="12.75">
      <c r="A65" s="54"/>
      <c r="B65" s="25"/>
      <c r="C65" s="35"/>
      <c r="D65" s="25"/>
      <c r="E65" s="35"/>
      <c r="F65" s="25"/>
      <c r="G65" s="58"/>
      <c r="H65" s="29"/>
      <c r="I65" s="29"/>
    </row>
    <row r="66" spans="1:9" ht="12.75">
      <c r="A66" s="54" t="s">
        <v>100</v>
      </c>
      <c r="B66" s="30">
        <v>501.34</v>
      </c>
      <c r="C66" s="31">
        <v>5358.86</v>
      </c>
      <c r="D66" s="25">
        <v>213.56</v>
      </c>
      <c r="E66" s="31">
        <v>203.43</v>
      </c>
      <c r="F66" s="30">
        <v>2629.36</v>
      </c>
      <c r="G66" s="55">
        <v>2312.5</v>
      </c>
      <c r="H66" s="29"/>
      <c r="I66" s="29"/>
    </row>
    <row r="67" spans="1:9" ht="12.75">
      <c r="A67" s="54" t="s">
        <v>101</v>
      </c>
      <c r="B67" s="30">
        <v>563.87</v>
      </c>
      <c r="C67" s="31">
        <v>8350</v>
      </c>
      <c r="D67" s="25">
        <v>82</v>
      </c>
      <c r="E67" s="31">
        <v>224</v>
      </c>
      <c r="F67" s="30">
        <v>2634</v>
      </c>
      <c r="G67" s="55">
        <v>5410</v>
      </c>
      <c r="H67" s="29"/>
      <c r="I67" s="29"/>
    </row>
    <row r="68" spans="1:9" ht="12.75">
      <c r="A68" s="54" t="s">
        <v>102</v>
      </c>
      <c r="B68" s="30">
        <v>6774.07</v>
      </c>
      <c r="C68" s="31">
        <v>20336.18</v>
      </c>
      <c r="D68" s="25">
        <v>2067.46</v>
      </c>
      <c r="E68" s="31">
        <v>11314.48</v>
      </c>
      <c r="F68" s="30">
        <v>4751.88</v>
      </c>
      <c r="G68" s="55">
        <v>2202.61</v>
      </c>
      <c r="H68" s="29"/>
      <c r="I68" s="29"/>
    </row>
    <row r="69" spans="1:9" ht="12.75">
      <c r="A69" s="54" t="s">
        <v>103</v>
      </c>
      <c r="B69" s="30">
        <v>108.37</v>
      </c>
      <c r="C69" s="31">
        <v>2617.65</v>
      </c>
      <c r="D69" s="25">
        <v>179.34</v>
      </c>
      <c r="E69" s="31">
        <v>264.04</v>
      </c>
      <c r="F69" s="30">
        <v>1147.17</v>
      </c>
      <c r="G69" s="55">
        <v>1027.12</v>
      </c>
      <c r="H69" s="29"/>
      <c r="I69" s="29"/>
    </row>
    <row r="70" spans="1:9" ht="12.75">
      <c r="A70" s="54" t="s">
        <v>104</v>
      </c>
      <c r="B70" s="30">
        <v>893.93</v>
      </c>
      <c r="C70" s="31">
        <v>10382.23</v>
      </c>
      <c r="D70" s="25">
        <v>395.59</v>
      </c>
      <c r="E70" s="31">
        <v>284.56</v>
      </c>
      <c r="F70" s="30">
        <v>4473.73</v>
      </c>
      <c r="G70" s="55">
        <v>5228.33</v>
      </c>
      <c r="H70" s="29"/>
      <c r="I70" s="29"/>
    </row>
    <row r="71" spans="1:9" ht="12.75">
      <c r="A71" s="56" t="s">
        <v>66</v>
      </c>
      <c r="B71" s="37">
        <v>8841.58</v>
      </c>
      <c r="C71" s="38">
        <v>47044.92</v>
      </c>
      <c r="D71" s="33">
        <v>2937.95</v>
      </c>
      <c r="E71" s="38">
        <v>12290.51</v>
      </c>
      <c r="F71" s="37">
        <v>15636.14</v>
      </c>
      <c r="G71" s="59">
        <v>16180.56</v>
      </c>
      <c r="H71" s="29"/>
      <c r="I71" s="29"/>
    </row>
    <row r="72" spans="1:8" ht="13.5" thickBot="1">
      <c r="A72" s="54"/>
      <c r="B72" s="25"/>
      <c r="C72" s="35"/>
      <c r="D72" s="25"/>
      <c r="E72" s="35"/>
      <c r="F72" s="25"/>
      <c r="G72" s="58"/>
      <c r="H72" s="29"/>
    </row>
    <row r="73" spans="1:8" ht="14.25" thickBot="1" thickTop="1">
      <c r="A73" s="74" t="s">
        <v>70</v>
      </c>
      <c r="B73" s="75">
        <f aca="true" t="shared" si="3" ref="B73:G73">+B71+B64+B60+B54+B56</f>
        <v>22307.98</v>
      </c>
      <c r="C73" s="76">
        <f t="shared" si="3"/>
        <v>253506.59999999998</v>
      </c>
      <c r="D73" s="75">
        <f t="shared" si="3"/>
        <v>19931.06</v>
      </c>
      <c r="E73" s="76">
        <f t="shared" si="3"/>
        <v>23144.520000000004</v>
      </c>
      <c r="F73" s="75">
        <f t="shared" si="3"/>
        <v>108400.98000000001</v>
      </c>
      <c r="G73" s="77">
        <f t="shared" si="3"/>
        <v>102030.27</v>
      </c>
      <c r="H73" s="29"/>
    </row>
    <row r="74" spans="1:6" ht="12.75" hidden="1">
      <c r="A74" s="32" t="s">
        <v>112</v>
      </c>
      <c r="E74" s="41"/>
      <c r="F74" s="41"/>
    </row>
    <row r="75" spans="1:14" ht="12.75" hidden="1">
      <c r="A75" s="43" t="s">
        <v>111</v>
      </c>
      <c r="B75" s="14" t="s">
        <v>86</v>
      </c>
      <c r="C75" s="14" t="s">
        <v>3</v>
      </c>
      <c r="D75" s="14" t="s">
        <v>113</v>
      </c>
      <c r="E75" s="41" t="s">
        <v>114</v>
      </c>
      <c r="F75" s="41" t="s">
        <v>115</v>
      </c>
      <c r="G75" s="14" t="s">
        <v>116</v>
      </c>
      <c r="I75" s="13" t="s">
        <v>71</v>
      </c>
      <c r="J75" s="42" t="s">
        <v>117</v>
      </c>
      <c r="K75" s="42" t="s">
        <v>109</v>
      </c>
      <c r="L75" s="42" t="s">
        <v>118</v>
      </c>
      <c r="M75" s="42" t="s">
        <v>119</v>
      </c>
      <c r="N75" s="42" t="s">
        <v>109</v>
      </c>
    </row>
    <row r="76" spans="1:14" ht="12.75" hidden="1">
      <c r="A76" s="42" t="s">
        <v>92</v>
      </c>
      <c r="B76" s="45">
        <v>3236.060251385276</v>
      </c>
      <c r="C76" s="45">
        <v>1024.623490457838</v>
      </c>
      <c r="D76" s="45">
        <v>413.7446063824574</v>
      </c>
      <c r="E76" s="45">
        <v>1141.387568834856</v>
      </c>
      <c r="F76" s="45">
        <v>401.4581520032547</v>
      </c>
      <c r="G76" s="45">
        <v>423.12723596162374</v>
      </c>
      <c r="H76" s="45"/>
      <c r="I76" s="44">
        <v>76.5157269896401</v>
      </c>
      <c r="J76" s="45">
        <v>579.7888587204844</v>
      </c>
      <c r="K76" s="45">
        <v>50.2433999393624</v>
      </c>
      <c r="L76" s="45">
        <v>41.9</v>
      </c>
      <c r="M76" s="45">
        <v>385</v>
      </c>
      <c r="N76" s="45">
        <v>102.645458781122</v>
      </c>
    </row>
    <row r="77" spans="1:14" ht="12.75" hidden="1">
      <c r="A77" s="13" t="s">
        <v>93</v>
      </c>
      <c r="B77" s="45">
        <v>196181.425245943</v>
      </c>
      <c r="C77" s="45">
        <v>62468.051877351056</v>
      </c>
      <c r="D77" s="45">
        <v>43504.7316257763</v>
      </c>
      <c r="E77" s="45">
        <v>67976.17380405773</v>
      </c>
      <c r="F77" s="45">
        <v>24857.5</v>
      </c>
      <c r="G77" s="45">
        <v>19618.272811053906</v>
      </c>
      <c r="H77" s="45"/>
      <c r="I77" s="44">
        <v>1689.15731480927</v>
      </c>
      <c r="J77" s="45">
        <v>20543.31062394865</v>
      </c>
      <c r="K77" s="45">
        <v>2047.5133721055936</v>
      </c>
      <c r="L77" s="45">
        <v>1153.1008757852262</v>
      </c>
      <c r="M77" s="45">
        <v>13490.4</v>
      </c>
      <c r="N77" s="45">
        <v>3852.296376057833</v>
      </c>
    </row>
    <row r="78" spans="1:8" ht="12.75" hidden="1">
      <c r="A78" s="46" t="s">
        <v>120</v>
      </c>
      <c r="B78" s="45"/>
      <c r="C78" s="45"/>
      <c r="D78" s="45"/>
      <c r="E78" s="45"/>
      <c r="F78" s="45"/>
      <c r="G78" s="45"/>
      <c r="H78" s="45"/>
    </row>
    <row r="79" spans="1:14" ht="12.75" hidden="1">
      <c r="A79" s="13" t="s">
        <v>92</v>
      </c>
      <c r="B79" s="45">
        <f>+C79+D79+E79+I79+J79</f>
        <v>3748.04</v>
      </c>
      <c r="C79" s="45">
        <v>1167.83</v>
      </c>
      <c r="D79" s="45">
        <v>505.28</v>
      </c>
      <c r="E79" s="45">
        <v>1183.73</v>
      </c>
      <c r="F79" s="45">
        <v>520.58</v>
      </c>
      <c r="G79" s="45">
        <v>350.98</v>
      </c>
      <c r="H79" s="45"/>
      <c r="I79" s="44">
        <v>63.96</v>
      </c>
      <c r="J79" s="45">
        <v>827.24</v>
      </c>
      <c r="K79" s="45">
        <v>67.37</v>
      </c>
      <c r="L79" s="45">
        <v>64.24</v>
      </c>
      <c r="M79" s="45">
        <v>333.84</v>
      </c>
      <c r="N79" s="45">
        <v>361.77</v>
      </c>
    </row>
    <row r="80" spans="1:14" ht="12.75" hidden="1">
      <c r="A80" s="42" t="s">
        <v>93</v>
      </c>
      <c r="B80" s="45">
        <f>+C80+D80+E80+I80+J80</f>
        <v>217616.81</v>
      </c>
      <c r="C80" s="45">
        <v>55453.53</v>
      </c>
      <c r="D80" s="45">
        <v>17688.08</v>
      </c>
      <c r="E80" s="45">
        <v>122986.5</v>
      </c>
      <c r="F80" s="45">
        <v>23298.62</v>
      </c>
      <c r="G80" s="45">
        <v>41252.75</v>
      </c>
      <c r="H80" s="45"/>
      <c r="I80" s="44">
        <v>1747.38</v>
      </c>
      <c r="J80" s="45">
        <v>19741.32</v>
      </c>
      <c r="K80" s="45">
        <v>1294.6</v>
      </c>
      <c r="L80" s="45">
        <v>833.29</v>
      </c>
      <c r="M80" s="45">
        <v>2702.95</v>
      </c>
      <c r="N80" s="45">
        <v>14910.45</v>
      </c>
    </row>
    <row r="81" ht="12.75" hidden="1">
      <c r="A81" s="47" t="s">
        <v>121</v>
      </c>
    </row>
    <row r="82" spans="1:14" ht="12.75" hidden="1">
      <c r="A82" s="13"/>
      <c r="B82" s="45">
        <f>+B36-B11+B79-B18+B80</f>
        <v>722924.3400000001</v>
      </c>
      <c r="C82" s="45">
        <f aca="true" t="shared" si="4" ref="C82:H82">+C36-C11+C79-C18+C80</f>
        <v>115170.38</v>
      </c>
      <c r="D82" s="45">
        <f t="shared" si="4"/>
        <v>88516.34</v>
      </c>
      <c r="E82" s="45">
        <f t="shared" si="4"/>
        <v>444210.60000000003</v>
      </c>
      <c r="F82" s="45">
        <f t="shared" si="4"/>
        <v>54148.66</v>
      </c>
      <c r="G82" s="45">
        <f t="shared" si="4"/>
        <v>182608.79</v>
      </c>
      <c r="H82" s="45"/>
      <c r="I82" s="29">
        <f aca="true" t="shared" si="5" ref="I82:N82">+B71-B46+I79-B53+I80</f>
        <v>10519.529999999999</v>
      </c>
      <c r="J82" s="29">
        <f t="shared" si="5"/>
        <v>64507.48999999999</v>
      </c>
      <c r="K82" s="29">
        <f t="shared" si="5"/>
        <v>3879.399999999999</v>
      </c>
      <c r="L82" s="29">
        <f t="shared" si="5"/>
        <v>13065.650000000001</v>
      </c>
      <c r="M82" s="29">
        <f t="shared" si="5"/>
        <v>16895.39</v>
      </c>
      <c r="N82" s="29">
        <f t="shared" si="5"/>
        <v>30667.239999999998</v>
      </c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</sheetData>
  <mergeCells count="7">
    <mergeCell ref="C43:G43"/>
    <mergeCell ref="D44:E44"/>
    <mergeCell ref="F44:G44"/>
    <mergeCell ref="A4:H4"/>
    <mergeCell ref="A6:H6"/>
    <mergeCell ref="E8:H8"/>
    <mergeCell ref="B42:G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P34002</cp:lastModifiedBy>
  <cp:lastPrinted>2011-05-12T14:27:32Z</cp:lastPrinted>
  <dcterms:created xsi:type="dcterms:W3CDTF">2007-08-10T08:28:22Z</dcterms:created>
  <dcterms:modified xsi:type="dcterms:W3CDTF">2011-05-12T14:28:05Z</dcterms:modified>
  <cp:category/>
  <cp:version/>
  <cp:contentType/>
  <cp:contentStatus/>
</cp:coreProperties>
</file>