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ace52ezo" sheetId="55" r:id="rId55"/>
    <sheet name="ace53ara" sheetId="56" r:id="rId56"/>
    <sheet name="ace54ite" sheetId="57" r:id="rId57"/>
  </sheets>
  <externalReferences>
    <externalReference r:id="rId60"/>
    <externalReference r:id="rId61"/>
    <externalReference r:id="rId62"/>
    <externalReference r:id="rId63"/>
  </externalReferences>
  <definedNames>
    <definedName name="_xlnm.Print_Area" localSheetId="0">'portada'!$A$1:$K$70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54">'ace52ezo'!#REF!</definedName>
    <definedName name="Menú_cuaderno" localSheetId="55">'ace53ara'!#REF!</definedName>
    <definedName name="Menú_cuaderno" localSheetId="56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0">'[3]tri0ndo'!#REF!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40">'zan37ria'!#REF!</definedName>
    <definedName name="Menú_cuaderno">'tri0ndo'!#REF!</definedName>
    <definedName name="Menú_índice" localSheetId="0">'[4]índice'!#REF!</definedName>
    <definedName name="Menú_índice">'índice'!#REF!</definedName>
    <definedName name="Menú_portada" localSheetId="0">'portada'!$A$77:$D$90</definedName>
    <definedName name="Menú_portada">#REF!</definedName>
    <definedName name="Menú_resumen" localSheetId="0">'[4]resumen nacional'!#REF!</definedName>
    <definedName name="Menú_resumen">'resumen nacional'!#REF!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<sst xmlns="http://schemas.openxmlformats.org/spreadsheetml/2006/main" count="4170" uniqueCount="341">
  <si>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</si>
  <si>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</si>
  <si>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</si>
  <si>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</si>
  <si>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</si>
  <si>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</si>
  <si>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</si>
  <si>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</si>
  <si>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</si>
  <si>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</si>
  <si>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</si>
  <si>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</si>
  <si>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</si>
  <si>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</si>
  <si>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</si>
  <si>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</si>
  <si>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</si>
  <si>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</si>
  <si>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</si>
  <si>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</si>
  <si>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</si>
  <si>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</si>
  <si>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</si>
  <si>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</si>
  <si>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</si>
  <si>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</si>
  <si>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</si>
  <si>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</si>
  <si>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</si>
  <si>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</si>
  <si>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</si>
  <si>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</si>
  <si>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</si>
  <si>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</si>
  <si>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</si>
  <si>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</si>
  <si>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</si>
  <si>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</si>
  <si>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</si>
  <si>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</si>
  <si>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</si>
  <si>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</si>
  <si>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</si>
  <si>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</si>
  <si>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</si>
  <si>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</si>
  <si>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</si>
  <si>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</si>
  <si>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</si>
  <si>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</si>
  <si>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</si>
  <si>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</si>
  <si>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</si>
  <si>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</si>
  <si>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</si>
  <si>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</si>
  <si>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</si>
  <si>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</si>
  <si>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</si>
  <si>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</si>
  <si>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</si>
  <si>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</si>
  <si>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</si>
  <si>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</si>
  <si>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</si>
  <si>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</si>
  <si>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</si>
  <si>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</si>
  <si>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</si>
  <si>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2018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</si>
  <si>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</si>
  <si>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</si>
  <si>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</si>
  <si>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</si>
  <si>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</si>
  <si>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</si>
  <si>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</si>
  <si>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</si>
  <si>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</si>
  <si>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</si>
  <si>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</si>
  <si>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</si>
  <si>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</si>
  <si>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</si>
  <si>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</si>
  <si>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</si>
  <si>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</si>
  <si>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</si>
  <si>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</si>
  <si>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</si>
  <si>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</si>
  <si>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</si>
  <si>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</si>
  <si>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</si>
  <si>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</si>
  <si>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</si>
  <si>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</si>
  <si>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</si>
  <si>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</si>
  <si>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</si>
  <si>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</si>
  <si>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</si>
  <si>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</si>
  <si>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</si>
  <si>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</si>
  <si>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</si>
  <si>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</si>
  <si>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</si>
  <si>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</si>
  <si>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</si>
  <si>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</si>
  <si>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</si>
  <si>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</si>
  <si>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</si>
  <si>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</si>
  <si>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</si>
  <si>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</si>
  <si>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</si>
  <si>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</si>
  <si>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UVA VINIFICACIÓN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</si>
  <si>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</si>
  <si>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</si>
  <si>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</si>
  <si>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</si>
  <si>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</si>
  <si>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</si>
  <si>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</si>
  <si>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</si>
  <si>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</si>
  <si>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</si>
  <si>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SEPTIEMBRE 2018</t>
  </si>
  <si>
    <t>HORTALIZAS</t>
  </si>
  <si>
    <t>tomate (rec. 1-i/31-v)</t>
  </si>
  <si>
    <t>champiñón</t>
  </si>
  <si>
    <t>otras setas</t>
  </si>
  <si>
    <t>apio</t>
  </si>
  <si>
    <t>berenjena</t>
  </si>
  <si>
    <t>zanahoria</t>
  </si>
  <si>
    <t>nabo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</si>
  <si>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</si>
  <si>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</si>
  <si>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</si>
  <si>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</si>
  <si>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</si>
  <si>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</si>
  <si>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</si>
  <si>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</si>
  <si>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</si>
  <si>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</si>
  <si>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</si>
  <si>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</si>
  <si>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</si>
  <si>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</si>
  <si>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</si>
  <si>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</si>
  <si>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</si>
  <si>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</si>
  <si>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</si>
  <si>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</si>
  <si>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</si>
  <si>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</si>
  <si>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</si>
  <si>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</si>
  <si>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</si>
  <si>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</si>
  <si>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</si>
  <si>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</si>
  <si>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</si>
  <si>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</si>
  <si>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</si>
  <si>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</si>
  <si>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</si>
  <si>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</si>
  <si>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</si>
  <si>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</si>
  <si>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</si>
  <si>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</si>
  <si>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</si>
  <si>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</si>
  <si>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</si>
  <si>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</si>
  <si>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</si>
  <si>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</si>
  <si>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</si>
  <si>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</si>
  <si>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</si>
  <si>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</si>
  <si>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</si>
  <si>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</si>
  <si>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</si>
  <si>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</si>
  <si>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</si>
  <si>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</si>
  <si>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</si>
  <si>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</si>
  <si>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</si>
  <si>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</si>
  <si>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</si>
  <si>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</si>
  <si>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</si>
  <si>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</si>
  <si>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</si>
  <si>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</si>
  <si>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</si>
  <si>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</si>
  <si>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</si>
  <si>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</si>
  <si>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</si>
  <si>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</si>
  <si>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</si>
  <si>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</si>
  <si>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</si>
  <si>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</si>
  <si>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</si>
  <si>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</si>
  <si>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</si>
  <si>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</si>
  <si>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</si>
  <si>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</si>
  <si>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</si>
  <si>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</si>
  <si>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</si>
  <si>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</si>
  <si>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</si>
  <si>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</si>
  <si>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</si>
  <si>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</si>
  <si>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</si>
  <si>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</si>
  <si>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</si>
  <si>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</si>
  <si>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</si>
  <si>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</si>
  <si>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</si>
  <si>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</si>
  <si>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</si>
  <si>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</si>
  <si>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</si>
  <si>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</si>
  <si>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</si>
  <si>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</si>
  <si>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</si>
  <si>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</si>
  <si>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</si>
  <si>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</si>
  <si>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</si>
  <si>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</si>
  <si>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</si>
  <si>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</si>
  <si>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</si>
  <si>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</si>
  <si>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</si>
  <si>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</si>
  <si>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</si>
  <si>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</si>
  <si>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</si>
  <si>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</si>
  <si>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</si>
  <si>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</si>
  <si>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</si>
  <si>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</si>
  <si>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</si>
  <si>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</si>
  <si>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</si>
  <si>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</si>
  <si>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</si>
  <si>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</si>
  <si>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</si>
  <si>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</si>
  <si>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</si>
  <si>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</si>
  <si>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</si>
  <si>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</si>
  <si>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</si>
  <si>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</si>
  <si>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</si>
  <si>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</si>
  <si>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</si>
  <si>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</si>
  <si>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</si>
  <si>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aceituna de aderezo</t>
  </si>
  <si>
    <t xml:space="preserve"> aceituna de almazara</t>
  </si>
  <si>
    <t xml:space="preserve"> aceite</t>
  </si>
  <si>
    <t>AVANCES DE SUPERFICIES Y PRODUCCIONES AGRÍCOLAS</t>
  </si>
  <si>
    <t>ESTIMACIONES DE SEPTIEMBRE</t>
  </si>
  <si>
    <t xml:space="preserve">MINISTERIO DE AGRICULTURA, PESCA Y ALIMENTACIÓN </t>
  </si>
  <si>
    <t>Área de Estadísticas Agroalimentarias Físicas</t>
  </si>
  <si>
    <t>FECHA:  12/11/2018</t>
  </si>
  <si>
    <t>DEFINITIVO</t>
  </si>
  <si>
    <t>DEFINIVO</t>
  </si>
  <si>
    <t>cereales otoño invierno</t>
  </si>
  <si>
    <t>remolacha total</t>
  </si>
  <si>
    <t>mandarina total (11)</t>
  </si>
  <si>
    <t>manzana total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</si>
  <si>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</si>
  <si>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</si>
  <si>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</si>
  <si>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</si>
  <si>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</si>
  <si>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</si>
  <si>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</si>
  <si>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</si>
  <si>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</si>
  <si>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</si>
  <si>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</si>
  <si>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</si>
  <si>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</si>
  <si>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</si>
  <si>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</si>
  <si>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</si>
  <si>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>(16)En 2016 y posteriores son datos de entrada de uva en bodega.En cosechas anteriores son la producción provincial de uva</t>
  </si>
  <si>
    <t>Nota: Madrid sin actualizar información por falta de envío de datos por parte de la comunidad autónoma</t>
  </si>
  <si>
    <t>arroz (2)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</si>
  <si>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</si>
  <si>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</si>
  <si>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</si>
  <si>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</si>
  <si>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</si>
  <si>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</si>
  <si>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</si>
  <si>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</si>
  <si>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habas verdes (8)</t>
  </si>
  <si>
    <t>endivias (9)</t>
  </si>
  <si>
    <t>champiñón (9)</t>
  </si>
  <si>
    <t>otras setas (9)</t>
  </si>
  <si>
    <t>pepinillo (9)</t>
  </si>
  <si>
    <t>nabo (10)</t>
  </si>
  <si>
    <t>rábano (9)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</si>
  <si>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</si>
  <si>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</si>
  <si>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</si>
  <si>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</si>
  <si>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</si>
  <si>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</si>
  <si>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</si>
  <si>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MES (1)</t>
  </si>
  <si>
    <t>DEFINIT.</t>
  </si>
  <si>
    <t>SUBSECRETARÍA</t>
  </si>
  <si>
    <t>S.G DE ANÁLISIS, COORDINACIÓN Y ESTADÍSTICA</t>
  </si>
  <si>
    <t xml:space="preserve">     https://www.mapa.gob.es/</t>
  </si>
  <si>
    <t xml:space="preserve"> DISPONIBLE EN LA WEB DEL MAPA: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</si>
</sst>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6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justify"/>
      <protection/>
    </xf>
    <xf numFmtId="0" fontId="5" fillId="33" borderId="0" xfId="52" applyFont="1" applyFill="1" applyBorder="1" applyAlignment="1" quotePrefix="1">
      <alignment horizontal="left" vertical="justify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Border="1" applyAlignment="1">
      <alignment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0" xfId="52" applyFont="1" applyFill="1" applyBorder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 applyProtection="1">
      <alignment vertical="justify"/>
      <protection/>
    </xf>
    <xf numFmtId="164" fontId="7" fillId="33" borderId="0" xfId="52" applyNumberFormat="1" applyFont="1" applyFill="1" applyAlignment="1" applyProtection="1">
      <alignment vertical="justify"/>
      <protection/>
    </xf>
    <xf numFmtId="164" fontId="7" fillId="33" borderId="20" xfId="52" applyNumberFormat="1" applyFont="1" applyFill="1" applyBorder="1" applyAlignment="1" applyProtection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 applyProtection="1">
      <alignment vertical="justify"/>
      <protection/>
    </xf>
    <xf numFmtId="164" fontId="6" fillId="34" borderId="23" xfId="52" applyNumberFormat="1" applyFont="1" applyFill="1" applyBorder="1" applyAlignment="1" applyProtection="1">
      <alignment vertical="justify"/>
      <protection/>
    </xf>
    <xf numFmtId="164" fontId="6" fillId="33" borderId="0" xfId="52" applyNumberFormat="1" applyFont="1" applyFill="1" applyAlignment="1" applyProtection="1">
      <alignment vertical="justify"/>
      <protection/>
    </xf>
    <xf numFmtId="164" fontId="6" fillId="34" borderId="24" xfId="52" applyNumberFormat="1" applyFont="1" applyFill="1" applyBorder="1" applyAlignment="1" applyProtection="1">
      <alignment vertical="justify"/>
      <protection/>
    </xf>
    <xf numFmtId="0" fontId="6" fillId="0" borderId="0" xfId="52" applyFont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3" borderId="0" xfId="52" applyFont="1" applyFill="1" applyBorder="1" applyAlignment="1">
      <alignment vertical="justify"/>
      <protection/>
    </xf>
    <xf numFmtId="3" fontId="7" fillId="33" borderId="0" xfId="52" applyNumberFormat="1" applyFont="1" applyFill="1" applyBorder="1" applyAlignment="1" applyProtection="1">
      <alignment vertical="justify"/>
      <protection/>
    </xf>
    <xf numFmtId="164" fontId="7" fillId="33" borderId="0" xfId="52" applyNumberFormat="1" applyFont="1" applyFill="1" applyBorder="1" applyAlignment="1" applyProtection="1">
      <alignment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 applyProtection="1">
      <alignment vertical="justify"/>
      <protection/>
    </xf>
    <xf numFmtId="164" fontId="7" fillId="34" borderId="17" xfId="52" applyNumberFormat="1" applyFont="1" applyFill="1" applyBorder="1" applyAlignment="1" applyProtection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Border="1" applyAlignment="1">
      <alignment vertical="justify"/>
      <protection/>
    </xf>
    <xf numFmtId="3" fontId="6" fillId="34" borderId="0" xfId="52" applyNumberFormat="1" applyFont="1" applyFill="1" applyBorder="1" applyAlignment="1" applyProtection="1">
      <alignment vertical="justify"/>
      <protection/>
    </xf>
    <xf numFmtId="164" fontId="6" fillId="34" borderId="20" xfId="52" applyNumberFormat="1" applyFont="1" applyFill="1" applyBorder="1" applyAlignment="1" applyProtection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2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applyAlignment="1" quotePrefix="1">
      <alignment/>
      <protection/>
    </xf>
    <xf numFmtId="0" fontId="5" fillId="33" borderId="0" xfId="53" applyFont="1" applyFill="1" applyAlignment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3" borderId="0" xfId="53" applyFont="1" applyFill="1">
      <alignment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Border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0" fontId="2" fillId="33" borderId="0" xfId="54" applyFill="1">
      <alignment/>
      <protection/>
    </xf>
    <xf numFmtId="0" fontId="2" fillId="0" borderId="0" xfId="54">
      <alignment/>
      <protection/>
    </xf>
    <xf numFmtId="0" fontId="2" fillId="33" borderId="0" xfId="54" applyFill="1" applyAlignment="1">
      <alignment/>
      <protection/>
    </xf>
    <xf numFmtId="0" fontId="2" fillId="33" borderId="19" xfId="54" applyFill="1" applyBorder="1" applyAlignment="1">
      <alignment horizontal="left"/>
      <protection/>
    </xf>
    <xf numFmtId="0" fontId="4" fillId="33" borderId="0" xfId="54" applyFont="1" applyFill="1" applyBorder="1" applyAlignment="1">
      <alignment horizontal="left"/>
      <protection/>
    </xf>
    <xf numFmtId="0" fontId="4" fillId="33" borderId="31" xfId="54" applyFont="1" applyFill="1" applyBorder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left"/>
      <protection/>
    </xf>
    <xf numFmtId="0" fontId="7" fillId="33" borderId="0" xfId="54" applyFont="1" applyFill="1" applyAlignment="1">
      <alignment horizontal="center"/>
      <protection/>
    </xf>
    <xf numFmtId="0" fontId="2" fillId="34" borderId="35" xfId="54" applyFill="1" applyBorder="1">
      <alignment/>
      <protection/>
    </xf>
    <xf numFmtId="0" fontId="2" fillId="34" borderId="36" xfId="54" applyFill="1" applyBorder="1">
      <alignment/>
      <protection/>
    </xf>
    <xf numFmtId="0" fontId="2" fillId="34" borderId="37" xfId="54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0" xfId="54" applyFill="1" applyBorder="1">
      <alignment/>
      <protection/>
    </xf>
    <xf numFmtId="0" fontId="2" fillId="34" borderId="39" xfId="54" applyFill="1" applyBorder="1">
      <alignment/>
      <protection/>
    </xf>
    <xf numFmtId="0" fontId="2" fillId="34" borderId="40" xfId="54" applyFill="1" applyBorder="1">
      <alignment/>
      <protection/>
    </xf>
    <xf numFmtId="0" fontId="2" fillId="34" borderId="41" xfId="54" applyFill="1" applyBorder="1">
      <alignment/>
      <protection/>
    </xf>
    <xf numFmtId="0" fontId="2" fillId="34" borderId="42" xfId="54" applyFill="1" applyBorder="1">
      <alignment/>
      <protection/>
    </xf>
    <xf numFmtId="0" fontId="10" fillId="33" borderId="0" xfId="54" applyFont="1" applyFill="1" applyAlignment="1">
      <alignment/>
      <protection/>
    </xf>
    <xf numFmtId="0" fontId="13" fillId="33" borderId="0" xfId="54" applyFont="1" applyFill="1">
      <alignment/>
      <protection/>
    </xf>
    <xf numFmtId="0" fontId="3" fillId="33" borderId="0" xfId="54" applyFont="1" applyFill="1" applyAlignment="1">
      <alignment horizontal="center"/>
      <protection/>
    </xf>
    <xf numFmtId="0" fontId="10" fillId="33" borderId="0" xfId="54" applyFont="1" applyFill="1" applyBorder="1" applyAlignment="1" quotePrefix="1">
      <alignment horizontal="center" vertical="center"/>
      <protection/>
    </xf>
    <xf numFmtId="0" fontId="13" fillId="0" borderId="0" xfId="54" applyFont="1">
      <alignment/>
      <protection/>
    </xf>
    <xf numFmtId="0" fontId="2" fillId="0" borderId="0" xfId="54" applyBorder="1">
      <alignment/>
      <protection/>
    </xf>
    <xf numFmtId="4" fontId="7" fillId="33" borderId="0" xfId="52" applyNumberFormat="1" applyFont="1" applyFill="1" applyBorder="1" applyAlignment="1" applyProtection="1">
      <alignment vertical="justify"/>
      <protection/>
    </xf>
    <xf numFmtId="4" fontId="6" fillId="34" borderId="22" xfId="52" applyNumberFormat="1" applyFont="1" applyFill="1" applyBorder="1" applyAlignment="1" applyProtection="1">
      <alignment vertical="justify"/>
      <protection/>
    </xf>
    <xf numFmtId="4" fontId="7" fillId="34" borderId="16" xfId="52" applyNumberFormat="1" applyFont="1" applyFill="1" applyBorder="1" applyAlignment="1" applyProtection="1">
      <alignment vertical="justify"/>
      <protection/>
    </xf>
    <xf numFmtId="4" fontId="6" fillId="34" borderId="0" xfId="52" applyNumberFormat="1" applyFont="1" applyFill="1" applyBorder="1" applyAlignment="1" applyProtection="1">
      <alignment vertical="justify"/>
      <protection/>
    </xf>
    <xf numFmtId="166" fontId="7" fillId="33" borderId="0" xfId="52" applyNumberFormat="1" applyFont="1" applyFill="1" applyBorder="1" applyAlignment="1" applyProtection="1">
      <alignment vertical="justify"/>
      <protection/>
    </xf>
    <xf numFmtId="166" fontId="6" fillId="34" borderId="21" xfId="52" applyNumberFormat="1" applyFont="1" applyFill="1" applyBorder="1" applyAlignment="1" applyProtection="1">
      <alignment vertical="justify"/>
      <protection/>
    </xf>
    <xf numFmtId="166" fontId="6" fillId="34" borderId="22" xfId="52" applyNumberFormat="1" applyFont="1" applyFill="1" applyBorder="1" applyAlignment="1" applyProtection="1">
      <alignment vertical="justify"/>
      <protection/>
    </xf>
    <xf numFmtId="166" fontId="7" fillId="34" borderId="15" xfId="52" applyNumberFormat="1" applyFont="1" applyFill="1" applyBorder="1" applyAlignment="1" applyProtection="1">
      <alignment vertical="justify"/>
      <protection/>
    </xf>
    <xf numFmtId="166" fontId="7" fillId="34" borderId="16" xfId="52" applyNumberFormat="1" applyFont="1" applyFill="1" applyBorder="1" applyAlignment="1" applyProtection="1">
      <alignment vertical="justify"/>
      <protection/>
    </xf>
    <xf numFmtId="166" fontId="6" fillId="34" borderId="27" xfId="52" applyNumberFormat="1" applyFont="1" applyFill="1" applyBorder="1" applyAlignment="1" applyProtection="1">
      <alignment vertical="justify"/>
      <protection/>
    </xf>
    <xf numFmtId="166" fontId="6" fillId="34" borderId="0" xfId="52" applyNumberFormat="1" applyFont="1" applyFill="1" applyBorder="1" applyAlignment="1" applyProtection="1">
      <alignment vertical="justify"/>
      <protection/>
    </xf>
    <xf numFmtId="4" fontId="7" fillId="33" borderId="0" xfId="52" applyNumberFormat="1" applyFont="1" applyFill="1" applyAlignment="1" applyProtection="1">
      <alignment vertical="justify"/>
      <protection/>
    </xf>
    <xf numFmtId="0" fontId="7" fillId="0" borderId="0" xfId="56" applyFont="1" applyBorder="1" applyAlignment="1">
      <alignment vertical="justify"/>
      <protection/>
    </xf>
    <xf numFmtId="0" fontId="47" fillId="0" borderId="0" xfId="0" applyFont="1" applyAlignment="1">
      <alignment/>
    </xf>
    <xf numFmtId="0" fontId="2" fillId="33" borderId="0" xfId="54" applyFill="1" applyAlignment="1">
      <alignment horizontal="center" vertical="center" wrapText="1"/>
      <protection/>
    </xf>
    <xf numFmtId="0" fontId="4" fillId="33" borderId="28" xfId="54" applyFont="1" applyFill="1" applyBorder="1" applyAlignment="1">
      <alignment horizontal="left"/>
      <protection/>
    </xf>
    <xf numFmtId="0" fontId="4" fillId="33" borderId="29" xfId="54" applyFont="1" applyFill="1" applyBorder="1" applyAlignment="1">
      <alignment horizontal="left"/>
      <protection/>
    </xf>
    <xf numFmtId="0" fontId="4" fillId="33" borderId="30" xfId="54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31" xfId="55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/>
      <protection/>
    </xf>
    <xf numFmtId="0" fontId="4" fillId="33" borderId="33" xfId="54" applyFont="1" applyFill="1" applyBorder="1" applyAlignment="1">
      <alignment horizontal="left"/>
      <protection/>
    </xf>
    <xf numFmtId="0" fontId="4" fillId="33" borderId="34" xfId="54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7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left"/>
      <protection/>
    </xf>
    <xf numFmtId="0" fontId="10" fillId="33" borderId="43" xfId="54" applyFont="1" applyFill="1" applyBorder="1" applyAlignment="1">
      <alignment horizontal="center" vertical="center"/>
      <protection/>
    </xf>
    <xf numFmtId="0" fontId="10" fillId="33" borderId="44" xfId="54" applyFont="1" applyFill="1" applyBorder="1" applyAlignment="1" quotePrefix="1">
      <alignment horizontal="center" vertical="center"/>
      <protection/>
    </xf>
    <xf numFmtId="0" fontId="10" fillId="33" borderId="45" xfId="54" applyFont="1" applyFill="1" applyBorder="1" applyAlignment="1" quotePrefix="1">
      <alignment horizontal="center" vertical="center"/>
      <protection/>
    </xf>
    <xf numFmtId="0" fontId="12" fillId="34" borderId="38" xfId="54" applyFont="1" applyFill="1" applyBorder="1" applyAlignment="1">
      <alignment horizontal="center" vertical="center"/>
      <protection/>
    </xf>
    <xf numFmtId="0" fontId="12" fillId="34" borderId="0" xfId="54" applyFont="1" applyFill="1" applyBorder="1" applyAlignment="1">
      <alignment horizontal="center" vertical="center"/>
      <protection/>
    </xf>
    <xf numFmtId="0" fontId="12" fillId="34" borderId="39" xfId="54" applyFont="1" applyFill="1" applyBorder="1" applyAlignment="1">
      <alignment horizontal="center" vertical="center"/>
      <protection/>
    </xf>
    <xf numFmtId="0" fontId="10" fillId="33" borderId="0" xfId="54" applyFont="1" applyFill="1" applyAlignment="1">
      <alignment horizontal="left"/>
      <protection/>
    </xf>
    <xf numFmtId="0" fontId="2" fillId="33" borderId="0" xfId="54" applyFill="1" applyAlignment="1">
      <alignment horizontal="center"/>
      <protection/>
    </xf>
    <xf numFmtId="0" fontId="10" fillId="33" borderId="0" xfId="53" applyFont="1" applyFill="1" applyAlignment="1">
      <alignment horizontal="center"/>
      <protection/>
    </xf>
    <xf numFmtId="0" fontId="7" fillId="0" borderId="0" xfId="56" applyFont="1" applyAlignment="1">
      <alignment vertical="justify" wrapText="1"/>
      <protection/>
    </xf>
    <xf numFmtId="0" fontId="7" fillId="0" borderId="0" xfId="56" applyNumberFormat="1" applyFont="1" applyAlignment="1">
      <alignment horizontal="left" vertical="top" wrapText="1" readingOrder="1"/>
      <protection/>
    </xf>
    <xf numFmtId="0" fontId="7" fillId="0" borderId="0" xfId="56" applyNumberFormat="1" applyFont="1" applyBorder="1" applyAlignment="1">
      <alignment vertical="center" wrapText="1"/>
      <protection/>
    </xf>
    <xf numFmtId="0" fontId="7" fillId="0" borderId="0" xfId="56" applyNumberFormat="1" applyFont="1" applyAlignment="1">
      <alignment vertical="justify" wrapText="1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3" fillId="33" borderId="0" xfId="52" applyFont="1" applyFill="1" applyBorder="1" applyAlignment="1" quotePrefix="1">
      <alignment horizontal="center" vertical="center"/>
      <protection/>
    </xf>
    <xf numFmtId="0" fontId="5" fillId="33" borderId="0" xfId="52" applyFont="1" applyFill="1" applyBorder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2 2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95250</xdr:rowOff>
    </xdr:from>
    <xdr:to>
      <xdr:col>1</xdr:col>
      <xdr:colOff>247650</xdr:colOff>
      <xdr:row>10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477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Portada%20Exc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17\cuadernos_mensuales2017\cuaderno_Agosto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o_Junio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portada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maí8aíz"/>
      <sheetName val="arr9roz"/>
      <sheetName val="jud10cas"/>
      <sheetName val="hab11cas"/>
      <sheetName val="len12jas"/>
      <sheetName val="gar13zos"/>
      <sheetName val="gui14cos"/>
      <sheetName val="vez15eza"/>
      <sheetName val="alt16lce"/>
      <sheetName val="yer17ros"/>
      <sheetName val="pat18ión"/>
      <sheetName val="pat19día"/>
      <sheetName val="rem20no)"/>
      <sheetName val="alg21dón"/>
      <sheetName val="gir22sol"/>
      <sheetName val="tab23aco"/>
      <sheetName val="maí24ero"/>
      <sheetName val="alf25lfa"/>
      <sheetName val="vez26aje"/>
      <sheetName val="lec27tal"/>
      <sheetName val="tom28IX)"/>
      <sheetName val="tom29II)"/>
      <sheetName val="tom30rva"/>
      <sheetName val="pim31rva"/>
      <sheetName val="fre32són"/>
      <sheetName val="alc33ofa"/>
      <sheetName val="ajo34ajo"/>
      <sheetName val="ceb35osa"/>
      <sheetName val="ceb36ano"/>
      <sheetName val="otr37las"/>
      <sheetName val="ceb38tal"/>
      <sheetName val="end39ias"/>
      <sheetName val="esc40las"/>
      <sheetName val="ber41ena"/>
      <sheetName val="cal42cín"/>
      <sheetName val="nar43lce"/>
      <sheetName val="lim45món"/>
      <sheetName val="man46dra"/>
      <sheetName val="man47esa"/>
      <sheetName val="per48tal"/>
      <sheetName val="alb49que"/>
      <sheetName val="mel50tón"/>
      <sheetName val="plá51ano"/>
      <sheetName val="hig52igo"/>
      <sheetName val="nec53ina"/>
      <sheetName val="alm54dra"/>
      <sheetName val="ave55ana"/>
      <sheetName val="uva56esa"/>
      <sheetName val="uva57ión"/>
      <sheetName val="uva59asa"/>
      <sheetName val="ace60ezo"/>
      <sheetName val="ace61ara"/>
      <sheetName val="ace62ite"/>
      <sheetName val="Hoja_del_pr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maí9aíz"/>
      <sheetName val="sor10rgo"/>
      <sheetName val="arr11roz"/>
      <sheetName val="jud12cas"/>
      <sheetName val="hab13cas"/>
      <sheetName val="len14jas"/>
      <sheetName val="gar15zos"/>
      <sheetName val="gui16cos"/>
      <sheetName val="vez17eza"/>
      <sheetName val="alt18lce"/>
      <sheetName val="yer19ros"/>
      <sheetName val="pat20ana"/>
      <sheetName val="pat21ión"/>
      <sheetName val="pat22día"/>
      <sheetName val="rem23no)"/>
      <sheetName val="rem24no)"/>
      <sheetName val="alg25dón"/>
      <sheetName val="gir26sol"/>
      <sheetName val="soj27oja"/>
      <sheetName val="col28lza"/>
      <sheetName val="esp29ago"/>
      <sheetName val="tom30IX)"/>
      <sheetName val="tom31II)"/>
      <sheetName val="tom32rva"/>
      <sheetName val="pim33tal"/>
      <sheetName val="pim34rva"/>
      <sheetName val="fre35són"/>
      <sheetName val="alc36ofa"/>
      <sheetName val="ajo37ajo"/>
      <sheetName val="ceb38osa"/>
      <sheetName val="ceb39ano"/>
      <sheetName val="gui40des"/>
      <sheetName val="hab41des"/>
      <sheetName val="end42ias"/>
      <sheetName val="esc43las"/>
      <sheetName val="esp44cas"/>
      <sheetName val="cha45ñón"/>
      <sheetName val="otr46tas"/>
      <sheetName val="pep47ino"/>
      <sheetName val="pep48llo"/>
      <sheetName val="ber49ena"/>
      <sheetName val="cal50cín"/>
      <sheetName val="zan51ria"/>
      <sheetName val="ráb52ano"/>
      <sheetName val="man53esa"/>
      <sheetName val="per54tal"/>
      <sheetName val="alb55que"/>
      <sheetName val="cer56nda"/>
      <sheetName val="mel57tón"/>
      <sheetName val="cir58ela"/>
      <sheetName val="hig59igo"/>
      <sheetName val="nec60ina"/>
      <sheetName val="fra61esa"/>
      <sheetName val="alm62dra"/>
      <sheetName val="ave63ana"/>
      <sheetName val="Hoja_del_pr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tabSelected="1" view="pageBreakPreview" zoomScale="95" zoomScaleSheetLayoutView="95" zoomScalePageLayoutView="0" workbookViewId="0" topLeftCell="A1">
      <selection activeCell="B1" sqref="B1:D4"/>
    </sheetView>
  </sheetViews>
  <sheetFormatPr defaultColWidth="11.421875" defaultRowHeight="15"/>
  <cols>
    <col min="1" max="1" width="11.57421875" style="122" customWidth="1"/>
    <col min="2" max="2" width="14.140625" style="122" customWidth="1"/>
    <col min="3" max="10" width="11.57421875" style="122" customWidth="1"/>
    <col min="11" max="11" width="1.57421875" style="122" customWidth="1"/>
    <col min="12" max="16384" width="11.57421875" style="122" customWidth="1"/>
  </cols>
  <sheetData>
    <row r="1" spans="1:11" ht="12.75">
      <c r="A1" s="121"/>
      <c r="B1" s="159" t="s">
        <v>285</v>
      </c>
      <c r="C1" s="159"/>
      <c r="D1" s="159"/>
      <c r="E1" s="121"/>
      <c r="F1" s="121"/>
      <c r="G1" s="121"/>
      <c r="H1" s="121"/>
      <c r="I1" s="121"/>
      <c r="J1" s="121"/>
      <c r="K1" s="121"/>
    </row>
    <row r="2" spans="1:11" ht="12.75">
      <c r="A2" s="121"/>
      <c r="B2" s="159"/>
      <c r="C2" s="159"/>
      <c r="D2" s="159"/>
      <c r="E2" s="121"/>
      <c r="F2" s="121"/>
      <c r="G2" s="160"/>
      <c r="H2" s="161"/>
      <c r="I2" s="161"/>
      <c r="J2" s="162"/>
      <c r="K2" s="123"/>
    </row>
    <row r="3" spans="1:11" ht="5.25" customHeight="1">
      <c r="A3" s="121"/>
      <c r="B3" s="159"/>
      <c r="C3" s="159"/>
      <c r="D3" s="159"/>
      <c r="E3" s="121"/>
      <c r="F3" s="121"/>
      <c r="G3" s="124"/>
      <c r="H3" s="125"/>
      <c r="I3" s="125"/>
      <c r="J3" s="126"/>
      <c r="K3" s="123"/>
    </row>
    <row r="4" spans="1:11" ht="12.75">
      <c r="A4" s="121"/>
      <c r="B4" s="159"/>
      <c r="C4" s="159"/>
      <c r="D4" s="159"/>
      <c r="E4" s="121"/>
      <c r="F4" s="121"/>
      <c r="G4" s="163" t="s">
        <v>337</v>
      </c>
      <c r="H4" s="164"/>
      <c r="I4" s="164"/>
      <c r="J4" s="165"/>
      <c r="K4" s="123"/>
    </row>
    <row r="5" spans="1:11" ht="12.75">
      <c r="A5" s="121"/>
      <c r="B5" s="121"/>
      <c r="C5" s="121"/>
      <c r="D5" s="121"/>
      <c r="E5" s="121"/>
      <c r="F5" s="121"/>
      <c r="G5" s="166"/>
      <c r="H5" s="167"/>
      <c r="I5" s="167"/>
      <c r="J5" s="168"/>
      <c r="K5" s="123"/>
    </row>
    <row r="6" spans="1:11" ht="12.75">
      <c r="A6" s="121"/>
      <c r="B6" s="121"/>
      <c r="C6" s="121"/>
      <c r="D6" s="121"/>
      <c r="E6" s="121"/>
      <c r="F6" s="121"/>
      <c r="G6" s="127"/>
      <c r="H6" s="127"/>
      <c r="I6" s="127"/>
      <c r="J6" s="127"/>
      <c r="K6" s="123"/>
    </row>
    <row r="7" spans="1:11" ht="5.25" customHeight="1">
      <c r="A7" s="121"/>
      <c r="B7" s="121"/>
      <c r="C7" s="121"/>
      <c r="D7" s="121"/>
      <c r="E7" s="121"/>
      <c r="F7" s="121"/>
      <c r="G7" s="128"/>
      <c r="H7" s="128"/>
      <c r="I7" s="128"/>
      <c r="J7" s="128"/>
      <c r="K7" s="123"/>
    </row>
    <row r="8" spans="1:11" ht="12.75">
      <c r="A8" s="121"/>
      <c r="B8" s="121"/>
      <c r="C8" s="121"/>
      <c r="D8" s="121"/>
      <c r="E8" s="121"/>
      <c r="F8" s="121"/>
      <c r="G8" s="169" t="s">
        <v>338</v>
      </c>
      <c r="H8" s="169"/>
      <c r="I8" s="169"/>
      <c r="J8" s="169"/>
      <c r="K8" s="169"/>
    </row>
    <row r="9" spans="1:11" ht="16.5" customHeight="1">
      <c r="A9" s="121"/>
      <c r="B9" s="121"/>
      <c r="C9" s="121"/>
      <c r="D9" s="129"/>
      <c r="E9" s="129"/>
      <c r="F9" s="121"/>
      <c r="G9" s="170" t="s">
        <v>286</v>
      </c>
      <c r="H9" s="170"/>
      <c r="I9" s="170"/>
      <c r="J9" s="170"/>
      <c r="K9" s="170"/>
    </row>
    <row r="10" spans="1:11" ht="12.7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12.7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1" ht="12.7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1" ht="12.7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1" ht="12.7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</row>
    <row r="15" spans="1:11" ht="12.7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</row>
    <row r="16" spans="1:11" ht="12.7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2.7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2.7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12.7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12.7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1" spans="1:11" ht="12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  <row r="22" spans="1:11" ht="12.7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</row>
    <row r="23" spans="1:11" ht="13.5" thickBo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</row>
    <row r="24" spans="1:11" ht="13.5" thickTop="1">
      <c r="A24" s="121"/>
      <c r="B24" s="121"/>
      <c r="C24" s="130"/>
      <c r="D24" s="131"/>
      <c r="E24" s="131"/>
      <c r="F24" s="131"/>
      <c r="G24" s="131"/>
      <c r="H24" s="131"/>
      <c r="I24" s="132"/>
      <c r="J24" s="121"/>
      <c r="K24" s="121"/>
    </row>
    <row r="25" spans="1:11" ht="12.75">
      <c r="A25" s="121"/>
      <c r="B25" s="121"/>
      <c r="C25" s="133"/>
      <c r="D25" s="134"/>
      <c r="E25" s="134"/>
      <c r="F25" s="134"/>
      <c r="G25" s="134"/>
      <c r="H25" s="134"/>
      <c r="I25" s="135"/>
      <c r="J25" s="121"/>
      <c r="K25" s="121"/>
    </row>
    <row r="26" spans="1:11" ht="12.75">
      <c r="A26" s="121"/>
      <c r="B26" s="121"/>
      <c r="C26" s="133"/>
      <c r="D26" s="134"/>
      <c r="E26" s="134"/>
      <c r="F26" s="134"/>
      <c r="G26" s="134"/>
      <c r="H26" s="134"/>
      <c r="I26" s="135"/>
      <c r="J26" s="121"/>
      <c r="K26" s="121"/>
    </row>
    <row r="27" spans="1:11" ht="18.75" customHeight="1">
      <c r="A27" s="121"/>
      <c r="B27" s="121"/>
      <c r="C27" s="175" t="s">
        <v>283</v>
      </c>
      <c r="D27" s="176"/>
      <c r="E27" s="176"/>
      <c r="F27" s="176"/>
      <c r="G27" s="176"/>
      <c r="H27" s="176"/>
      <c r="I27" s="177"/>
      <c r="J27" s="121"/>
      <c r="K27" s="121"/>
    </row>
    <row r="28" spans="1:11" ht="12.75">
      <c r="A28" s="121"/>
      <c r="B28" s="121"/>
      <c r="C28" s="133"/>
      <c r="D28" s="134"/>
      <c r="E28" s="134"/>
      <c r="F28" s="134"/>
      <c r="G28" s="134"/>
      <c r="H28" s="134"/>
      <c r="I28" s="135"/>
      <c r="J28" s="121"/>
      <c r="K28" s="121"/>
    </row>
    <row r="29" spans="1:11" ht="12.75">
      <c r="A29" s="121"/>
      <c r="B29" s="121"/>
      <c r="C29" s="133"/>
      <c r="D29" s="134"/>
      <c r="E29" s="134"/>
      <c r="F29" s="134"/>
      <c r="G29" s="134"/>
      <c r="H29" s="134"/>
      <c r="I29" s="135"/>
      <c r="J29" s="121"/>
      <c r="K29" s="121"/>
    </row>
    <row r="30" spans="1:11" ht="18.75" customHeight="1">
      <c r="A30" s="121"/>
      <c r="B30" s="121"/>
      <c r="C30" s="175" t="s">
        <v>284</v>
      </c>
      <c r="D30" s="176"/>
      <c r="E30" s="176"/>
      <c r="F30" s="176"/>
      <c r="G30" s="176"/>
      <c r="H30" s="176"/>
      <c r="I30" s="177"/>
      <c r="J30" s="121"/>
      <c r="K30" s="121"/>
    </row>
    <row r="31" spans="1:11" ht="12.75">
      <c r="A31" s="121"/>
      <c r="B31" s="121"/>
      <c r="C31" s="133"/>
      <c r="D31" s="134"/>
      <c r="E31" s="134"/>
      <c r="F31" s="134"/>
      <c r="G31" s="134"/>
      <c r="H31" s="134"/>
      <c r="I31" s="135"/>
      <c r="J31" s="121"/>
      <c r="K31" s="121"/>
    </row>
    <row r="32" spans="1:11" ht="12.75">
      <c r="A32" s="121"/>
      <c r="B32" s="121"/>
      <c r="C32" s="133"/>
      <c r="D32" s="134"/>
      <c r="E32" s="134"/>
      <c r="F32" s="134"/>
      <c r="G32" s="134"/>
      <c r="H32" s="134"/>
      <c r="I32" s="135"/>
      <c r="J32" s="121"/>
      <c r="K32" s="121"/>
    </row>
    <row r="33" spans="1:11" ht="12.75">
      <c r="A33" s="121"/>
      <c r="B33" s="121"/>
      <c r="C33" s="133"/>
      <c r="D33" s="134"/>
      <c r="E33" s="134"/>
      <c r="F33" s="134"/>
      <c r="G33" s="134"/>
      <c r="H33" s="134"/>
      <c r="I33" s="135"/>
      <c r="J33" s="121"/>
      <c r="K33" s="121"/>
    </row>
    <row r="34" spans="1:11" ht="13.5" thickBot="1">
      <c r="A34" s="121"/>
      <c r="B34" s="121"/>
      <c r="C34" s="136"/>
      <c r="D34" s="137"/>
      <c r="E34" s="137"/>
      <c r="F34" s="137"/>
      <c r="G34" s="137"/>
      <c r="H34" s="137"/>
      <c r="I34" s="138"/>
      <c r="J34" s="121"/>
      <c r="K34" s="121"/>
    </row>
    <row r="35" spans="1:11" ht="13.5" thickTop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1:11" ht="12.75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</row>
    <row r="37" spans="1:11" ht="12.75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8" spans="1:11" ht="12.7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1" ht="12.7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ht="15">
      <c r="A40" s="121"/>
      <c r="B40" s="121"/>
      <c r="C40" s="121"/>
      <c r="D40" s="121"/>
      <c r="E40" s="178"/>
      <c r="F40" s="178"/>
      <c r="G40" s="178"/>
      <c r="H40" s="121"/>
      <c r="I40" s="121"/>
      <c r="J40" s="121"/>
      <c r="K40" s="121"/>
    </row>
    <row r="41" spans="1:11" ht="12.75">
      <c r="A41" s="121"/>
      <c r="B41" s="121"/>
      <c r="C41" s="121"/>
      <c r="D41" s="121"/>
      <c r="E41" s="179"/>
      <c r="F41" s="179"/>
      <c r="G41" s="179"/>
      <c r="H41" s="121"/>
      <c r="I41" s="121"/>
      <c r="J41" s="121"/>
      <c r="K41" s="121"/>
    </row>
    <row r="42" spans="1:11" ht="15">
      <c r="A42" s="121"/>
      <c r="B42" s="121"/>
      <c r="C42" s="121"/>
      <c r="D42" s="121"/>
      <c r="E42" s="178"/>
      <c r="F42" s="178"/>
      <c r="G42" s="178"/>
      <c r="H42" s="121"/>
      <c r="I42" s="121"/>
      <c r="J42" s="121"/>
      <c r="K42" s="121"/>
    </row>
    <row r="43" spans="1:11" ht="12.75">
      <c r="A43" s="121"/>
      <c r="B43" s="121"/>
      <c r="C43" s="121"/>
      <c r="D43" s="121"/>
      <c r="E43" s="179"/>
      <c r="F43" s="179"/>
      <c r="G43" s="179"/>
      <c r="H43" s="121"/>
      <c r="I43" s="121"/>
      <c r="J43" s="121"/>
      <c r="K43" s="121"/>
    </row>
    <row r="44" spans="1:11" ht="15">
      <c r="A44" s="121"/>
      <c r="B44" s="121"/>
      <c r="C44" s="121"/>
      <c r="D44" s="121"/>
      <c r="E44" s="139" t="s">
        <v>340</v>
      </c>
      <c r="F44" s="139"/>
      <c r="G44" s="139"/>
      <c r="H44" s="121"/>
      <c r="I44" s="121"/>
      <c r="J44" s="121"/>
      <c r="K44" s="121"/>
    </row>
    <row r="45" spans="1:11" ht="12.75">
      <c r="A45" s="121"/>
      <c r="B45" s="121"/>
      <c r="C45" s="121"/>
      <c r="D45" s="121"/>
      <c r="E45" s="171" t="s">
        <v>339</v>
      </c>
      <c r="F45" s="171"/>
      <c r="G45" s="171"/>
      <c r="H45" s="121"/>
      <c r="I45" s="121"/>
      <c r="J45" s="121"/>
      <c r="K45" s="121"/>
    </row>
    <row r="46" spans="1:11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</row>
    <row r="47" spans="1:11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</row>
    <row r="48" spans="1:11" ht="12.75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</row>
    <row r="49" spans="1:11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1:11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1:11" ht="12.7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1" ht="12.7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1" ht="15">
      <c r="A53" s="121"/>
      <c r="B53" s="121"/>
      <c r="C53" s="121"/>
      <c r="D53" s="140"/>
      <c r="E53" s="121"/>
      <c r="F53" s="141"/>
      <c r="G53" s="141"/>
      <c r="H53" s="121"/>
      <c r="I53" s="121"/>
      <c r="J53" s="121"/>
      <c r="K53" s="121"/>
    </row>
    <row r="54" spans="1:11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1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pans="1:11" ht="12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</row>
    <row r="66" spans="1:11" ht="12.7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thickBo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</row>
    <row r="68" spans="1:11" ht="19.5" customHeight="1" thickBot="1" thickTop="1">
      <c r="A68" s="121"/>
      <c r="B68" s="121"/>
      <c r="C68" s="121"/>
      <c r="D68" s="121"/>
      <c r="E68" s="121"/>
      <c r="F68" s="121"/>
      <c r="G68" s="121"/>
      <c r="H68" s="172" t="s">
        <v>287</v>
      </c>
      <c r="I68" s="173"/>
      <c r="J68" s="174"/>
      <c r="K68" s="142"/>
    </row>
    <row r="69" spans="1:11" s="143" customFormat="1" ht="12.75" customHeight="1" thickTop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</row>
    <row r="70" spans="1:11" ht="12.75" customHeight="1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</row>
    <row r="71" spans="1:11" ht="12.75" customHeight="1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</row>
    <row r="72" spans="1:11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</row>
    <row r="73" spans="1:11" ht="12.7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</row>
    <row r="76" spans="1:4" ht="12.75">
      <c r="A76" s="144"/>
      <c r="B76" s="144"/>
      <c r="C76" s="144"/>
      <c r="D76" s="144"/>
    </row>
  </sheetData>
  <sheetProtection/>
  <mergeCells count="14">
    <mergeCell ref="E45:G45"/>
    <mergeCell ref="H68:J68"/>
    <mergeCell ref="C27:I27"/>
    <mergeCell ref="C30:I30"/>
    <mergeCell ref="E40:G40"/>
    <mergeCell ref="E41:G41"/>
    <mergeCell ref="E42:G42"/>
    <mergeCell ref="E43:G43"/>
    <mergeCell ref="B1:D4"/>
    <mergeCell ref="G2:J2"/>
    <mergeCell ref="G4:J4"/>
    <mergeCell ref="G5:J5"/>
    <mergeCell ref="G8:K8"/>
    <mergeCell ref="G9:K9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27</v>
      </c>
      <c r="D9" s="30">
        <v>104</v>
      </c>
      <c r="E9" s="30">
        <v>130</v>
      </c>
      <c r="F9" s="31"/>
      <c r="G9" s="31"/>
      <c r="H9" s="149">
        <v>0.038</v>
      </c>
      <c r="I9" s="149">
        <v>0.269</v>
      </c>
      <c r="J9" s="149">
        <v>0.26</v>
      </c>
      <c r="K9" s="32"/>
    </row>
    <row r="10" spans="1:11" s="33" customFormat="1" ht="11.25" customHeight="1">
      <c r="A10" s="35" t="s">
        <v>8</v>
      </c>
      <c r="B10" s="29"/>
      <c r="C10" s="30">
        <v>60</v>
      </c>
      <c r="D10" s="30">
        <v>59</v>
      </c>
      <c r="E10" s="30">
        <v>59</v>
      </c>
      <c r="F10" s="31"/>
      <c r="G10" s="31"/>
      <c r="H10" s="149">
        <v>0.085</v>
      </c>
      <c r="I10" s="149">
        <v>0.155</v>
      </c>
      <c r="J10" s="149">
        <v>0.148</v>
      </c>
      <c r="K10" s="32"/>
    </row>
    <row r="11" spans="1:11" s="33" customFormat="1" ht="11.25" customHeight="1">
      <c r="A11" s="28" t="s">
        <v>9</v>
      </c>
      <c r="B11" s="29"/>
      <c r="C11" s="30">
        <v>9</v>
      </c>
      <c r="D11" s="30">
        <v>50</v>
      </c>
      <c r="E11" s="30">
        <v>50</v>
      </c>
      <c r="F11" s="31"/>
      <c r="G11" s="31"/>
      <c r="H11" s="149">
        <v>0.013</v>
      </c>
      <c r="I11" s="149">
        <v>0.155</v>
      </c>
      <c r="J11" s="149">
        <v>0.155</v>
      </c>
      <c r="K11" s="32"/>
    </row>
    <row r="12" spans="1:11" s="33" customFormat="1" ht="11.25" customHeight="1">
      <c r="A12" s="35" t="s">
        <v>10</v>
      </c>
      <c r="B12" s="29"/>
      <c r="C12" s="30">
        <v>37</v>
      </c>
      <c r="D12" s="30">
        <v>16</v>
      </c>
      <c r="E12" s="30">
        <v>16</v>
      </c>
      <c r="F12" s="31"/>
      <c r="G12" s="31"/>
      <c r="H12" s="149">
        <v>0.052</v>
      </c>
      <c r="I12" s="149">
        <v>0.029</v>
      </c>
      <c r="J12" s="149">
        <v>0.027</v>
      </c>
      <c r="K12" s="32"/>
    </row>
    <row r="13" spans="1:11" s="42" customFormat="1" ht="11.25" customHeight="1">
      <c r="A13" s="36" t="s">
        <v>11</v>
      </c>
      <c r="B13" s="37"/>
      <c r="C13" s="38">
        <v>133</v>
      </c>
      <c r="D13" s="38">
        <v>229</v>
      </c>
      <c r="E13" s="38">
        <v>255</v>
      </c>
      <c r="F13" s="39">
        <v>111.353711790393</v>
      </c>
      <c r="G13" s="40"/>
      <c r="H13" s="150">
        <v>0.188</v>
      </c>
      <c r="I13" s="151">
        <v>0.6080000000000001</v>
      </c>
      <c r="J13" s="151">
        <v>0.5900000000000001</v>
      </c>
      <c r="K13" s="41">
        <v>97.03947368421052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101</v>
      </c>
      <c r="D17" s="38">
        <v>49</v>
      </c>
      <c r="E17" s="38">
        <v>49</v>
      </c>
      <c r="F17" s="39">
        <v>100</v>
      </c>
      <c r="G17" s="40"/>
      <c r="H17" s="150">
        <v>0.101</v>
      </c>
      <c r="I17" s="151">
        <v>0.101</v>
      </c>
      <c r="J17" s="151">
        <v>0.059</v>
      </c>
      <c r="K17" s="41">
        <v>58.41584158415841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6368</v>
      </c>
      <c r="D19" s="30">
        <v>7289</v>
      </c>
      <c r="E19" s="30">
        <v>6725</v>
      </c>
      <c r="F19" s="31"/>
      <c r="G19" s="31"/>
      <c r="H19" s="149">
        <v>38.208</v>
      </c>
      <c r="I19" s="149">
        <v>31.343</v>
      </c>
      <c r="J19" s="149">
        <v>33.625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6368</v>
      </c>
      <c r="D22" s="38">
        <v>7289</v>
      </c>
      <c r="E22" s="38">
        <v>6725</v>
      </c>
      <c r="F22" s="39">
        <v>92.26231307449582</v>
      </c>
      <c r="G22" s="40"/>
      <c r="H22" s="150">
        <v>38.208</v>
      </c>
      <c r="I22" s="151">
        <v>31.343</v>
      </c>
      <c r="J22" s="151">
        <v>33.625</v>
      </c>
      <c r="K22" s="41">
        <v>107.28073253996108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11249</v>
      </c>
      <c r="D24" s="38">
        <v>13470</v>
      </c>
      <c r="E24" s="38">
        <v>11042</v>
      </c>
      <c r="F24" s="39">
        <v>81.97475872308834</v>
      </c>
      <c r="G24" s="40"/>
      <c r="H24" s="150">
        <v>55.821</v>
      </c>
      <c r="I24" s="151">
        <v>59.781</v>
      </c>
      <c r="J24" s="151">
        <v>51.477</v>
      </c>
      <c r="K24" s="41">
        <v>86.10929894113514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469</v>
      </c>
      <c r="D26" s="38">
        <v>400</v>
      </c>
      <c r="E26" s="38">
        <v>425</v>
      </c>
      <c r="F26" s="39">
        <v>106.25</v>
      </c>
      <c r="G26" s="40"/>
      <c r="H26" s="150">
        <v>2.126</v>
      </c>
      <c r="I26" s="151">
        <v>1.25</v>
      </c>
      <c r="J26" s="151">
        <v>1.8</v>
      </c>
      <c r="K26" s="41">
        <v>144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2655</v>
      </c>
      <c r="D28" s="30">
        <v>3249</v>
      </c>
      <c r="E28" s="30">
        <v>3073</v>
      </c>
      <c r="F28" s="31"/>
      <c r="G28" s="31"/>
      <c r="H28" s="149">
        <v>9.01</v>
      </c>
      <c r="I28" s="149">
        <v>11.98</v>
      </c>
      <c r="J28" s="149">
        <v>8.485</v>
      </c>
      <c r="K28" s="32"/>
    </row>
    <row r="29" spans="1:11" s="33" customFormat="1" ht="11.25" customHeight="1">
      <c r="A29" s="35" t="s">
        <v>21</v>
      </c>
      <c r="B29" s="29"/>
      <c r="C29" s="30">
        <v>15783</v>
      </c>
      <c r="D29" s="30">
        <v>18885</v>
      </c>
      <c r="E29" s="30">
        <v>17057</v>
      </c>
      <c r="F29" s="31"/>
      <c r="G29" s="31"/>
      <c r="H29" s="149">
        <v>34.421</v>
      </c>
      <c r="I29" s="149">
        <v>22.261</v>
      </c>
      <c r="J29" s="149">
        <v>29.734</v>
      </c>
      <c r="K29" s="32"/>
    </row>
    <row r="30" spans="1:11" s="33" customFormat="1" ht="11.25" customHeight="1">
      <c r="A30" s="35" t="s">
        <v>22</v>
      </c>
      <c r="B30" s="29"/>
      <c r="C30" s="30">
        <v>6622</v>
      </c>
      <c r="D30" s="30">
        <v>9460</v>
      </c>
      <c r="E30" s="30">
        <v>8474</v>
      </c>
      <c r="F30" s="31"/>
      <c r="G30" s="31"/>
      <c r="H30" s="149">
        <v>11.443</v>
      </c>
      <c r="I30" s="149">
        <v>9.007</v>
      </c>
      <c r="J30" s="149">
        <v>10.934</v>
      </c>
      <c r="K30" s="32"/>
    </row>
    <row r="31" spans="1:11" s="42" customFormat="1" ht="11.25" customHeight="1">
      <c r="A31" s="43" t="s">
        <v>23</v>
      </c>
      <c r="B31" s="37"/>
      <c r="C31" s="38">
        <v>25060</v>
      </c>
      <c r="D31" s="38">
        <v>31594</v>
      </c>
      <c r="E31" s="38">
        <v>28604</v>
      </c>
      <c r="F31" s="39">
        <v>90.53617775526999</v>
      </c>
      <c r="G31" s="40"/>
      <c r="H31" s="150">
        <v>54.873999999999995</v>
      </c>
      <c r="I31" s="151">
        <v>43.248</v>
      </c>
      <c r="J31" s="151">
        <v>49.153</v>
      </c>
      <c r="K31" s="41">
        <v>113.65381058083612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2027</v>
      </c>
      <c r="D33" s="30">
        <v>2000</v>
      </c>
      <c r="E33" s="30">
        <v>2000</v>
      </c>
      <c r="F33" s="31"/>
      <c r="G33" s="31"/>
      <c r="H33" s="149">
        <v>4.059</v>
      </c>
      <c r="I33" s="149">
        <v>2.633</v>
      </c>
      <c r="J33" s="149">
        <v>5.4</v>
      </c>
      <c r="K33" s="32"/>
    </row>
    <row r="34" spans="1:11" s="33" customFormat="1" ht="11.25" customHeight="1">
      <c r="A34" s="35" t="s">
        <v>25</v>
      </c>
      <c r="B34" s="29"/>
      <c r="C34" s="30">
        <v>3978</v>
      </c>
      <c r="D34" s="30">
        <v>4400</v>
      </c>
      <c r="E34" s="30">
        <v>3425</v>
      </c>
      <c r="F34" s="31"/>
      <c r="G34" s="31"/>
      <c r="H34" s="149">
        <v>7.542</v>
      </c>
      <c r="I34" s="149">
        <v>8</v>
      </c>
      <c r="J34" s="149">
        <v>6.8</v>
      </c>
      <c r="K34" s="32"/>
    </row>
    <row r="35" spans="1:11" s="33" customFormat="1" ht="11.25" customHeight="1">
      <c r="A35" s="35" t="s">
        <v>26</v>
      </c>
      <c r="B35" s="29"/>
      <c r="C35" s="30">
        <v>2341</v>
      </c>
      <c r="D35" s="30">
        <v>3000</v>
      </c>
      <c r="E35" s="30">
        <v>2700</v>
      </c>
      <c r="F35" s="31"/>
      <c r="G35" s="31"/>
      <c r="H35" s="149">
        <v>4.782</v>
      </c>
      <c r="I35" s="149">
        <v>6.8</v>
      </c>
      <c r="J35" s="149">
        <v>8.1</v>
      </c>
      <c r="K35" s="32"/>
    </row>
    <row r="36" spans="1:11" s="33" customFormat="1" ht="11.25" customHeight="1">
      <c r="A36" s="35" t="s">
        <v>27</v>
      </c>
      <c r="B36" s="29"/>
      <c r="C36" s="30">
        <v>291</v>
      </c>
      <c r="D36" s="30">
        <v>1815</v>
      </c>
      <c r="E36" s="30">
        <v>382</v>
      </c>
      <c r="F36" s="31"/>
      <c r="G36" s="31"/>
      <c r="H36" s="149">
        <v>0.789</v>
      </c>
      <c r="I36" s="149">
        <v>4.175</v>
      </c>
      <c r="J36" s="149">
        <v>0.73</v>
      </c>
      <c r="K36" s="32"/>
    </row>
    <row r="37" spans="1:11" s="42" customFormat="1" ht="11.25" customHeight="1">
      <c r="A37" s="36" t="s">
        <v>28</v>
      </c>
      <c r="B37" s="37"/>
      <c r="C37" s="38">
        <v>8637</v>
      </c>
      <c r="D37" s="38">
        <v>11215</v>
      </c>
      <c r="E37" s="38">
        <v>8507</v>
      </c>
      <c r="F37" s="39">
        <v>75.85376727596969</v>
      </c>
      <c r="G37" s="40"/>
      <c r="H37" s="150">
        <v>17.172</v>
      </c>
      <c r="I37" s="151">
        <v>21.608</v>
      </c>
      <c r="J37" s="151">
        <v>21.029999999999998</v>
      </c>
      <c r="K37" s="41">
        <v>97.32506479081819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15316</v>
      </c>
      <c r="D39" s="38">
        <v>14400</v>
      </c>
      <c r="E39" s="38">
        <v>14736</v>
      </c>
      <c r="F39" s="39">
        <v>102.33333333333333</v>
      </c>
      <c r="G39" s="40"/>
      <c r="H39" s="150">
        <v>14.106</v>
      </c>
      <c r="I39" s="151">
        <v>10</v>
      </c>
      <c r="J39" s="151">
        <v>8.1</v>
      </c>
      <c r="K39" s="41">
        <v>81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2477</v>
      </c>
      <c r="D41" s="30">
        <v>2712</v>
      </c>
      <c r="E41" s="30">
        <v>3990</v>
      </c>
      <c r="F41" s="31"/>
      <c r="G41" s="31"/>
      <c r="H41" s="149">
        <v>7.342</v>
      </c>
      <c r="I41" s="149">
        <v>1.826</v>
      </c>
      <c r="J41" s="149">
        <v>9.38</v>
      </c>
      <c r="K41" s="32"/>
    </row>
    <row r="42" spans="1:11" s="33" customFormat="1" ht="11.25" customHeight="1">
      <c r="A42" s="35" t="s">
        <v>31</v>
      </c>
      <c r="B42" s="29"/>
      <c r="C42" s="30">
        <v>10344</v>
      </c>
      <c r="D42" s="30">
        <v>14234</v>
      </c>
      <c r="E42" s="30">
        <v>14984</v>
      </c>
      <c r="F42" s="31"/>
      <c r="G42" s="31"/>
      <c r="H42" s="149">
        <v>41.065</v>
      </c>
      <c r="I42" s="149">
        <v>32.147</v>
      </c>
      <c r="J42" s="149">
        <v>54.553</v>
      </c>
      <c r="K42" s="32"/>
    </row>
    <row r="43" spans="1:11" s="33" customFormat="1" ht="11.25" customHeight="1">
      <c r="A43" s="35" t="s">
        <v>32</v>
      </c>
      <c r="B43" s="29"/>
      <c r="C43" s="30">
        <v>13135</v>
      </c>
      <c r="D43" s="30">
        <v>12061</v>
      </c>
      <c r="E43" s="30">
        <v>19100</v>
      </c>
      <c r="F43" s="31"/>
      <c r="G43" s="31"/>
      <c r="H43" s="149">
        <v>45.657</v>
      </c>
      <c r="I43" s="149">
        <v>17.036</v>
      </c>
      <c r="J43" s="149">
        <v>59.174</v>
      </c>
      <c r="K43" s="32"/>
    </row>
    <row r="44" spans="1:11" s="33" customFormat="1" ht="11.25" customHeight="1">
      <c r="A44" s="35" t="s">
        <v>33</v>
      </c>
      <c r="B44" s="29"/>
      <c r="C44" s="30">
        <v>22257</v>
      </c>
      <c r="D44" s="30">
        <v>24802</v>
      </c>
      <c r="E44" s="30">
        <v>29591</v>
      </c>
      <c r="F44" s="31"/>
      <c r="G44" s="31"/>
      <c r="H44" s="149">
        <v>81.865</v>
      </c>
      <c r="I44" s="149">
        <v>35.224</v>
      </c>
      <c r="J44" s="149">
        <v>115.203</v>
      </c>
      <c r="K44" s="32"/>
    </row>
    <row r="45" spans="1:11" s="33" customFormat="1" ht="11.25" customHeight="1">
      <c r="A45" s="35" t="s">
        <v>34</v>
      </c>
      <c r="B45" s="29"/>
      <c r="C45" s="30">
        <v>12512</v>
      </c>
      <c r="D45" s="30">
        <v>12329</v>
      </c>
      <c r="E45" s="30">
        <v>13768</v>
      </c>
      <c r="F45" s="31"/>
      <c r="G45" s="31"/>
      <c r="H45" s="149">
        <v>40.699</v>
      </c>
      <c r="I45" s="149">
        <v>9.242</v>
      </c>
      <c r="J45" s="149">
        <v>42.402</v>
      </c>
      <c r="K45" s="32"/>
    </row>
    <row r="46" spans="1:11" s="33" customFormat="1" ht="11.25" customHeight="1">
      <c r="A46" s="35" t="s">
        <v>35</v>
      </c>
      <c r="B46" s="29"/>
      <c r="C46" s="30">
        <v>1347</v>
      </c>
      <c r="D46" s="30">
        <v>1725</v>
      </c>
      <c r="E46" s="30">
        <v>2591</v>
      </c>
      <c r="F46" s="31"/>
      <c r="G46" s="31"/>
      <c r="H46" s="149">
        <v>3.117</v>
      </c>
      <c r="I46" s="149">
        <v>1.315</v>
      </c>
      <c r="J46" s="149">
        <v>6.514</v>
      </c>
      <c r="K46" s="32"/>
    </row>
    <row r="47" spans="1:11" s="33" customFormat="1" ht="11.25" customHeight="1">
      <c r="A47" s="35" t="s">
        <v>36</v>
      </c>
      <c r="B47" s="29"/>
      <c r="C47" s="30">
        <v>1034</v>
      </c>
      <c r="D47" s="30">
        <v>1281</v>
      </c>
      <c r="E47" s="30">
        <v>1223</v>
      </c>
      <c r="F47" s="31"/>
      <c r="G47" s="31"/>
      <c r="H47" s="149">
        <v>2.399</v>
      </c>
      <c r="I47" s="149">
        <v>1.762</v>
      </c>
      <c r="J47" s="149">
        <v>3.212</v>
      </c>
      <c r="K47" s="32"/>
    </row>
    <row r="48" spans="1:11" s="33" customFormat="1" ht="11.25" customHeight="1">
      <c r="A48" s="35" t="s">
        <v>37</v>
      </c>
      <c r="B48" s="29"/>
      <c r="C48" s="30">
        <v>8113</v>
      </c>
      <c r="D48" s="30">
        <v>8517</v>
      </c>
      <c r="E48" s="30">
        <v>13488</v>
      </c>
      <c r="F48" s="31"/>
      <c r="G48" s="31"/>
      <c r="H48" s="149">
        <v>26.12</v>
      </c>
      <c r="I48" s="149">
        <v>6.251</v>
      </c>
      <c r="J48" s="149">
        <v>39.061</v>
      </c>
      <c r="K48" s="32"/>
    </row>
    <row r="49" spans="1:11" s="33" customFormat="1" ht="11.25" customHeight="1">
      <c r="A49" s="35" t="s">
        <v>38</v>
      </c>
      <c r="B49" s="29"/>
      <c r="C49" s="30">
        <v>15975</v>
      </c>
      <c r="D49" s="30">
        <v>16685</v>
      </c>
      <c r="E49" s="30">
        <v>18543</v>
      </c>
      <c r="F49" s="31"/>
      <c r="G49" s="31"/>
      <c r="H49" s="149">
        <v>52.373</v>
      </c>
      <c r="I49" s="149">
        <v>13.578</v>
      </c>
      <c r="J49" s="149">
        <v>56.44</v>
      </c>
      <c r="K49" s="32"/>
    </row>
    <row r="50" spans="1:11" s="42" customFormat="1" ht="11.25" customHeight="1">
      <c r="A50" s="43" t="s">
        <v>39</v>
      </c>
      <c r="B50" s="37"/>
      <c r="C50" s="38">
        <v>87194</v>
      </c>
      <c r="D50" s="38">
        <v>94346</v>
      </c>
      <c r="E50" s="38">
        <v>117278</v>
      </c>
      <c r="F50" s="39">
        <v>124.30627689568185</v>
      </c>
      <c r="G50" s="40"/>
      <c r="H50" s="150">
        <v>300.637</v>
      </c>
      <c r="I50" s="151">
        <v>118.38100000000001</v>
      </c>
      <c r="J50" s="151">
        <v>385.93899999999996</v>
      </c>
      <c r="K50" s="41">
        <v>326.01430972875704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5762</v>
      </c>
      <c r="D52" s="38">
        <v>5762</v>
      </c>
      <c r="E52" s="38">
        <v>5762</v>
      </c>
      <c r="F52" s="39">
        <v>100</v>
      </c>
      <c r="G52" s="40"/>
      <c r="H52" s="150">
        <v>9.929</v>
      </c>
      <c r="I52" s="151">
        <v>14.894</v>
      </c>
      <c r="J52" s="151">
        <v>14.894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39042</v>
      </c>
      <c r="D54" s="30">
        <v>47315</v>
      </c>
      <c r="E54" s="30">
        <v>40871</v>
      </c>
      <c r="F54" s="31"/>
      <c r="G54" s="31"/>
      <c r="H54" s="149">
        <v>89.66</v>
      </c>
      <c r="I54" s="149">
        <v>94.955</v>
      </c>
      <c r="J54" s="149">
        <v>91.117</v>
      </c>
      <c r="K54" s="32"/>
    </row>
    <row r="55" spans="1:11" s="33" customFormat="1" ht="11.25" customHeight="1">
      <c r="A55" s="35" t="s">
        <v>42</v>
      </c>
      <c r="B55" s="29"/>
      <c r="C55" s="30">
        <v>79605</v>
      </c>
      <c r="D55" s="30">
        <v>86700</v>
      </c>
      <c r="E55" s="30">
        <v>77814</v>
      </c>
      <c r="F55" s="31"/>
      <c r="G55" s="31"/>
      <c r="H55" s="149">
        <v>150.002</v>
      </c>
      <c r="I55" s="149">
        <v>138.72</v>
      </c>
      <c r="J55" s="149">
        <v>171.19</v>
      </c>
      <c r="K55" s="32"/>
    </row>
    <row r="56" spans="1:11" s="33" customFormat="1" ht="11.25" customHeight="1">
      <c r="A56" s="35" t="s">
        <v>43</v>
      </c>
      <c r="B56" s="29"/>
      <c r="C56" s="30">
        <v>8437</v>
      </c>
      <c r="D56" s="30">
        <v>10215</v>
      </c>
      <c r="E56" s="30">
        <v>9695</v>
      </c>
      <c r="F56" s="31"/>
      <c r="G56" s="31"/>
      <c r="H56" s="149">
        <v>23.141</v>
      </c>
      <c r="I56" s="149">
        <v>19.744</v>
      </c>
      <c r="J56" s="149">
        <v>19.39</v>
      </c>
      <c r="K56" s="32"/>
    </row>
    <row r="57" spans="1:11" s="33" customFormat="1" ht="11.25" customHeight="1">
      <c r="A57" s="35" t="s">
        <v>44</v>
      </c>
      <c r="B57" s="29"/>
      <c r="C57" s="30">
        <v>4693</v>
      </c>
      <c r="D57" s="30">
        <v>7071</v>
      </c>
      <c r="E57" s="30">
        <v>7395</v>
      </c>
      <c r="F57" s="31"/>
      <c r="G57" s="31"/>
      <c r="H57" s="149">
        <v>9.648</v>
      </c>
      <c r="I57" s="149">
        <v>9.8994</v>
      </c>
      <c r="J57" s="149">
        <v>23.751</v>
      </c>
      <c r="K57" s="32"/>
    </row>
    <row r="58" spans="1:11" s="33" customFormat="1" ht="11.25" customHeight="1">
      <c r="A58" s="35" t="s">
        <v>45</v>
      </c>
      <c r="B58" s="29"/>
      <c r="C58" s="30">
        <v>43965</v>
      </c>
      <c r="D58" s="30">
        <v>44665</v>
      </c>
      <c r="E58" s="30">
        <v>39634</v>
      </c>
      <c r="F58" s="31"/>
      <c r="G58" s="31"/>
      <c r="H58" s="149">
        <v>96.546</v>
      </c>
      <c r="I58" s="149">
        <v>40.275</v>
      </c>
      <c r="J58" s="149">
        <v>102.162</v>
      </c>
      <c r="K58" s="32"/>
    </row>
    <row r="59" spans="1:11" s="42" customFormat="1" ht="11.25" customHeight="1">
      <c r="A59" s="36" t="s">
        <v>46</v>
      </c>
      <c r="B59" s="37"/>
      <c r="C59" s="38">
        <v>175742</v>
      </c>
      <c r="D59" s="38">
        <v>195966</v>
      </c>
      <c r="E59" s="38">
        <v>175409</v>
      </c>
      <c r="F59" s="39">
        <v>89.50991498525255</v>
      </c>
      <c r="G59" s="40"/>
      <c r="H59" s="150">
        <v>368.997</v>
      </c>
      <c r="I59" s="151">
        <v>303.5934</v>
      </c>
      <c r="J59" s="151">
        <v>407.61</v>
      </c>
      <c r="K59" s="41">
        <v>134.26181201567624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2532</v>
      </c>
      <c r="D61" s="30">
        <v>2497</v>
      </c>
      <c r="E61" s="30">
        <v>1980</v>
      </c>
      <c r="F61" s="31"/>
      <c r="G61" s="31"/>
      <c r="H61" s="149">
        <v>3.598</v>
      </c>
      <c r="I61" s="149">
        <v>4.825</v>
      </c>
      <c r="J61" s="149">
        <v>3.864</v>
      </c>
      <c r="K61" s="32"/>
    </row>
    <row r="62" spans="1:11" s="33" customFormat="1" ht="11.25" customHeight="1">
      <c r="A62" s="35" t="s">
        <v>48</v>
      </c>
      <c r="B62" s="29"/>
      <c r="C62" s="30">
        <v>1002</v>
      </c>
      <c r="D62" s="30">
        <v>1127</v>
      </c>
      <c r="E62" s="30">
        <v>1350</v>
      </c>
      <c r="F62" s="31"/>
      <c r="G62" s="31"/>
      <c r="H62" s="149">
        <v>1.515</v>
      </c>
      <c r="I62" s="149">
        <v>1.359</v>
      </c>
      <c r="J62" s="149">
        <v>1.399</v>
      </c>
      <c r="K62" s="32"/>
    </row>
    <row r="63" spans="1:11" s="33" customFormat="1" ht="11.25" customHeight="1">
      <c r="A63" s="35" t="s">
        <v>49</v>
      </c>
      <c r="B63" s="29"/>
      <c r="C63" s="30">
        <v>1808</v>
      </c>
      <c r="D63" s="30">
        <v>1958</v>
      </c>
      <c r="E63" s="30">
        <v>1916</v>
      </c>
      <c r="F63" s="31"/>
      <c r="G63" s="31"/>
      <c r="H63" s="149">
        <v>1.546</v>
      </c>
      <c r="I63" s="149">
        <v>3.935</v>
      </c>
      <c r="J63" s="149">
        <v>5.28</v>
      </c>
      <c r="K63" s="32"/>
    </row>
    <row r="64" spans="1:11" s="42" customFormat="1" ht="11.25" customHeight="1">
      <c r="A64" s="36" t="s">
        <v>50</v>
      </c>
      <c r="B64" s="37"/>
      <c r="C64" s="38">
        <v>5342</v>
      </c>
      <c r="D64" s="38">
        <v>5582</v>
      </c>
      <c r="E64" s="38">
        <v>5246</v>
      </c>
      <c r="F64" s="39">
        <v>93.98065209602294</v>
      </c>
      <c r="G64" s="40"/>
      <c r="H64" s="150">
        <v>6.659</v>
      </c>
      <c r="I64" s="151">
        <v>10.119</v>
      </c>
      <c r="J64" s="151">
        <v>10.543</v>
      </c>
      <c r="K64" s="41">
        <v>104.1901373653523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19291</v>
      </c>
      <c r="D66" s="38">
        <v>18406</v>
      </c>
      <c r="E66" s="38">
        <v>14573</v>
      </c>
      <c r="F66" s="39">
        <v>79.17526893404325</v>
      </c>
      <c r="G66" s="40"/>
      <c r="H66" s="150">
        <v>15.57</v>
      </c>
      <c r="I66" s="151">
        <v>18.087</v>
      </c>
      <c r="J66" s="151">
        <v>20.946</v>
      </c>
      <c r="K66" s="41">
        <v>115.80693315641071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44650</v>
      </c>
      <c r="D68" s="30">
        <v>50100</v>
      </c>
      <c r="E68" s="30">
        <v>57700</v>
      </c>
      <c r="F68" s="31"/>
      <c r="G68" s="31"/>
      <c r="H68" s="149">
        <v>72.378</v>
      </c>
      <c r="I68" s="149">
        <v>60.5</v>
      </c>
      <c r="J68" s="149">
        <v>190.6</v>
      </c>
      <c r="K68" s="32"/>
    </row>
    <row r="69" spans="1:11" s="33" customFormat="1" ht="11.25" customHeight="1">
      <c r="A69" s="35" t="s">
        <v>53</v>
      </c>
      <c r="B69" s="29"/>
      <c r="C69" s="30">
        <v>7990</v>
      </c>
      <c r="D69" s="30">
        <v>4800</v>
      </c>
      <c r="E69" s="30">
        <v>6340</v>
      </c>
      <c r="F69" s="31"/>
      <c r="G69" s="31"/>
      <c r="H69" s="149">
        <v>10.707</v>
      </c>
      <c r="I69" s="149">
        <v>5.5</v>
      </c>
      <c r="J69" s="149">
        <v>14.9</v>
      </c>
      <c r="K69" s="32"/>
    </row>
    <row r="70" spans="1:11" s="42" customFormat="1" ht="11.25" customHeight="1">
      <c r="A70" s="36" t="s">
        <v>54</v>
      </c>
      <c r="B70" s="37"/>
      <c r="C70" s="38">
        <v>52640</v>
      </c>
      <c r="D70" s="38">
        <v>54900</v>
      </c>
      <c r="E70" s="38">
        <v>64040</v>
      </c>
      <c r="F70" s="39">
        <v>116.64845173041894</v>
      </c>
      <c r="G70" s="40"/>
      <c r="H70" s="150">
        <v>83.08500000000001</v>
      </c>
      <c r="I70" s="151">
        <v>66</v>
      </c>
      <c r="J70" s="151">
        <v>205.5</v>
      </c>
      <c r="K70" s="41">
        <v>311.3636363636364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4317</v>
      </c>
      <c r="D72" s="30">
        <v>4805</v>
      </c>
      <c r="E72" s="30">
        <v>4590</v>
      </c>
      <c r="F72" s="31"/>
      <c r="G72" s="31"/>
      <c r="H72" s="149">
        <v>1.184</v>
      </c>
      <c r="I72" s="149">
        <v>5.565</v>
      </c>
      <c r="J72" s="149">
        <v>7.113</v>
      </c>
      <c r="K72" s="32"/>
    </row>
    <row r="73" spans="1:11" s="33" customFormat="1" ht="11.25" customHeight="1">
      <c r="A73" s="35" t="s">
        <v>56</v>
      </c>
      <c r="B73" s="29"/>
      <c r="C73" s="30">
        <v>10586</v>
      </c>
      <c r="D73" s="30">
        <v>11800</v>
      </c>
      <c r="E73" s="30">
        <v>12276</v>
      </c>
      <c r="F73" s="31"/>
      <c r="G73" s="31"/>
      <c r="H73" s="149">
        <v>16.187</v>
      </c>
      <c r="I73" s="149">
        <v>23.58</v>
      </c>
      <c r="J73" s="149">
        <v>18.782</v>
      </c>
      <c r="K73" s="32"/>
    </row>
    <row r="74" spans="1:11" s="33" customFormat="1" ht="11.25" customHeight="1">
      <c r="A74" s="35" t="s">
        <v>57</v>
      </c>
      <c r="B74" s="29"/>
      <c r="C74" s="30">
        <v>27612</v>
      </c>
      <c r="D74" s="30">
        <v>31095</v>
      </c>
      <c r="E74" s="30">
        <v>27226</v>
      </c>
      <c r="F74" s="31"/>
      <c r="G74" s="31"/>
      <c r="H74" s="149">
        <v>46.824</v>
      </c>
      <c r="I74" s="149">
        <v>37.314</v>
      </c>
      <c r="J74" s="149">
        <v>122.517</v>
      </c>
      <c r="K74" s="32"/>
    </row>
    <row r="75" spans="1:11" s="33" customFormat="1" ht="11.25" customHeight="1">
      <c r="A75" s="35" t="s">
        <v>58</v>
      </c>
      <c r="B75" s="29"/>
      <c r="C75" s="30">
        <v>24119</v>
      </c>
      <c r="D75" s="30">
        <v>28017</v>
      </c>
      <c r="E75" s="30">
        <v>24943</v>
      </c>
      <c r="F75" s="31"/>
      <c r="G75" s="31"/>
      <c r="H75" s="149">
        <v>21.384</v>
      </c>
      <c r="I75" s="149">
        <v>48.439</v>
      </c>
      <c r="J75" s="149">
        <v>36.686</v>
      </c>
      <c r="K75" s="32"/>
    </row>
    <row r="76" spans="1:11" s="33" customFormat="1" ht="11.25" customHeight="1">
      <c r="A76" s="35" t="s">
        <v>59</v>
      </c>
      <c r="B76" s="29"/>
      <c r="C76" s="30">
        <v>2544</v>
      </c>
      <c r="D76" s="30">
        <v>796</v>
      </c>
      <c r="E76" s="30">
        <v>2585</v>
      </c>
      <c r="F76" s="31"/>
      <c r="G76" s="31"/>
      <c r="H76" s="149">
        <v>5.722</v>
      </c>
      <c r="I76" s="149">
        <v>2.229</v>
      </c>
      <c r="J76" s="149">
        <v>7.238</v>
      </c>
      <c r="K76" s="32"/>
    </row>
    <row r="77" spans="1:11" s="33" customFormat="1" ht="11.25" customHeight="1">
      <c r="A77" s="35" t="s">
        <v>60</v>
      </c>
      <c r="B77" s="29"/>
      <c r="C77" s="30">
        <v>4766</v>
      </c>
      <c r="D77" s="30">
        <v>4930</v>
      </c>
      <c r="E77" s="30">
        <v>4982</v>
      </c>
      <c r="F77" s="31"/>
      <c r="G77" s="31"/>
      <c r="H77" s="149">
        <v>7.453</v>
      </c>
      <c r="I77" s="149">
        <v>12.842</v>
      </c>
      <c r="J77" s="149">
        <v>18.6</v>
      </c>
      <c r="K77" s="32"/>
    </row>
    <row r="78" spans="1:11" s="33" customFormat="1" ht="11.25" customHeight="1">
      <c r="A78" s="35" t="s">
        <v>61</v>
      </c>
      <c r="B78" s="29"/>
      <c r="C78" s="30">
        <v>8780</v>
      </c>
      <c r="D78" s="30">
        <v>9200</v>
      </c>
      <c r="E78" s="30">
        <v>9212</v>
      </c>
      <c r="F78" s="31"/>
      <c r="G78" s="31"/>
      <c r="H78" s="149">
        <v>17.499</v>
      </c>
      <c r="I78" s="149">
        <v>11.04</v>
      </c>
      <c r="J78" s="149">
        <v>16.582</v>
      </c>
      <c r="K78" s="32"/>
    </row>
    <row r="79" spans="1:11" s="33" customFormat="1" ht="11.25" customHeight="1">
      <c r="A79" s="35" t="s">
        <v>62</v>
      </c>
      <c r="B79" s="29"/>
      <c r="C79" s="30">
        <v>13479</v>
      </c>
      <c r="D79" s="30">
        <v>13631</v>
      </c>
      <c r="E79" s="30">
        <v>14719</v>
      </c>
      <c r="F79" s="31"/>
      <c r="G79" s="31"/>
      <c r="H79" s="149">
        <v>26.131</v>
      </c>
      <c r="I79" s="149">
        <v>31.827</v>
      </c>
      <c r="J79" s="149">
        <v>46.696</v>
      </c>
      <c r="K79" s="32"/>
    </row>
    <row r="80" spans="1:11" s="42" customFormat="1" ht="11.25" customHeight="1">
      <c r="A80" s="43" t="s">
        <v>63</v>
      </c>
      <c r="B80" s="37"/>
      <c r="C80" s="38">
        <v>96203</v>
      </c>
      <c r="D80" s="38">
        <v>104274</v>
      </c>
      <c r="E80" s="38">
        <v>100533</v>
      </c>
      <c r="F80" s="39">
        <v>96.41233672823523</v>
      </c>
      <c r="G80" s="40"/>
      <c r="H80" s="150">
        <v>142.384</v>
      </c>
      <c r="I80" s="151">
        <v>172.83599999999998</v>
      </c>
      <c r="J80" s="151">
        <v>274.214</v>
      </c>
      <c r="K80" s="41">
        <v>158.65560415654147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159</v>
      </c>
      <c r="D82" s="30">
        <v>159</v>
      </c>
      <c r="E82" s="30">
        <v>180</v>
      </c>
      <c r="F82" s="31"/>
      <c r="G82" s="31"/>
      <c r="H82" s="149">
        <v>0.13</v>
      </c>
      <c r="I82" s="149">
        <v>0.13</v>
      </c>
      <c r="J82" s="149">
        <v>0.163</v>
      </c>
      <c r="K82" s="32"/>
    </row>
    <row r="83" spans="1:11" s="33" customFormat="1" ht="11.25" customHeight="1">
      <c r="A83" s="35" t="s">
        <v>65</v>
      </c>
      <c r="B83" s="29"/>
      <c r="C83" s="30">
        <v>183</v>
      </c>
      <c r="D83" s="30">
        <v>183</v>
      </c>
      <c r="E83" s="30">
        <v>185</v>
      </c>
      <c r="F83" s="31"/>
      <c r="G83" s="31"/>
      <c r="H83" s="149">
        <v>0.13</v>
      </c>
      <c r="I83" s="149">
        <v>0.13</v>
      </c>
      <c r="J83" s="149">
        <v>0.13</v>
      </c>
      <c r="K83" s="32"/>
    </row>
    <row r="84" spans="1:11" s="42" customFormat="1" ht="11.25" customHeight="1">
      <c r="A84" s="36" t="s">
        <v>66</v>
      </c>
      <c r="B84" s="37"/>
      <c r="C84" s="38">
        <v>342</v>
      </c>
      <c r="D84" s="38">
        <v>342</v>
      </c>
      <c r="E84" s="38">
        <v>365</v>
      </c>
      <c r="F84" s="39">
        <v>106.72514619883042</v>
      </c>
      <c r="G84" s="40"/>
      <c r="H84" s="150">
        <v>0.26</v>
      </c>
      <c r="I84" s="151">
        <v>0.26</v>
      </c>
      <c r="J84" s="151">
        <v>0.29300000000000004</v>
      </c>
      <c r="K84" s="41">
        <v>112.69230769230771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509849</v>
      </c>
      <c r="D87" s="53">
        <v>558224</v>
      </c>
      <c r="E87" s="53">
        <v>553549</v>
      </c>
      <c r="F87" s="54">
        <f>IF(D87&gt;0,100*E87/D87,0)</f>
        <v>99.16252257158416</v>
      </c>
      <c r="G87" s="40"/>
      <c r="H87" s="154">
        <v>1110.117</v>
      </c>
      <c r="I87" s="155">
        <v>872.1093999999999</v>
      </c>
      <c r="J87" s="155">
        <v>1485.773</v>
      </c>
      <c r="K87" s="54">
        <f>IF(I87&gt;0,100*J87/I87,0)</f>
        <v>170.36543809755977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63</v>
      </c>
      <c r="D9" s="30">
        <v>60</v>
      </c>
      <c r="E9" s="30">
        <v>60</v>
      </c>
      <c r="F9" s="31"/>
      <c r="G9" s="31"/>
      <c r="H9" s="149">
        <v>0.124</v>
      </c>
      <c r="I9" s="149">
        <v>0.231</v>
      </c>
      <c r="J9" s="149">
        <v>0.172</v>
      </c>
      <c r="K9" s="32"/>
    </row>
    <row r="10" spans="1:11" s="33" customFormat="1" ht="11.25" customHeight="1">
      <c r="A10" s="35" t="s">
        <v>8</v>
      </c>
      <c r="B10" s="29"/>
      <c r="C10" s="30">
        <v>858</v>
      </c>
      <c r="D10" s="30">
        <v>452</v>
      </c>
      <c r="E10" s="30">
        <v>452</v>
      </c>
      <c r="F10" s="31"/>
      <c r="G10" s="31"/>
      <c r="H10" s="149">
        <v>1.098</v>
      </c>
      <c r="I10" s="149">
        <v>1.809</v>
      </c>
      <c r="J10" s="149">
        <v>1.808</v>
      </c>
      <c r="K10" s="32"/>
    </row>
    <row r="11" spans="1:11" s="33" customFormat="1" ht="11.25" customHeight="1">
      <c r="A11" s="28" t="s">
        <v>9</v>
      </c>
      <c r="B11" s="29"/>
      <c r="C11" s="30">
        <v>4773</v>
      </c>
      <c r="D11" s="30">
        <v>2945</v>
      </c>
      <c r="E11" s="30">
        <v>2600</v>
      </c>
      <c r="F11" s="31"/>
      <c r="G11" s="31"/>
      <c r="H11" s="149">
        <v>9.689</v>
      </c>
      <c r="I11" s="149">
        <v>6.217</v>
      </c>
      <c r="J11" s="149">
        <v>9.75</v>
      </c>
      <c r="K11" s="32"/>
    </row>
    <row r="12" spans="1:11" s="33" customFormat="1" ht="11.25" customHeight="1">
      <c r="A12" s="35" t="s">
        <v>10</v>
      </c>
      <c r="B12" s="29"/>
      <c r="C12" s="30">
        <v>5</v>
      </c>
      <c r="D12" s="30">
        <v>39</v>
      </c>
      <c r="E12" s="30">
        <v>58</v>
      </c>
      <c r="F12" s="31"/>
      <c r="G12" s="31"/>
      <c r="H12" s="149">
        <v>0.008</v>
      </c>
      <c r="I12" s="149">
        <v>0.148</v>
      </c>
      <c r="J12" s="149">
        <v>0.154</v>
      </c>
      <c r="K12" s="32"/>
    </row>
    <row r="13" spans="1:11" s="42" customFormat="1" ht="11.25" customHeight="1">
      <c r="A13" s="36" t="s">
        <v>11</v>
      </c>
      <c r="B13" s="37"/>
      <c r="C13" s="38">
        <v>5699</v>
      </c>
      <c r="D13" s="38">
        <v>3496</v>
      </c>
      <c r="E13" s="38">
        <v>3170</v>
      </c>
      <c r="F13" s="39">
        <v>90.67505720823799</v>
      </c>
      <c r="G13" s="40"/>
      <c r="H13" s="150">
        <v>10.918999999999999</v>
      </c>
      <c r="I13" s="151">
        <v>8.405</v>
      </c>
      <c r="J13" s="151">
        <v>11.884</v>
      </c>
      <c r="K13" s="41">
        <v>141.3920285544319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45</v>
      </c>
      <c r="D17" s="38">
        <v>45</v>
      </c>
      <c r="E17" s="38">
        <v>53</v>
      </c>
      <c r="F17" s="39">
        <v>117.77777777777777</v>
      </c>
      <c r="G17" s="40"/>
      <c r="H17" s="150">
        <v>0.054</v>
      </c>
      <c r="I17" s="151">
        <v>0.02</v>
      </c>
      <c r="J17" s="151">
        <v>0.053</v>
      </c>
      <c r="K17" s="41">
        <v>265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181</v>
      </c>
      <c r="D19" s="30">
        <v>85</v>
      </c>
      <c r="E19" s="30">
        <v>60</v>
      </c>
      <c r="F19" s="31"/>
      <c r="G19" s="31"/>
      <c r="H19" s="149">
        <v>0.815</v>
      </c>
      <c r="I19" s="149">
        <v>0.349</v>
      </c>
      <c r="J19" s="149">
        <v>0.24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181</v>
      </c>
      <c r="D22" s="38">
        <v>85</v>
      </c>
      <c r="E22" s="38">
        <v>60</v>
      </c>
      <c r="F22" s="39">
        <v>70.58823529411765</v>
      </c>
      <c r="G22" s="40"/>
      <c r="H22" s="150">
        <v>0.815</v>
      </c>
      <c r="I22" s="151">
        <v>0.349</v>
      </c>
      <c r="J22" s="151">
        <v>0.24</v>
      </c>
      <c r="K22" s="41">
        <v>68.76790830945559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83</v>
      </c>
      <c r="D24" s="38">
        <v>52</v>
      </c>
      <c r="E24" s="38">
        <v>65</v>
      </c>
      <c r="F24" s="39">
        <v>125</v>
      </c>
      <c r="G24" s="40"/>
      <c r="H24" s="150">
        <v>0.34</v>
      </c>
      <c r="I24" s="151">
        <v>0.201</v>
      </c>
      <c r="J24" s="151">
        <v>0.21</v>
      </c>
      <c r="K24" s="41">
        <v>104.4776119402985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140</v>
      </c>
      <c r="D26" s="38">
        <v>185</v>
      </c>
      <c r="E26" s="38">
        <v>200</v>
      </c>
      <c r="F26" s="39">
        <v>108.10810810810811</v>
      </c>
      <c r="G26" s="40"/>
      <c r="H26" s="150">
        <v>0.521</v>
      </c>
      <c r="I26" s="151">
        <v>0.56</v>
      </c>
      <c r="J26" s="151">
        <v>0.9</v>
      </c>
      <c r="K26" s="41">
        <v>160.7142857142857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446</v>
      </c>
      <c r="D28" s="30">
        <v>391</v>
      </c>
      <c r="E28" s="30">
        <v>562</v>
      </c>
      <c r="F28" s="31"/>
      <c r="G28" s="31"/>
      <c r="H28" s="149">
        <v>1.457</v>
      </c>
      <c r="I28" s="149">
        <v>1.074</v>
      </c>
      <c r="J28" s="149">
        <v>1.602</v>
      </c>
      <c r="K28" s="32"/>
    </row>
    <row r="29" spans="1:11" s="33" customFormat="1" ht="11.25" customHeight="1">
      <c r="A29" s="35" t="s">
        <v>21</v>
      </c>
      <c r="B29" s="29"/>
      <c r="C29" s="30">
        <v>13327</v>
      </c>
      <c r="D29" s="30">
        <v>8710</v>
      </c>
      <c r="E29" s="30">
        <v>9424</v>
      </c>
      <c r="F29" s="31"/>
      <c r="G29" s="31"/>
      <c r="H29" s="149">
        <v>29.447</v>
      </c>
      <c r="I29" s="149">
        <v>13.896</v>
      </c>
      <c r="J29" s="149">
        <v>21.244</v>
      </c>
      <c r="K29" s="32"/>
    </row>
    <row r="30" spans="1:11" s="33" customFormat="1" ht="11.25" customHeight="1">
      <c r="A30" s="35" t="s">
        <v>22</v>
      </c>
      <c r="B30" s="29"/>
      <c r="C30" s="30">
        <v>5646</v>
      </c>
      <c r="D30" s="30">
        <v>3452</v>
      </c>
      <c r="E30" s="30">
        <v>4604</v>
      </c>
      <c r="F30" s="31"/>
      <c r="G30" s="31"/>
      <c r="H30" s="149">
        <v>11.301</v>
      </c>
      <c r="I30" s="149">
        <v>5.22</v>
      </c>
      <c r="J30" s="149">
        <v>10.074</v>
      </c>
      <c r="K30" s="32"/>
    </row>
    <row r="31" spans="1:11" s="42" customFormat="1" ht="11.25" customHeight="1">
      <c r="A31" s="43" t="s">
        <v>23</v>
      </c>
      <c r="B31" s="37"/>
      <c r="C31" s="38">
        <v>19419</v>
      </c>
      <c r="D31" s="38">
        <v>12553</v>
      </c>
      <c r="E31" s="38">
        <v>14590</v>
      </c>
      <c r="F31" s="39">
        <v>116.22719668605114</v>
      </c>
      <c r="G31" s="40"/>
      <c r="H31" s="150">
        <v>42.205</v>
      </c>
      <c r="I31" s="151">
        <v>20.19</v>
      </c>
      <c r="J31" s="151">
        <v>32.92</v>
      </c>
      <c r="K31" s="41">
        <v>163.0510153541357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67</v>
      </c>
      <c r="D33" s="30">
        <v>70</v>
      </c>
      <c r="E33" s="30">
        <v>20</v>
      </c>
      <c r="F33" s="31"/>
      <c r="G33" s="31"/>
      <c r="H33" s="149">
        <v>0.197</v>
      </c>
      <c r="I33" s="149">
        <v>0.144</v>
      </c>
      <c r="J33" s="149">
        <v>0.06</v>
      </c>
      <c r="K33" s="32"/>
    </row>
    <row r="34" spans="1:11" s="33" customFormat="1" ht="11.25" customHeight="1">
      <c r="A34" s="35" t="s">
        <v>25</v>
      </c>
      <c r="B34" s="29"/>
      <c r="C34" s="30">
        <v>429</v>
      </c>
      <c r="D34" s="30">
        <v>460</v>
      </c>
      <c r="E34" s="30">
        <v>430</v>
      </c>
      <c r="F34" s="31"/>
      <c r="G34" s="31"/>
      <c r="H34" s="149">
        <v>1.456</v>
      </c>
      <c r="I34" s="149">
        <v>1.4</v>
      </c>
      <c r="J34" s="149">
        <v>1.4</v>
      </c>
      <c r="K34" s="32"/>
    </row>
    <row r="35" spans="1:11" s="33" customFormat="1" ht="11.25" customHeight="1">
      <c r="A35" s="35" t="s">
        <v>26</v>
      </c>
      <c r="B35" s="29"/>
      <c r="C35" s="30">
        <v>620</v>
      </c>
      <c r="D35" s="30">
        <v>700</v>
      </c>
      <c r="E35" s="30">
        <v>800</v>
      </c>
      <c r="F35" s="31"/>
      <c r="G35" s="31"/>
      <c r="H35" s="149">
        <v>2.125</v>
      </c>
      <c r="I35" s="149">
        <v>1.6</v>
      </c>
      <c r="J35" s="149">
        <v>2.1</v>
      </c>
      <c r="K35" s="32"/>
    </row>
    <row r="36" spans="1:11" s="33" customFormat="1" ht="11.25" customHeight="1">
      <c r="A36" s="35" t="s">
        <v>27</v>
      </c>
      <c r="B36" s="29"/>
      <c r="C36" s="30">
        <v>13</v>
      </c>
      <c r="D36" s="30">
        <v>13</v>
      </c>
      <c r="E36" s="30">
        <v>12</v>
      </c>
      <c r="F36" s="31"/>
      <c r="G36" s="31"/>
      <c r="H36" s="149">
        <v>0.036</v>
      </c>
      <c r="I36" s="149">
        <v>0.039</v>
      </c>
      <c r="J36" s="149">
        <v>0.027</v>
      </c>
      <c r="K36" s="32"/>
    </row>
    <row r="37" spans="1:11" s="42" customFormat="1" ht="11.25" customHeight="1">
      <c r="A37" s="36" t="s">
        <v>28</v>
      </c>
      <c r="B37" s="37"/>
      <c r="C37" s="38">
        <v>1129</v>
      </c>
      <c r="D37" s="38">
        <v>1243</v>
      </c>
      <c r="E37" s="38">
        <v>1262</v>
      </c>
      <c r="F37" s="39">
        <v>101.52855993563958</v>
      </c>
      <c r="G37" s="40"/>
      <c r="H37" s="150">
        <v>3.814</v>
      </c>
      <c r="I37" s="151">
        <v>3.1830000000000003</v>
      </c>
      <c r="J37" s="151">
        <v>3.587</v>
      </c>
      <c r="K37" s="41">
        <v>112.69242852654729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13484</v>
      </c>
      <c r="D41" s="30">
        <v>9054</v>
      </c>
      <c r="E41" s="30">
        <v>12339</v>
      </c>
      <c r="F41" s="31"/>
      <c r="G41" s="31"/>
      <c r="H41" s="149">
        <v>28.162</v>
      </c>
      <c r="I41" s="149">
        <v>3.042</v>
      </c>
      <c r="J41" s="149">
        <v>31.613</v>
      </c>
      <c r="K41" s="32"/>
    </row>
    <row r="42" spans="1:11" s="33" customFormat="1" ht="11.25" customHeight="1">
      <c r="A42" s="35" t="s">
        <v>31</v>
      </c>
      <c r="B42" s="29"/>
      <c r="C42" s="30">
        <v>3959</v>
      </c>
      <c r="D42" s="30">
        <v>3015</v>
      </c>
      <c r="E42" s="30">
        <v>5361</v>
      </c>
      <c r="F42" s="31"/>
      <c r="G42" s="31"/>
      <c r="H42" s="149">
        <v>14.606</v>
      </c>
      <c r="I42" s="149">
        <v>4.976</v>
      </c>
      <c r="J42" s="149">
        <v>17.321</v>
      </c>
      <c r="K42" s="32"/>
    </row>
    <row r="43" spans="1:11" s="33" customFormat="1" ht="11.25" customHeight="1">
      <c r="A43" s="35" t="s">
        <v>32</v>
      </c>
      <c r="B43" s="29"/>
      <c r="C43" s="30">
        <v>8997</v>
      </c>
      <c r="D43" s="30">
        <v>6169</v>
      </c>
      <c r="E43" s="30">
        <v>9556</v>
      </c>
      <c r="F43" s="31"/>
      <c r="G43" s="31"/>
      <c r="H43" s="149">
        <v>27.558</v>
      </c>
      <c r="I43" s="149">
        <v>5.67</v>
      </c>
      <c r="J43" s="149">
        <v>24.516</v>
      </c>
      <c r="K43" s="32"/>
    </row>
    <row r="44" spans="1:11" s="33" customFormat="1" ht="11.25" customHeight="1">
      <c r="A44" s="35" t="s">
        <v>33</v>
      </c>
      <c r="B44" s="29"/>
      <c r="C44" s="30">
        <v>16099</v>
      </c>
      <c r="D44" s="30">
        <v>12730</v>
      </c>
      <c r="E44" s="30">
        <v>15405</v>
      </c>
      <c r="F44" s="31"/>
      <c r="G44" s="31"/>
      <c r="H44" s="149">
        <v>35.927</v>
      </c>
      <c r="I44" s="149">
        <v>15.235</v>
      </c>
      <c r="J44" s="149">
        <v>53.121</v>
      </c>
      <c r="K44" s="32"/>
    </row>
    <row r="45" spans="1:11" s="33" customFormat="1" ht="11.25" customHeight="1">
      <c r="A45" s="35" t="s">
        <v>34</v>
      </c>
      <c r="B45" s="29"/>
      <c r="C45" s="30">
        <v>11674</v>
      </c>
      <c r="D45" s="30">
        <v>8401</v>
      </c>
      <c r="E45" s="30">
        <v>9185</v>
      </c>
      <c r="F45" s="31"/>
      <c r="G45" s="31"/>
      <c r="H45" s="149">
        <v>30.924</v>
      </c>
      <c r="I45" s="149">
        <v>5.267</v>
      </c>
      <c r="J45" s="149">
        <v>25.523</v>
      </c>
      <c r="K45" s="32"/>
    </row>
    <row r="46" spans="1:11" s="33" customFormat="1" ht="11.25" customHeight="1">
      <c r="A46" s="35" t="s">
        <v>35</v>
      </c>
      <c r="B46" s="29"/>
      <c r="C46" s="30">
        <v>11331</v>
      </c>
      <c r="D46" s="30">
        <v>7787</v>
      </c>
      <c r="E46" s="30">
        <v>11370</v>
      </c>
      <c r="F46" s="31"/>
      <c r="G46" s="31"/>
      <c r="H46" s="149">
        <v>29.457</v>
      </c>
      <c r="I46" s="149">
        <v>6.368</v>
      </c>
      <c r="J46" s="149">
        <v>32.067</v>
      </c>
      <c r="K46" s="32"/>
    </row>
    <row r="47" spans="1:11" s="33" customFormat="1" ht="11.25" customHeight="1">
      <c r="A47" s="35" t="s">
        <v>36</v>
      </c>
      <c r="B47" s="29"/>
      <c r="C47" s="30">
        <v>16724</v>
      </c>
      <c r="D47" s="30">
        <v>11956</v>
      </c>
      <c r="E47" s="30">
        <v>18456</v>
      </c>
      <c r="F47" s="31"/>
      <c r="G47" s="31"/>
      <c r="H47" s="149">
        <v>51.949</v>
      </c>
      <c r="I47" s="149">
        <v>23.728</v>
      </c>
      <c r="J47" s="149">
        <v>65.645</v>
      </c>
      <c r="K47" s="32"/>
    </row>
    <row r="48" spans="1:11" s="33" customFormat="1" ht="11.25" customHeight="1">
      <c r="A48" s="35" t="s">
        <v>37</v>
      </c>
      <c r="B48" s="29"/>
      <c r="C48" s="30">
        <v>14495</v>
      </c>
      <c r="D48" s="30">
        <v>7673</v>
      </c>
      <c r="E48" s="30">
        <v>9097</v>
      </c>
      <c r="F48" s="31"/>
      <c r="G48" s="31"/>
      <c r="H48" s="149">
        <v>48.901</v>
      </c>
      <c r="I48" s="149">
        <v>8.149</v>
      </c>
      <c r="J48" s="149">
        <v>29.45</v>
      </c>
      <c r="K48" s="32"/>
    </row>
    <row r="49" spans="1:11" s="33" customFormat="1" ht="11.25" customHeight="1">
      <c r="A49" s="35" t="s">
        <v>38</v>
      </c>
      <c r="B49" s="29"/>
      <c r="C49" s="30">
        <v>4896</v>
      </c>
      <c r="D49" s="30">
        <v>3393</v>
      </c>
      <c r="E49" s="30">
        <v>3888</v>
      </c>
      <c r="F49" s="31"/>
      <c r="G49" s="31"/>
      <c r="H49" s="149">
        <v>13.815</v>
      </c>
      <c r="I49" s="149">
        <v>2.853</v>
      </c>
      <c r="J49" s="149">
        <v>12.892</v>
      </c>
      <c r="K49" s="32"/>
    </row>
    <row r="50" spans="1:11" s="42" customFormat="1" ht="11.25" customHeight="1">
      <c r="A50" s="43" t="s">
        <v>39</v>
      </c>
      <c r="B50" s="37"/>
      <c r="C50" s="38">
        <v>101659</v>
      </c>
      <c r="D50" s="38">
        <v>70178</v>
      </c>
      <c r="E50" s="38">
        <v>94657</v>
      </c>
      <c r="F50" s="39">
        <v>134.8813018324831</v>
      </c>
      <c r="G50" s="40"/>
      <c r="H50" s="150">
        <v>281.299</v>
      </c>
      <c r="I50" s="151">
        <v>75.288</v>
      </c>
      <c r="J50" s="151">
        <v>292.14799999999997</v>
      </c>
      <c r="K50" s="41">
        <v>388.0405907980023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1298</v>
      </c>
      <c r="D52" s="38">
        <v>1298</v>
      </c>
      <c r="E52" s="38">
        <v>1298</v>
      </c>
      <c r="F52" s="39">
        <v>100</v>
      </c>
      <c r="G52" s="40"/>
      <c r="H52" s="150">
        <v>2.035</v>
      </c>
      <c r="I52" s="151">
        <v>2.035</v>
      </c>
      <c r="J52" s="151">
        <v>2.035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4495</v>
      </c>
      <c r="D54" s="30">
        <v>2760</v>
      </c>
      <c r="E54" s="30">
        <v>2669</v>
      </c>
      <c r="F54" s="31"/>
      <c r="G54" s="31"/>
      <c r="H54" s="149">
        <v>6.306</v>
      </c>
      <c r="I54" s="149">
        <v>3.187</v>
      </c>
      <c r="J54" s="149">
        <v>3.891</v>
      </c>
      <c r="K54" s="32"/>
    </row>
    <row r="55" spans="1:11" s="33" customFormat="1" ht="11.25" customHeight="1">
      <c r="A55" s="35" t="s">
        <v>42</v>
      </c>
      <c r="B55" s="29"/>
      <c r="C55" s="30">
        <v>1875</v>
      </c>
      <c r="D55" s="30">
        <v>1800</v>
      </c>
      <c r="E55" s="30">
        <v>1672</v>
      </c>
      <c r="F55" s="31"/>
      <c r="G55" s="31"/>
      <c r="H55" s="149">
        <v>2.507</v>
      </c>
      <c r="I55" s="149">
        <v>1.55</v>
      </c>
      <c r="J55" s="149">
        <v>2.659</v>
      </c>
      <c r="K55" s="32"/>
    </row>
    <row r="56" spans="1:11" s="33" customFormat="1" ht="11.25" customHeight="1">
      <c r="A56" s="35" t="s">
        <v>43</v>
      </c>
      <c r="B56" s="29"/>
      <c r="C56" s="30">
        <v>1225</v>
      </c>
      <c r="D56" s="30">
        <v>916</v>
      </c>
      <c r="E56" s="30">
        <v>958</v>
      </c>
      <c r="F56" s="31"/>
      <c r="G56" s="31"/>
      <c r="H56" s="149">
        <v>2.707</v>
      </c>
      <c r="I56" s="149">
        <v>2.861</v>
      </c>
      <c r="J56" s="149">
        <v>2.395</v>
      </c>
      <c r="K56" s="32"/>
    </row>
    <row r="57" spans="1:11" s="33" customFormat="1" ht="11.25" customHeight="1">
      <c r="A57" s="35" t="s">
        <v>44</v>
      </c>
      <c r="B57" s="29"/>
      <c r="C57" s="30">
        <v>5965</v>
      </c>
      <c r="D57" s="30">
        <v>3458</v>
      </c>
      <c r="E57" s="30">
        <v>4092</v>
      </c>
      <c r="F57" s="31"/>
      <c r="G57" s="31"/>
      <c r="H57" s="149">
        <v>8.958</v>
      </c>
      <c r="I57" s="149">
        <v>6.916</v>
      </c>
      <c r="J57" s="149">
        <v>11.501</v>
      </c>
      <c r="K57" s="32"/>
    </row>
    <row r="58" spans="1:11" s="33" customFormat="1" ht="11.25" customHeight="1">
      <c r="A58" s="35" t="s">
        <v>45</v>
      </c>
      <c r="B58" s="29"/>
      <c r="C58" s="30">
        <v>9107</v>
      </c>
      <c r="D58" s="30">
        <v>7043</v>
      </c>
      <c r="E58" s="30">
        <v>7634</v>
      </c>
      <c r="F58" s="31"/>
      <c r="G58" s="31"/>
      <c r="H58" s="149">
        <v>12.983</v>
      </c>
      <c r="I58" s="149">
        <v>4.46</v>
      </c>
      <c r="J58" s="149">
        <v>16.174</v>
      </c>
      <c r="K58" s="32"/>
    </row>
    <row r="59" spans="1:11" s="42" customFormat="1" ht="11.25" customHeight="1">
      <c r="A59" s="36" t="s">
        <v>46</v>
      </c>
      <c r="B59" s="37"/>
      <c r="C59" s="38">
        <v>22667</v>
      </c>
      <c r="D59" s="38">
        <v>15977</v>
      </c>
      <c r="E59" s="38">
        <v>17025</v>
      </c>
      <c r="F59" s="39">
        <v>106.55942917944546</v>
      </c>
      <c r="G59" s="40"/>
      <c r="H59" s="150">
        <v>33.461</v>
      </c>
      <c r="I59" s="151">
        <v>18.974</v>
      </c>
      <c r="J59" s="151">
        <v>36.62</v>
      </c>
      <c r="K59" s="41">
        <v>193.00094866659637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70</v>
      </c>
      <c r="D61" s="30">
        <v>84</v>
      </c>
      <c r="E61" s="30">
        <v>90</v>
      </c>
      <c r="F61" s="31"/>
      <c r="G61" s="31"/>
      <c r="H61" s="149">
        <v>0.046</v>
      </c>
      <c r="I61" s="149">
        <v>0.075</v>
      </c>
      <c r="J61" s="149">
        <v>0.05</v>
      </c>
      <c r="K61" s="32"/>
    </row>
    <row r="62" spans="1:11" s="33" customFormat="1" ht="11.25" customHeight="1">
      <c r="A62" s="35" t="s">
        <v>48</v>
      </c>
      <c r="B62" s="29"/>
      <c r="C62" s="30">
        <v>527</v>
      </c>
      <c r="D62" s="30">
        <v>457</v>
      </c>
      <c r="E62" s="30">
        <v>425</v>
      </c>
      <c r="F62" s="31"/>
      <c r="G62" s="31"/>
      <c r="H62" s="149">
        <v>0.566</v>
      </c>
      <c r="I62" s="149">
        <v>0.406</v>
      </c>
      <c r="J62" s="149">
        <v>0.405</v>
      </c>
      <c r="K62" s="32"/>
    </row>
    <row r="63" spans="1:11" s="33" customFormat="1" ht="11.25" customHeight="1">
      <c r="A63" s="35" t="s">
        <v>49</v>
      </c>
      <c r="B63" s="29"/>
      <c r="C63" s="30">
        <v>242</v>
      </c>
      <c r="D63" s="30">
        <v>242</v>
      </c>
      <c r="E63" s="30">
        <v>163</v>
      </c>
      <c r="F63" s="31"/>
      <c r="G63" s="31"/>
      <c r="H63" s="149">
        <v>0.185</v>
      </c>
      <c r="I63" s="149">
        <v>0.458</v>
      </c>
      <c r="J63" s="149">
        <v>0.339</v>
      </c>
      <c r="K63" s="32"/>
    </row>
    <row r="64" spans="1:11" s="42" customFormat="1" ht="11.25" customHeight="1">
      <c r="A64" s="36" t="s">
        <v>50</v>
      </c>
      <c r="B64" s="37"/>
      <c r="C64" s="38">
        <v>839</v>
      </c>
      <c r="D64" s="38">
        <v>783</v>
      </c>
      <c r="E64" s="38">
        <v>678</v>
      </c>
      <c r="F64" s="39">
        <v>86.59003831417624</v>
      </c>
      <c r="G64" s="40"/>
      <c r="H64" s="150">
        <v>0.7969999999999999</v>
      </c>
      <c r="I64" s="151">
        <v>0.9390000000000001</v>
      </c>
      <c r="J64" s="151">
        <v>0.794</v>
      </c>
      <c r="K64" s="41">
        <v>84.5580404685836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751</v>
      </c>
      <c r="D66" s="38">
        <v>477</v>
      </c>
      <c r="E66" s="38">
        <v>248</v>
      </c>
      <c r="F66" s="39">
        <v>51.9916142557652</v>
      </c>
      <c r="G66" s="40"/>
      <c r="H66" s="150">
        <v>0.208</v>
      </c>
      <c r="I66" s="151">
        <v>0.136</v>
      </c>
      <c r="J66" s="151">
        <v>0.125</v>
      </c>
      <c r="K66" s="41">
        <v>91.91176470588235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78</v>
      </c>
      <c r="D68" s="30">
        <v>100</v>
      </c>
      <c r="E68" s="30">
        <v>100</v>
      </c>
      <c r="F68" s="31"/>
      <c r="G68" s="31"/>
      <c r="H68" s="149">
        <v>0.06</v>
      </c>
      <c r="I68" s="149">
        <v>0.1</v>
      </c>
      <c r="J68" s="149">
        <v>0.15</v>
      </c>
      <c r="K68" s="32"/>
    </row>
    <row r="69" spans="1:11" s="33" customFormat="1" ht="11.25" customHeight="1">
      <c r="A69" s="35" t="s">
        <v>53</v>
      </c>
      <c r="B69" s="29"/>
      <c r="C69" s="30">
        <v>113</v>
      </c>
      <c r="D69" s="30">
        <v>50</v>
      </c>
      <c r="E69" s="30">
        <v>50</v>
      </c>
      <c r="F69" s="31"/>
      <c r="G69" s="31"/>
      <c r="H69" s="149">
        <v>0.102</v>
      </c>
      <c r="I69" s="149">
        <v>0.05</v>
      </c>
      <c r="J69" s="149">
        <v>0.075</v>
      </c>
      <c r="K69" s="32"/>
    </row>
    <row r="70" spans="1:11" s="42" customFormat="1" ht="11.25" customHeight="1">
      <c r="A70" s="36" t="s">
        <v>54</v>
      </c>
      <c r="B70" s="37"/>
      <c r="C70" s="38">
        <v>191</v>
      </c>
      <c r="D70" s="38">
        <v>150</v>
      </c>
      <c r="E70" s="38">
        <v>150</v>
      </c>
      <c r="F70" s="39">
        <v>100</v>
      </c>
      <c r="G70" s="40"/>
      <c r="H70" s="150">
        <v>0.16199999999999998</v>
      </c>
      <c r="I70" s="151">
        <v>0.15000000000000002</v>
      </c>
      <c r="J70" s="151">
        <v>0.22499999999999998</v>
      </c>
      <c r="K70" s="41">
        <v>149.99999999999994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108</v>
      </c>
      <c r="D72" s="30">
        <v>212</v>
      </c>
      <c r="E72" s="30">
        <v>165</v>
      </c>
      <c r="F72" s="31"/>
      <c r="G72" s="31"/>
      <c r="H72" s="149">
        <v>0.012</v>
      </c>
      <c r="I72" s="149">
        <v>0.279</v>
      </c>
      <c r="J72" s="149">
        <v>0.231</v>
      </c>
      <c r="K72" s="32"/>
    </row>
    <row r="73" spans="1:11" s="33" customFormat="1" ht="11.25" customHeight="1">
      <c r="A73" s="35" t="s">
        <v>56</v>
      </c>
      <c r="B73" s="29"/>
      <c r="C73" s="30">
        <v>15</v>
      </c>
      <c r="D73" s="30">
        <v>15</v>
      </c>
      <c r="E73" s="30">
        <v>11</v>
      </c>
      <c r="F73" s="31"/>
      <c r="G73" s="31"/>
      <c r="H73" s="149">
        <v>0.03</v>
      </c>
      <c r="I73" s="149">
        <v>0.03</v>
      </c>
      <c r="J73" s="149">
        <v>0.022</v>
      </c>
      <c r="K73" s="32"/>
    </row>
    <row r="74" spans="1:11" s="33" customFormat="1" ht="11.25" customHeight="1">
      <c r="A74" s="35" t="s">
        <v>57</v>
      </c>
      <c r="B74" s="29"/>
      <c r="C74" s="30">
        <v>253</v>
      </c>
      <c r="D74" s="30">
        <v>345</v>
      </c>
      <c r="E74" s="30">
        <v>436</v>
      </c>
      <c r="F74" s="31"/>
      <c r="G74" s="31"/>
      <c r="H74" s="149">
        <v>0.253</v>
      </c>
      <c r="I74" s="149">
        <v>0.311</v>
      </c>
      <c r="J74" s="149">
        <v>1.704</v>
      </c>
      <c r="K74" s="32"/>
    </row>
    <row r="75" spans="1:11" s="33" customFormat="1" ht="11.25" customHeight="1">
      <c r="A75" s="35" t="s">
        <v>58</v>
      </c>
      <c r="B75" s="29"/>
      <c r="C75" s="30">
        <v>562</v>
      </c>
      <c r="D75" s="30">
        <v>329</v>
      </c>
      <c r="E75" s="30">
        <v>462</v>
      </c>
      <c r="F75" s="31"/>
      <c r="G75" s="31"/>
      <c r="H75" s="149">
        <v>0.194</v>
      </c>
      <c r="I75" s="149">
        <v>0.544</v>
      </c>
      <c r="J75" s="149">
        <v>0.353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>
        <v>14</v>
      </c>
      <c r="F76" s="31"/>
      <c r="G76" s="31"/>
      <c r="H76" s="149"/>
      <c r="I76" s="149"/>
      <c r="J76" s="149">
        <v>0.025</v>
      </c>
      <c r="K76" s="32"/>
    </row>
    <row r="77" spans="1:11" s="33" customFormat="1" ht="11.25" customHeight="1">
      <c r="A77" s="35" t="s">
        <v>60</v>
      </c>
      <c r="B77" s="29"/>
      <c r="C77" s="30">
        <v>2</v>
      </c>
      <c r="D77" s="30"/>
      <c r="E77" s="30">
        <v>65</v>
      </c>
      <c r="F77" s="31"/>
      <c r="G77" s="31"/>
      <c r="H77" s="149">
        <v>0.002</v>
      </c>
      <c r="I77" s="149"/>
      <c r="J77" s="149">
        <v>0.135</v>
      </c>
      <c r="K77" s="32"/>
    </row>
    <row r="78" spans="1:11" s="33" customFormat="1" ht="11.25" customHeight="1">
      <c r="A78" s="35" t="s">
        <v>61</v>
      </c>
      <c r="B78" s="29"/>
      <c r="C78" s="30">
        <v>3</v>
      </c>
      <c r="D78" s="30"/>
      <c r="E78" s="30">
        <v>1</v>
      </c>
      <c r="F78" s="31"/>
      <c r="G78" s="31"/>
      <c r="H78" s="149">
        <v>0.002</v>
      </c>
      <c r="I78" s="149"/>
      <c r="J78" s="149">
        <v>0.001</v>
      </c>
      <c r="K78" s="32"/>
    </row>
    <row r="79" spans="1:11" s="33" customFormat="1" ht="11.25" customHeight="1">
      <c r="A79" s="35" t="s">
        <v>62</v>
      </c>
      <c r="B79" s="29"/>
      <c r="C79" s="30">
        <v>41</v>
      </c>
      <c r="D79" s="30">
        <v>41</v>
      </c>
      <c r="E79" s="30"/>
      <c r="F79" s="31"/>
      <c r="G79" s="31"/>
      <c r="H79" s="149">
        <v>0.111</v>
      </c>
      <c r="I79" s="149">
        <v>0.069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984</v>
      </c>
      <c r="D80" s="38">
        <v>942</v>
      </c>
      <c r="E80" s="38">
        <v>1154</v>
      </c>
      <c r="F80" s="39">
        <v>122.50530785562633</v>
      </c>
      <c r="G80" s="40"/>
      <c r="H80" s="150">
        <v>0.604</v>
      </c>
      <c r="I80" s="151">
        <v>1.233</v>
      </c>
      <c r="J80" s="151">
        <v>2.4709999999999996</v>
      </c>
      <c r="K80" s="41">
        <v>200.4055150040551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90</v>
      </c>
      <c r="D82" s="30">
        <v>90</v>
      </c>
      <c r="E82" s="30">
        <v>86</v>
      </c>
      <c r="F82" s="31"/>
      <c r="G82" s="31"/>
      <c r="H82" s="149">
        <v>0.065</v>
      </c>
      <c r="I82" s="149">
        <v>0.065</v>
      </c>
      <c r="J82" s="149">
        <v>0.06</v>
      </c>
      <c r="K82" s="32"/>
    </row>
    <row r="83" spans="1:11" s="33" customFormat="1" ht="11.25" customHeight="1">
      <c r="A83" s="35" t="s">
        <v>65</v>
      </c>
      <c r="B83" s="29"/>
      <c r="C83" s="30">
        <v>81</v>
      </c>
      <c r="D83" s="30">
        <v>81</v>
      </c>
      <c r="E83" s="30">
        <v>65</v>
      </c>
      <c r="F83" s="31"/>
      <c r="G83" s="31"/>
      <c r="H83" s="149">
        <v>0.056</v>
      </c>
      <c r="I83" s="149">
        <v>0.056</v>
      </c>
      <c r="J83" s="149">
        <v>0.045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151</v>
      </c>
      <c r="F84" s="39">
        <v>88.30409356725146</v>
      </c>
      <c r="G84" s="40"/>
      <c r="H84" s="150">
        <v>0.121</v>
      </c>
      <c r="I84" s="151">
        <v>0.121</v>
      </c>
      <c r="J84" s="151">
        <v>0.105</v>
      </c>
      <c r="K84" s="41">
        <v>86.77685950413223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155256</v>
      </c>
      <c r="D87" s="53">
        <v>107635</v>
      </c>
      <c r="E87" s="53">
        <v>134761</v>
      </c>
      <c r="F87" s="54">
        <f>IF(D87&gt;0,100*E87/D87,0)</f>
        <v>125.20183955033214</v>
      </c>
      <c r="G87" s="40"/>
      <c r="H87" s="154">
        <v>377.355</v>
      </c>
      <c r="I87" s="155">
        <v>131.784</v>
      </c>
      <c r="J87" s="155">
        <v>384.31700000000006</v>
      </c>
      <c r="K87" s="54">
        <f>IF(I87&gt;0,100*J87/I87,0)</f>
        <v>291.6264493413465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68</v>
      </c>
      <c r="E9" s="30">
        <v>90</v>
      </c>
      <c r="F9" s="31"/>
      <c r="G9" s="31"/>
      <c r="H9" s="149">
        <v>0.002</v>
      </c>
      <c r="I9" s="149">
        <v>0.408</v>
      </c>
      <c r="J9" s="149">
        <v>0.54</v>
      </c>
      <c r="K9" s="32"/>
    </row>
    <row r="10" spans="1:11" s="33" customFormat="1" ht="11.25" customHeight="1">
      <c r="A10" s="35" t="s">
        <v>8</v>
      </c>
      <c r="B10" s="29"/>
      <c r="C10" s="30"/>
      <c r="D10" s="30">
        <v>3</v>
      </c>
      <c r="E10" s="30">
        <v>18</v>
      </c>
      <c r="F10" s="31"/>
      <c r="G10" s="31"/>
      <c r="H10" s="149"/>
      <c r="I10" s="149">
        <v>0.008</v>
      </c>
      <c r="J10" s="149">
        <v>0.108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170</v>
      </c>
      <c r="E11" s="30">
        <v>125</v>
      </c>
      <c r="F11" s="31"/>
      <c r="G11" s="31"/>
      <c r="H11" s="149"/>
      <c r="I11" s="149">
        <v>0.51</v>
      </c>
      <c r="J11" s="149">
        <v>0.75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34</v>
      </c>
      <c r="E12" s="30">
        <v>20</v>
      </c>
      <c r="F12" s="31"/>
      <c r="G12" s="31"/>
      <c r="H12" s="149"/>
      <c r="I12" s="149">
        <v>0.17</v>
      </c>
      <c r="J12" s="149">
        <v>0.12</v>
      </c>
      <c r="K12" s="32"/>
    </row>
    <row r="13" spans="1:11" s="42" customFormat="1" ht="11.25" customHeight="1">
      <c r="A13" s="36" t="s">
        <v>11</v>
      </c>
      <c r="B13" s="37"/>
      <c r="C13" s="38">
        <v>1</v>
      </c>
      <c r="D13" s="38">
        <v>275</v>
      </c>
      <c r="E13" s="38">
        <v>253</v>
      </c>
      <c r="F13" s="39">
        <v>92</v>
      </c>
      <c r="G13" s="40"/>
      <c r="H13" s="150">
        <v>0.002</v>
      </c>
      <c r="I13" s="151">
        <v>1.0959999999999999</v>
      </c>
      <c r="J13" s="151">
        <v>1.5180000000000002</v>
      </c>
      <c r="K13" s="41">
        <v>138.5036496350365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57</v>
      </c>
      <c r="D17" s="38">
        <v>14</v>
      </c>
      <c r="E17" s="38">
        <v>43</v>
      </c>
      <c r="F17" s="39">
        <v>307.14285714285717</v>
      </c>
      <c r="G17" s="40"/>
      <c r="H17" s="150">
        <v>0.12</v>
      </c>
      <c r="I17" s="151">
        <v>0.031</v>
      </c>
      <c r="J17" s="151">
        <v>0.09</v>
      </c>
      <c r="K17" s="41">
        <v>290.3225806451613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230</v>
      </c>
      <c r="D19" s="30">
        <v>285</v>
      </c>
      <c r="E19" s="30">
        <v>428</v>
      </c>
      <c r="F19" s="31"/>
      <c r="G19" s="31"/>
      <c r="H19" s="149">
        <v>1.139</v>
      </c>
      <c r="I19" s="149">
        <v>1.197</v>
      </c>
      <c r="J19" s="149">
        <v>1.712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230</v>
      </c>
      <c r="D22" s="38">
        <v>285</v>
      </c>
      <c r="E22" s="38">
        <v>428</v>
      </c>
      <c r="F22" s="39">
        <v>150.17543859649123</v>
      </c>
      <c r="G22" s="40"/>
      <c r="H22" s="150">
        <v>1.139</v>
      </c>
      <c r="I22" s="151">
        <v>1.197</v>
      </c>
      <c r="J22" s="151">
        <v>1.712</v>
      </c>
      <c r="K22" s="41">
        <v>143.02422723475354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1282</v>
      </c>
      <c r="D24" s="38">
        <v>999</v>
      </c>
      <c r="E24" s="38">
        <v>1357</v>
      </c>
      <c r="F24" s="39">
        <v>135.83583583583584</v>
      </c>
      <c r="G24" s="40"/>
      <c r="H24" s="150">
        <v>4.712</v>
      </c>
      <c r="I24" s="151">
        <v>2.423</v>
      </c>
      <c r="J24" s="151">
        <v>4.375</v>
      </c>
      <c r="K24" s="41">
        <v>180.5612876599257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1440</v>
      </c>
      <c r="D26" s="38">
        <v>1150</v>
      </c>
      <c r="E26" s="38">
        <v>1325</v>
      </c>
      <c r="F26" s="39">
        <v>115.21739130434783</v>
      </c>
      <c r="G26" s="40"/>
      <c r="H26" s="150">
        <v>6.118</v>
      </c>
      <c r="I26" s="151">
        <v>3.7</v>
      </c>
      <c r="J26" s="151">
        <v>6.4</v>
      </c>
      <c r="K26" s="41">
        <v>172.97297297297297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6228</v>
      </c>
      <c r="D28" s="30">
        <v>5808</v>
      </c>
      <c r="E28" s="30">
        <v>6435</v>
      </c>
      <c r="F28" s="31"/>
      <c r="G28" s="31"/>
      <c r="H28" s="149">
        <v>21.259</v>
      </c>
      <c r="I28" s="149">
        <v>18.672</v>
      </c>
      <c r="J28" s="149">
        <v>22.301</v>
      </c>
      <c r="K28" s="32"/>
    </row>
    <row r="29" spans="1:11" s="33" customFormat="1" ht="11.25" customHeight="1">
      <c r="A29" s="35" t="s">
        <v>21</v>
      </c>
      <c r="B29" s="29"/>
      <c r="C29" s="30">
        <v>21983</v>
      </c>
      <c r="D29" s="30">
        <v>20596</v>
      </c>
      <c r="E29" s="30">
        <v>22119</v>
      </c>
      <c r="F29" s="31"/>
      <c r="G29" s="31"/>
      <c r="H29" s="149">
        <v>49.704</v>
      </c>
      <c r="I29" s="149">
        <v>31.37</v>
      </c>
      <c r="J29" s="149">
        <v>51.923</v>
      </c>
      <c r="K29" s="32"/>
    </row>
    <row r="30" spans="1:11" s="33" customFormat="1" ht="11.25" customHeight="1">
      <c r="A30" s="35" t="s">
        <v>22</v>
      </c>
      <c r="B30" s="29"/>
      <c r="C30" s="30">
        <v>7135</v>
      </c>
      <c r="D30" s="30">
        <v>1718</v>
      </c>
      <c r="E30" s="30">
        <v>6835</v>
      </c>
      <c r="F30" s="31"/>
      <c r="G30" s="31"/>
      <c r="H30" s="149">
        <v>16.934</v>
      </c>
      <c r="I30" s="149">
        <v>9.685</v>
      </c>
      <c r="J30" s="149">
        <v>11.181</v>
      </c>
      <c r="K30" s="32"/>
    </row>
    <row r="31" spans="1:11" s="42" customFormat="1" ht="11.25" customHeight="1">
      <c r="A31" s="43" t="s">
        <v>23</v>
      </c>
      <c r="B31" s="37"/>
      <c r="C31" s="38">
        <v>35346</v>
      </c>
      <c r="D31" s="38">
        <v>28122</v>
      </c>
      <c r="E31" s="38">
        <v>35389</v>
      </c>
      <c r="F31" s="39">
        <v>125.84097859327217</v>
      </c>
      <c r="G31" s="40"/>
      <c r="H31" s="150">
        <v>87.89699999999999</v>
      </c>
      <c r="I31" s="151">
        <v>59.727000000000004</v>
      </c>
      <c r="J31" s="151">
        <v>85.405</v>
      </c>
      <c r="K31" s="41">
        <v>142.99228154770873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653</v>
      </c>
      <c r="D33" s="30">
        <v>650</v>
      </c>
      <c r="E33" s="30">
        <v>500</v>
      </c>
      <c r="F33" s="31"/>
      <c r="G33" s="31"/>
      <c r="H33" s="149">
        <v>1.906</v>
      </c>
      <c r="I33" s="149">
        <v>1.9</v>
      </c>
      <c r="J33" s="149">
        <v>1.6</v>
      </c>
      <c r="K33" s="32"/>
    </row>
    <row r="34" spans="1:11" s="33" customFormat="1" ht="11.25" customHeight="1">
      <c r="A34" s="35" t="s">
        <v>25</v>
      </c>
      <c r="B34" s="29"/>
      <c r="C34" s="30">
        <v>967</v>
      </c>
      <c r="D34" s="30">
        <v>750</v>
      </c>
      <c r="E34" s="30">
        <v>630</v>
      </c>
      <c r="F34" s="31"/>
      <c r="G34" s="31"/>
      <c r="H34" s="149">
        <v>2.272</v>
      </c>
      <c r="I34" s="149">
        <v>1.7</v>
      </c>
      <c r="J34" s="149">
        <v>1.8</v>
      </c>
      <c r="K34" s="32"/>
    </row>
    <row r="35" spans="1:11" s="33" customFormat="1" ht="11.25" customHeight="1">
      <c r="A35" s="35" t="s">
        <v>26</v>
      </c>
      <c r="B35" s="29"/>
      <c r="C35" s="30">
        <v>2469</v>
      </c>
      <c r="D35" s="30">
        <v>2700</v>
      </c>
      <c r="E35" s="30">
        <v>3000</v>
      </c>
      <c r="F35" s="31"/>
      <c r="G35" s="31"/>
      <c r="H35" s="149">
        <v>9.741</v>
      </c>
      <c r="I35" s="149">
        <v>7.5</v>
      </c>
      <c r="J35" s="149">
        <v>12</v>
      </c>
      <c r="K35" s="32"/>
    </row>
    <row r="36" spans="1:11" s="33" customFormat="1" ht="11.25" customHeight="1">
      <c r="A36" s="35" t="s">
        <v>27</v>
      </c>
      <c r="B36" s="29"/>
      <c r="C36" s="30">
        <v>517</v>
      </c>
      <c r="D36" s="30">
        <v>559</v>
      </c>
      <c r="E36" s="30">
        <v>507</v>
      </c>
      <c r="F36" s="31"/>
      <c r="G36" s="31"/>
      <c r="H36" s="149">
        <v>1.466</v>
      </c>
      <c r="I36" s="149">
        <v>1.677</v>
      </c>
      <c r="J36" s="149">
        <v>1.228</v>
      </c>
      <c r="K36" s="32"/>
    </row>
    <row r="37" spans="1:11" s="42" customFormat="1" ht="11.25" customHeight="1">
      <c r="A37" s="36" t="s">
        <v>28</v>
      </c>
      <c r="B37" s="37"/>
      <c r="C37" s="38">
        <v>4606</v>
      </c>
      <c r="D37" s="38">
        <v>4659</v>
      </c>
      <c r="E37" s="38">
        <v>4637</v>
      </c>
      <c r="F37" s="39">
        <v>99.52779566430564</v>
      </c>
      <c r="G37" s="40"/>
      <c r="H37" s="150">
        <v>15.385</v>
      </c>
      <c r="I37" s="151">
        <v>12.777</v>
      </c>
      <c r="J37" s="151">
        <v>16.628</v>
      </c>
      <c r="K37" s="41">
        <v>130.14009548407296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1453</v>
      </c>
      <c r="D39" s="38">
        <v>1500</v>
      </c>
      <c r="E39" s="38">
        <v>1296</v>
      </c>
      <c r="F39" s="39">
        <v>86.4</v>
      </c>
      <c r="G39" s="40"/>
      <c r="H39" s="150">
        <v>2.051</v>
      </c>
      <c r="I39" s="151">
        <v>1.8</v>
      </c>
      <c r="J39" s="151">
        <v>1.3</v>
      </c>
      <c r="K39" s="41">
        <v>72.22222222222221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446</v>
      </c>
      <c r="D41" s="30">
        <v>548</v>
      </c>
      <c r="E41" s="30">
        <v>899</v>
      </c>
      <c r="F41" s="31"/>
      <c r="G41" s="31"/>
      <c r="H41" s="149">
        <v>1.008</v>
      </c>
      <c r="I41" s="149">
        <v>0.347</v>
      </c>
      <c r="J41" s="149">
        <v>1.557</v>
      </c>
      <c r="K41" s="32"/>
    </row>
    <row r="42" spans="1:11" s="33" customFormat="1" ht="11.25" customHeight="1">
      <c r="A42" s="35" t="s">
        <v>31</v>
      </c>
      <c r="B42" s="29"/>
      <c r="C42" s="30">
        <v>5673</v>
      </c>
      <c r="D42" s="30">
        <v>3659</v>
      </c>
      <c r="E42" s="30">
        <v>3481</v>
      </c>
      <c r="F42" s="31"/>
      <c r="G42" s="31"/>
      <c r="H42" s="149">
        <v>23.11</v>
      </c>
      <c r="I42" s="149">
        <v>8.238</v>
      </c>
      <c r="J42" s="149">
        <v>13.627</v>
      </c>
      <c r="K42" s="32"/>
    </row>
    <row r="43" spans="1:11" s="33" customFormat="1" ht="11.25" customHeight="1">
      <c r="A43" s="35" t="s">
        <v>32</v>
      </c>
      <c r="B43" s="29"/>
      <c r="C43" s="30">
        <v>2425</v>
      </c>
      <c r="D43" s="30">
        <v>2296</v>
      </c>
      <c r="E43" s="30">
        <v>2113</v>
      </c>
      <c r="F43" s="31"/>
      <c r="G43" s="31"/>
      <c r="H43" s="149">
        <v>9.922</v>
      </c>
      <c r="I43" s="149">
        <v>3.452</v>
      </c>
      <c r="J43" s="149">
        <v>7.545</v>
      </c>
      <c r="K43" s="32"/>
    </row>
    <row r="44" spans="1:11" s="33" customFormat="1" ht="11.25" customHeight="1">
      <c r="A44" s="35" t="s">
        <v>33</v>
      </c>
      <c r="B44" s="29"/>
      <c r="C44" s="30">
        <v>4379</v>
      </c>
      <c r="D44" s="30">
        <v>4037</v>
      </c>
      <c r="E44" s="30">
        <v>3535</v>
      </c>
      <c r="F44" s="31"/>
      <c r="G44" s="31"/>
      <c r="H44" s="149">
        <v>15.894</v>
      </c>
      <c r="I44" s="149">
        <v>5.378</v>
      </c>
      <c r="J44" s="149">
        <v>13.133</v>
      </c>
      <c r="K44" s="32"/>
    </row>
    <row r="45" spans="1:11" s="33" customFormat="1" ht="11.25" customHeight="1">
      <c r="A45" s="35" t="s">
        <v>34</v>
      </c>
      <c r="B45" s="29"/>
      <c r="C45" s="30">
        <v>3982</v>
      </c>
      <c r="D45" s="30">
        <v>4015</v>
      </c>
      <c r="E45" s="30">
        <v>5176</v>
      </c>
      <c r="F45" s="31"/>
      <c r="G45" s="31"/>
      <c r="H45" s="149">
        <v>13.068</v>
      </c>
      <c r="I45" s="149">
        <v>2.621</v>
      </c>
      <c r="J45" s="149">
        <v>15.85</v>
      </c>
      <c r="K45" s="32"/>
    </row>
    <row r="46" spans="1:11" s="33" customFormat="1" ht="11.25" customHeight="1">
      <c r="A46" s="35" t="s">
        <v>35</v>
      </c>
      <c r="B46" s="29"/>
      <c r="C46" s="30">
        <v>2209</v>
      </c>
      <c r="D46" s="30">
        <v>2081</v>
      </c>
      <c r="E46" s="30">
        <v>3026</v>
      </c>
      <c r="F46" s="31"/>
      <c r="G46" s="31"/>
      <c r="H46" s="149">
        <v>7.123</v>
      </c>
      <c r="I46" s="149">
        <v>2.457</v>
      </c>
      <c r="J46" s="149">
        <v>9.492</v>
      </c>
      <c r="K46" s="32"/>
    </row>
    <row r="47" spans="1:11" s="33" customFormat="1" ht="11.25" customHeight="1">
      <c r="A47" s="35" t="s">
        <v>36</v>
      </c>
      <c r="B47" s="29"/>
      <c r="C47" s="30">
        <v>4745</v>
      </c>
      <c r="D47" s="30">
        <v>3931</v>
      </c>
      <c r="E47" s="30">
        <v>3852</v>
      </c>
      <c r="F47" s="31"/>
      <c r="G47" s="31"/>
      <c r="H47" s="149">
        <v>16.668</v>
      </c>
      <c r="I47" s="149">
        <v>6.406</v>
      </c>
      <c r="J47" s="149">
        <v>15.075</v>
      </c>
      <c r="K47" s="32"/>
    </row>
    <row r="48" spans="1:11" s="33" customFormat="1" ht="11.25" customHeight="1">
      <c r="A48" s="35" t="s">
        <v>37</v>
      </c>
      <c r="B48" s="29"/>
      <c r="C48" s="30">
        <v>2566</v>
      </c>
      <c r="D48" s="30">
        <v>1802</v>
      </c>
      <c r="E48" s="30">
        <v>1855</v>
      </c>
      <c r="F48" s="31"/>
      <c r="G48" s="31"/>
      <c r="H48" s="149">
        <v>12.596</v>
      </c>
      <c r="I48" s="149">
        <v>1.86</v>
      </c>
      <c r="J48" s="149">
        <v>7.463</v>
      </c>
      <c r="K48" s="32"/>
    </row>
    <row r="49" spans="1:11" s="33" customFormat="1" ht="11.25" customHeight="1">
      <c r="A49" s="35" t="s">
        <v>38</v>
      </c>
      <c r="B49" s="29"/>
      <c r="C49" s="30">
        <v>4296</v>
      </c>
      <c r="D49" s="30">
        <v>2976</v>
      </c>
      <c r="E49" s="30">
        <v>3258</v>
      </c>
      <c r="F49" s="31"/>
      <c r="G49" s="31"/>
      <c r="H49" s="149">
        <v>13.862</v>
      </c>
      <c r="I49" s="149">
        <v>2.303</v>
      </c>
      <c r="J49" s="149">
        <v>12.223</v>
      </c>
      <c r="K49" s="32"/>
    </row>
    <row r="50" spans="1:11" s="42" customFormat="1" ht="11.25" customHeight="1">
      <c r="A50" s="43" t="s">
        <v>39</v>
      </c>
      <c r="B50" s="37"/>
      <c r="C50" s="38">
        <v>30721</v>
      </c>
      <c r="D50" s="38">
        <v>25345</v>
      </c>
      <c r="E50" s="38">
        <v>27195</v>
      </c>
      <c r="F50" s="39">
        <v>107.2992700729927</v>
      </c>
      <c r="G50" s="40"/>
      <c r="H50" s="150">
        <v>113.251</v>
      </c>
      <c r="I50" s="151">
        <v>33.062</v>
      </c>
      <c r="J50" s="151">
        <v>95.96499999999999</v>
      </c>
      <c r="K50" s="41">
        <v>290.25769765894375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5581</v>
      </c>
      <c r="D52" s="38">
        <v>5581</v>
      </c>
      <c r="E52" s="38">
        <v>5581</v>
      </c>
      <c r="F52" s="39">
        <v>100</v>
      </c>
      <c r="G52" s="40"/>
      <c r="H52" s="150">
        <v>10.53</v>
      </c>
      <c r="I52" s="151">
        <v>10.53</v>
      </c>
      <c r="J52" s="151">
        <v>10.53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15910</v>
      </c>
      <c r="D54" s="30">
        <v>12800</v>
      </c>
      <c r="E54" s="30">
        <v>13575</v>
      </c>
      <c r="F54" s="31"/>
      <c r="G54" s="31"/>
      <c r="H54" s="149">
        <v>27.523</v>
      </c>
      <c r="I54" s="149">
        <v>15.6</v>
      </c>
      <c r="J54" s="149">
        <v>22.374</v>
      </c>
      <c r="K54" s="32"/>
    </row>
    <row r="55" spans="1:11" s="33" customFormat="1" ht="11.25" customHeight="1">
      <c r="A55" s="35" t="s">
        <v>42</v>
      </c>
      <c r="B55" s="29"/>
      <c r="C55" s="30">
        <v>14368</v>
      </c>
      <c r="D55" s="30">
        <v>10103</v>
      </c>
      <c r="E55" s="30">
        <v>10531</v>
      </c>
      <c r="F55" s="31"/>
      <c r="G55" s="31"/>
      <c r="H55" s="149">
        <v>32.786</v>
      </c>
      <c r="I55" s="149">
        <v>18.185</v>
      </c>
      <c r="J55" s="149">
        <v>28.854</v>
      </c>
      <c r="K55" s="32"/>
    </row>
    <row r="56" spans="1:11" s="33" customFormat="1" ht="11.25" customHeight="1">
      <c r="A56" s="35" t="s">
        <v>43</v>
      </c>
      <c r="B56" s="29"/>
      <c r="C56" s="30">
        <v>12258</v>
      </c>
      <c r="D56" s="30">
        <v>6929</v>
      </c>
      <c r="E56" s="30">
        <v>8456</v>
      </c>
      <c r="F56" s="31"/>
      <c r="G56" s="31"/>
      <c r="H56" s="149">
        <v>33.862</v>
      </c>
      <c r="I56" s="149">
        <v>19.705</v>
      </c>
      <c r="J56" s="149">
        <v>21.986</v>
      </c>
      <c r="K56" s="32"/>
    </row>
    <row r="57" spans="1:11" s="33" customFormat="1" ht="11.25" customHeight="1">
      <c r="A57" s="35" t="s">
        <v>44</v>
      </c>
      <c r="B57" s="29"/>
      <c r="C57" s="30">
        <v>12978</v>
      </c>
      <c r="D57" s="30">
        <v>9610</v>
      </c>
      <c r="E57" s="30">
        <v>10832</v>
      </c>
      <c r="F57" s="31"/>
      <c r="G57" s="31"/>
      <c r="H57" s="149">
        <v>23.516</v>
      </c>
      <c r="I57" s="149">
        <v>19.22</v>
      </c>
      <c r="J57" s="149">
        <v>32.51</v>
      </c>
      <c r="K57" s="32"/>
    </row>
    <row r="58" spans="1:11" s="33" customFormat="1" ht="11.25" customHeight="1">
      <c r="A58" s="35" t="s">
        <v>45</v>
      </c>
      <c r="B58" s="29"/>
      <c r="C58" s="30">
        <v>34506</v>
      </c>
      <c r="D58" s="30">
        <v>28056</v>
      </c>
      <c r="E58" s="30">
        <v>25903</v>
      </c>
      <c r="F58" s="31"/>
      <c r="G58" s="31"/>
      <c r="H58" s="149">
        <v>65.736</v>
      </c>
      <c r="I58" s="149">
        <v>28.226</v>
      </c>
      <c r="J58" s="149">
        <v>69.924</v>
      </c>
      <c r="K58" s="32"/>
    </row>
    <row r="59" spans="1:11" s="42" customFormat="1" ht="11.25" customHeight="1">
      <c r="A59" s="36" t="s">
        <v>46</v>
      </c>
      <c r="B59" s="37"/>
      <c r="C59" s="38">
        <v>90020</v>
      </c>
      <c r="D59" s="38">
        <v>67498</v>
      </c>
      <c r="E59" s="38">
        <v>69297</v>
      </c>
      <c r="F59" s="39">
        <v>102.665264155975</v>
      </c>
      <c r="G59" s="40"/>
      <c r="H59" s="150">
        <v>183.423</v>
      </c>
      <c r="I59" s="151">
        <v>100.93599999999999</v>
      </c>
      <c r="J59" s="151">
        <v>175.648</v>
      </c>
      <c r="K59" s="41">
        <v>174.01918047079337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</v>
      </c>
      <c r="D61" s="30"/>
      <c r="E61" s="30">
        <v>45</v>
      </c>
      <c r="F61" s="31"/>
      <c r="G61" s="31"/>
      <c r="H61" s="149">
        <v>0.003</v>
      </c>
      <c r="I61" s="149"/>
      <c r="J61" s="149">
        <v>0.053</v>
      </c>
      <c r="K61" s="32"/>
    </row>
    <row r="62" spans="1:11" s="33" customFormat="1" ht="11.25" customHeight="1">
      <c r="A62" s="35" t="s">
        <v>48</v>
      </c>
      <c r="B62" s="29"/>
      <c r="C62" s="30">
        <v>256</v>
      </c>
      <c r="D62" s="30">
        <v>326</v>
      </c>
      <c r="E62" s="30">
        <v>310</v>
      </c>
      <c r="F62" s="31"/>
      <c r="G62" s="31"/>
      <c r="H62" s="149">
        <v>0.518</v>
      </c>
      <c r="I62" s="149">
        <v>0.515</v>
      </c>
      <c r="J62" s="149">
        <v>0.523</v>
      </c>
      <c r="K62" s="32"/>
    </row>
    <row r="63" spans="1:11" s="33" customFormat="1" ht="11.25" customHeight="1">
      <c r="A63" s="35" t="s">
        <v>49</v>
      </c>
      <c r="B63" s="29"/>
      <c r="C63" s="30">
        <v>325</v>
      </c>
      <c r="D63" s="30">
        <v>327</v>
      </c>
      <c r="E63" s="30">
        <v>468</v>
      </c>
      <c r="F63" s="31"/>
      <c r="G63" s="31"/>
      <c r="H63" s="149">
        <v>0.298</v>
      </c>
      <c r="I63" s="149">
        <v>0.624</v>
      </c>
      <c r="J63" s="149">
        <v>1.223</v>
      </c>
      <c r="K63" s="32"/>
    </row>
    <row r="64" spans="1:11" s="42" customFormat="1" ht="11.25" customHeight="1">
      <c r="A64" s="36" t="s">
        <v>50</v>
      </c>
      <c r="B64" s="37"/>
      <c r="C64" s="38">
        <v>582</v>
      </c>
      <c r="D64" s="38">
        <v>653</v>
      </c>
      <c r="E64" s="38">
        <v>823</v>
      </c>
      <c r="F64" s="39">
        <v>126.03369065849924</v>
      </c>
      <c r="G64" s="40"/>
      <c r="H64" s="150">
        <v>0.819</v>
      </c>
      <c r="I64" s="151">
        <v>1.139</v>
      </c>
      <c r="J64" s="151">
        <v>1.7990000000000002</v>
      </c>
      <c r="K64" s="41">
        <v>157.94556628621598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419</v>
      </c>
      <c r="D66" s="38">
        <v>386</v>
      </c>
      <c r="E66" s="38">
        <v>289</v>
      </c>
      <c r="F66" s="39">
        <v>74.87046632124353</v>
      </c>
      <c r="G66" s="40"/>
      <c r="H66" s="150">
        <v>0.303</v>
      </c>
      <c r="I66" s="151">
        <v>0.279</v>
      </c>
      <c r="J66" s="151">
        <v>0.348</v>
      </c>
      <c r="K66" s="41">
        <v>124.7311827956989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12383</v>
      </c>
      <c r="D68" s="30">
        <v>11000</v>
      </c>
      <c r="E68" s="30">
        <v>14850</v>
      </c>
      <c r="F68" s="31"/>
      <c r="G68" s="31"/>
      <c r="H68" s="149">
        <v>29.1</v>
      </c>
      <c r="I68" s="149">
        <v>21</v>
      </c>
      <c r="J68" s="149">
        <v>61</v>
      </c>
      <c r="K68" s="32"/>
    </row>
    <row r="69" spans="1:11" s="33" customFormat="1" ht="11.25" customHeight="1">
      <c r="A69" s="35" t="s">
        <v>53</v>
      </c>
      <c r="B69" s="29"/>
      <c r="C69" s="30">
        <v>2831</v>
      </c>
      <c r="D69" s="30">
        <v>1200</v>
      </c>
      <c r="E69" s="30">
        <v>2520</v>
      </c>
      <c r="F69" s="31"/>
      <c r="G69" s="31"/>
      <c r="H69" s="149">
        <v>5.059</v>
      </c>
      <c r="I69" s="149">
        <v>1.4</v>
      </c>
      <c r="J69" s="149">
        <v>8</v>
      </c>
      <c r="K69" s="32"/>
    </row>
    <row r="70" spans="1:11" s="42" customFormat="1" ht="11.25" customHeight="1">
      <c r="A70" s="36" t="s">
        <v>54</v>
      </c>
      <c r="B70" s="37"/>
      <c r="C70" s="38">
        <v>15214</v>
      </c>
      <c r="D70" s="38">
        <v>12200</v>
      </c>
      <c r="E70" s="38">
        <v>17370</v>
      </c>
      <c r="F70" s="39">
        <v>142.37704918032787</v>
      </c>
      <c r="G70" s="40"/>
      <c r="H70" s="150">
        <v>34.159</v>
      </c>
      <c r="I70" s="151">
        <v>22.4</v>
      </c>
      <c r="J70" s="151">
        <v>69</v>
      </c>
      <c r="K70" s="41">
        <v>308.0357142857143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337</v>
      </c>
      <c r="D72" s="30">
        <v>100</v>
      </c>
      <c r="E72" s="30">
        <v>151</v>
      </c>
      <c r="F72" s="31"/>
      <c r="G72" s="31"/>
      <c r="H72" s="149">
        <v>0.057</v>
      </c>
      <c r="I72" s="149">
        <v>0.13</v>
      </c>
      <c r="J72" s="149">
        <v>0.287</v>
      </c>
      <c r="K72" s="32"/>
    </row>
    <row r="73" spans="1:11" s="33" customFormat="1" ht="11.25" customHeight="1">
      <c r="A73" s="35" t="s">
        <v>56</v>
      </c>
      <c r="B73" s="29"/>
      <c r="C73" s="30">
        <v>10933</v>
      </c>
      <c r="D73" s="30">
        <v>10950</v>
      </c>
      <c r="E73" s="30">
        <v>15227</v>
      </c>
      <c r="F73" s="31"/>
      <c r="G73" s="31"/>
      <c r="H73" s="149">
        <v>25.129</v>
      </c>
      <c r="I73" s="149">
        <v>13.14</v>
      </c>
      <c r="J73" s="149">
        <v>62.431</v>
      </c>
      <c r="K73" s="32"/>
    </row>
    <row r="74" spans="1:11" s="33" customFormat="1" ht="11.25" customHeight="1">
      <c r="A74" s="35" t="s">
        <v>57</v>
      </c>
      <c r="B74" s="29"/>
      <c r="C74" s="30">
        <v>4588</v>
      </c>
      <c r="D74" s="30">
        <v>5120</v>
      </c>
      <c r="E74" s="30">
        <v>6558</v>
      </c>
      <c r="F74" s="31"/>
      <c r="G74" s="31"/>
      <c r="H74" s="149">
        <v>8.301</v>
      </c>
      <c r="I74" s="149">
        <v>6.912</v>
      </c>
      <c r="J74" s="149">
        <v>32.79</v>
      </c>
      <c r="K74" s="32"/>
    </row>
    <row r="75" spans="1:11" s="33" customFormat="1" ht="11.25" customHeight="1">
      <c r="A75" s="35" t="s">
        <v>58</v>
      </c>
      <c r="B75" s="29"/>
      <c r="C75" s="30">
        <v>1504</v>
      </c>
      <c r="D75" s="30">
        <v>834</v>
      </c>
      <c r="E75" s="30">
        <v>853</v>
      </c>
      <c r="F75" s="31"/>
      <c r="G75" s="31"/>
      <c r="H75" s="149">
        <v>2.217</v>
      </c>
      <c r="I75" s="149">
        <v>1.18</v>
      </c>
      <c r="J75" s="149">
        <v>1.049</v>
      </c>
      <c r="K75" s="32"/>
    </row>
    <row r="76" spans="1:11" s="33" customFormat="1" ht="11.25" customHeight="1">
      <c r="A76" s="35" t="s">
        <v>59</v>
      </c>
      <c r="B76" s="29"/>
      <c r="C76" s="30">
        <v>5601</v>
      </c>
      <c r="D76" s="30">
        <v>6154</v>
      </c>
      <c r="E76" s="30">
        <v>6056</v>
      </c>
      <c r="F76" s="31"/>
      <c r="G76" s="31"/>
      <c r="H76" s="149">
        <v>16.168</v>
      </c>
      <c r="I76" s="149">
        <v>25.847</v>
      </c>
      <c r="J76" s="149">
        <v>19.985</v>
      </c>
      <c r="K76" s="32"/>
    </row>
    <row r="77" spans="1:11" s="33" customFormat="1" ht="11.25" customHeight="1">
      <c r="A77" s="35" t="s">
        <v>60</v>
      </c>
      <c r="B77" s="29"/>
      <c r="C77" s="30">
        <v>1220</v>
      </c>
      <c r="D77" s="30">
        <v>1125</v>
      </c>
      <c r="E77" s="30">
        <v>1330</v>
      </c>
      <c r="F77" s="31"/>
      <c r="G77" s="31"/>
      <c r="H77" s="149">
        <v>2.101</v>
      </c>
      <c r="I77" s="149">
        <v>3.778</v>
      </c>
      <c r="J77" s="149">
        <v>5.5</v>
      </c>
      <c r="K77" s="32"/>
    </row>
    <row r="78" spans="1:11" s="33" customFormat="1" ht="11.25" customHeight="1">
      <c r="A78" s="35" t="s">
        <v>61</v>
      </c>
      <c r="B78" s="29"/>
      <c r="C78" s="30">
        <v>1431</v>
      </c>
      <c r="D78" s="30">
        <v>1660</v>
      </c>
      <c r="E78" s="30">
        <v>1800</v>
      </c>
      <c r="F78" s="31"/>
      <c r="G78" s="31"/>
      <c r="H78" s="149">
        <v>3.215</v>
      </c>
      <c r="I78" s="149">
        <v>4.553</v>
      </c>
      <c r="J78" s="149">
        <v>6.3</v>
      </c>
      <c r="K78" s="32"/>
    </row>
    <row r="79" spans="1:11" s="33" customFormat="1" ht="11.25" customHeight="1">
      <c r="A79" s="35" t="s">
        <v>62</v>
      </c>
      <c r="B79" s="29"/>
      <c r="C79" s="30">
        <v>15219</v>
      </c>
      <c r="D79" s="30">
        <v>15405</v>
      </c>
      <c r="E79" s="30">
        <v>18769</v>
      </c>
      <c r="F79" s="31"/>
      <c r="G79" s="31"/>
      <c r="H79" s="149">
        <v>33.736</v>
      </c>
      <c r="I79" s="149">
        <v>42.679</v>
      </c>
      <c r="J79" s="149">
        <v>65.379</v>
      </c>
      <c r="K79" s="32"/>
    </row>
    <row r="80" spans="1:11" s="42" customFormat="1" ht="11.25" customHeight="1">
      <c r="A80" s="43" t="s">
        <v>63</v>
      </c>
      <c r="B80" s="37"/>
      <c r="C80" s="38">
        <v>40833</v>
      </c>
      <c r="D80" s="38">
        <v>41348</v>
      </c>
      <c r="E80" s="38">
        <v>50744</v>
      </c>
      <c r="F80" s="39">
        <v>122.7241946406114</v>
      </c>
      <c r="G80" s="40"/>
      <c r="H80" s="150">
        <v>90.924</v>
      </c>
      <c r="I80" s="151">
        <v>98.219</v>
      </c>
      <c r="J80" s="151">
        <v>193.721</v>
      </c>
      <c r="K80" s="41">
        <v>197.23373278082653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6</v>
      </c>
      <c r="D82" s="30">
        <v>6</v>
      </c>
      <c r="E82" s="30">
        <v>11</v>
      </c>
      <c r="F82" s="31"/>
      <c r="G82" s="31"/>
      <c r="H82" s="149">
        <v>0.004</v>
      </c>
      <c r="I82" s="149">
        <v>0.004</v>
      </c>
      <c r="J82" s="149">
        <v>0.008</v>
      </c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9">
        <v>0.001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6</v>
      </c>
      <c r="E84" s="38">
        <v>11</v>
      </c>
      <c r="F84" s="39">
        <v>183.33333333333334</v>
      </c>
      <c r="G84" s="40"/>
      <c r="H84" s="150">
        <v>0.005</v>
      </c>
      <c r="I84" s="151">
        <v>0.004</v>
      </c>
      <c r="J84" s="151">
        <v>0.008</v>
      </c>
      <c r="K84" s="41">
        <v>200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227792</v>
      </c>
      <c r="D87" s="53">
        <v>190021</v>
      </c>
      <c r="E87" s="53">
        <v>216038</v>
      </c>
      <c r="F87" s="54">
        <f>IF(D87&gt;0,100*E87/D87,0)</f>
        <v>113.69164460770125</v>
      </c>
      <c r="G87" s="40"/>
      <c r="H87" s="154">
        <v>550.8380000000001</v>
      </c>
      <c r="I87" s="155">
        <v>349.32000000000005</v>
      </c>
      <c r="J87" s="155">
        <v>664.447</v>
      </c>
      <c r="K87" s="54">
        <f>IF(I87&gt;0,100*J87/I87,0)</f>
        <v>190.2115538761021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="86" zoomScaleSheetLayoutView="86" zoomScalePageLayoutView="0" workbookViewId="0" topLeftCell="A10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8388</v>
      </c>
      <c r="D9" s="30">
        <v>7700</v>
      </c>
      <c r="E9" s="30">
        <v>8281</v>
      </c>
      <c r="F9" s="31"/>
      <c r="G9" s="31"/>
      <c r="H9" s="149">
        <v>64.755</v>
      </c>
      <c r="I9" s="149">
        <v>56.21</v>
      </c>
      <c r="J9" s="149">
        <v>60.534</v>
      </c>
      <c r="K9" s="32"/>
    </row>
    <row r="10" spans="1:11" s="33" customFormat="1" ht="11.25" customHeight="1">
      <c r="A10" s="35" t="s">
        <v>8</v>
      </c>
      <c r="B10" s="29"/>
      <c r="C10" s="30">
        <v>2331</v>
      </c>
      <c r="D10" s="30">
        <v>2255</v>
      </c>
      <c r="E10" s="30">
        <v>2025</v>
      </c>
      <c r="F10" s="31"/>
      <c r="G10" s="31"/>
      <c r="H10" s="149">
        <v>16.62</v>
      </c>
      <c r="I10" s="149">
        <v>15.785</v>
      </c>
      <c r="J10" s="149">
        <v>11.866</v>
      </c>
      <c r="K10" s="32"/>
    </row>
    <row r="11" spans="1:11" s="33" customFormat="1" ht="11.25" customHeight="1">
      <c r="A11" s="28" t="s">
        <v>9</v>
      </c>
      <c r="B11" s="29"/>
      <c r="C11" s="30">
        <v>1951</v>
      </c>
      <c r="D11" s="30">
        <v>1300</v>
      </c>
      <c r="E11" s="30">
        <v>1125</v>
      </c>
      <c r="F11" s="31"/>
      <c r="G11" s="31"/>
      <c r="H11" s="149">
        <v>14.691</v>
      </c>
      <c r="I11" s="149">
        <v>9.1</v>
      </c>
      <c r="J11" s="149">
        <v>5.962</v>
      </c>
      <c r="K11" s="32"/>
    </row>
    <row r="12" spans="1:11" s="33" customFormat="1" ht="11.25" customHeight="1">
      <c r="A12" s="35" t="s">
        <v>10</v>
      </c>
      <c r="B12" s="29"/>
      <c r="C12" s="30">
        <v>5808</v>
      </c>
      <c r="D12" s="30">
        <v>6100</v>
      </c>
      <c r="E12" s="30">
        <v>5495</v>
      </c>
      <c r="F12" s="31"/>
      <c r="G12" s="31"/>
      <c r="H12" s="149">
        <v>46.232</v>
      </c>
      <c r="I12" s="149">
        <v>31.805</v>
      </c>
      <c r="J12" s="149">
        <v>29.123</v>
      </c>
      <c r="K12" s="32"/>
    </row>
    <row r="13" spans="1:11" s="42" customFormat="1" ht="11.25" customHeight="1">
      <c r="A13" s="36" t="s">
        <v>11</v>
      </c>
      <c r="B13" s="37"/>
      <c r="C13" s="38">
        <v>18478</v>
      </c>
      <c r="D13" s="38">
        <v>17355</v>
      </c>
      <c r="E13" s="38">
        <v>16926</v>
      </c>
      <c r="F13" s="39">
        <v>97.52808988764045</v>
      </c>
      <c r="G13" s="40"/>
      <c r="H13" s="150">
        <v>142.298</v>
      </c>
      <c r="I13" s="151">
        <v>112.9</v>
      </c>
      <c r="J13" s="151">
        <v>107.48500000000001</v>
      </c>
      <c r="K13" s="41">
        <v>95.20372010628876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412</v>
      </c>
      <c r="D15" s="38">
        <v>427</v>
      </c>
      <c r="E15" s="38">
        <v>427</v>
      </c>
      <c r="F15" s="39">
        <v>100</v>
      </c>
      <c r="G15" s="40"/>
      <c r="H15" s="150">
        <v>1.03</v>
      </c>
      <c r="I15" s="151">
        <v>1.01</v>
      </c>
      <c r="J15" s="151">
        <v>0.8</v>
      </c>
      <c r="K15" s="41">
        <v>79.20792079207921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417</v>
      </c>
      <c r="D17" s="38"/>
      <c r="E17" s="38"/>
      <c r="F17" s="39"/>
      <c r="G17" s="40"/>
      <c r="H17" s="150">
        <v>1.084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5</v>
      </c>
      <c r="D19" s="30">
        <v>1</v>
      </c>
      <c r="E19" s="30">
        <v>2</v>
      </c>
      <c r="F19" s="31"/>
      <c r="G19" s="31"/>
      <c r="H19" s="149">
        <v>0.022</v>
      </c>
      <c r="I19" s="149">
        <v>0.004</v>
      </c>
      <c r="J19" s="149">
        <v>0.009</v>
      </c>
      <c r="K19" s="32"/>
    </row>
    <row r="20" spans="1:11" s="33" customFormat="1" ht="11.25" customHeight="1">
      <c r="A20" s="35" t="s">
        <v>15</v>
      </c>
      <c r="B20" s="29"/>
      <c r="C20" s="30">
        <v>110</v>
      </c>
      <c r="D20" s="30">
        <v>105</v>
      </c>
      <c r="E20" s="30">
        <v>103</v>
      </c>
      <c r="F20" s="31"/>
      <c r="G20" s="31"/>
      <c r="H20" s="149">
        <v>0.286</v>
      </c>
      <c r="I20" s="149">
        <v>0.295</v>
      </c>
      <c r="J20" s="149">
        <v>0.303</v>
      </c>
      <c r="K20" s="32"/>
    </row>
    <row r="21" spans="1:11" s="33" customFormat="1" ht="11.25" customHeight="1">
      <c r="A21" s="35" t="s">
        <v>16</v>
      </c>
      <c r="B21" s="29"/>
      <c r="C21" s="30">
        <v>69</v>
      </c>
      <c r="D21" s="30">
        <v>70</v>
      </c>
      <c r="E21" s="30">
        <v>72</v>
      </c>
      <c r="F21" s="31"/>
      <c r="G21" s="31"/>
      <c r="H21" s="149">
        <v>0.135</v>
      </c>
      <c r="I21" s="149">
        <v>0.21</v>
      </c>
      <c r="J21" s="149">
        <v>0.227</v>
      </c>
      <c r="K21" s="32"/>
    </row>
    <row r="22" spans="1:11" s="42" customFormat="1" ht="11.25" customHeight="1">
      <c r="A22" s="36" t="s">
        <v>17</v>
      </c>
      <c r="B22" s="37"/>
      <c r="C22" s="38">
        <v>184</v>
      </c>
      <c r="D22" s="38">
        <v>176</v>
      </c>
      <c r="E22" s="38">
        <v>177</v>
      </c>
      <c r="F22" s="39">
        <v>100.56818181818181</v>
      </c>
      <c r="G22" s="40"/>
      <c r="H22" s="150">
        <v>0.443</v>
      </c>
      <c r="I22" s="151">
        <v>0.509</v>
      </c>
      <c r="J22" s="151">
        <v>0.539</v>
      </c>
      <c r="K22" s="41">
        <v>105.89390962671906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14861</v>
      </c>
      <c r="D24" s="38">
        <v>13621</v>
      </c>
      <c r="E24" s="38">
        <v>13263</v>
      </c>
      <c r="F24" s="39">
        <v>97.37170545481243</v>
      </c>
      <c r="G24" s="40"/>
      <c r="H24" s="150">
        <v>157.62</v>
      </c>
      <c r="I24" s="151">
        <v>147.129</v>
      </c>
      <c r="J24" s="151">
        <v>148.341</v>
      </c>
      <c r="K24" s="41">
        <v>100.82376689843608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487</v>
      </c>
      <c r="D26" s="38">
        <v>380</v>
      </c>
      <c r="E26" s="38">
        <v>400</v>
      </c>
      <c r="F26" s="39">
        <v>105.26315789473684</v>
      </c>
      <c r="G26" s="40"/>
      <c r="H26" s="150">
        <v>4.62</v>
      </c>
      <c r="I26" s="151">
        <v>4.6</v>
      </c>
      <c r="J26" s="151">
        <v>4.8</v>
      </c>
      <c r="K26" s="41">
        <v>104.34782608695653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60154</v>
      </c>
      <c r="D28" s="30">
        <v>64805</v>
      </c>
      <c r="E28" s="30">
        <v>64150</v>
      </c>
      <c r="F28" s="31"/>
      <c r="G28" s="31"/>
      <c r="H28" s="149">
        <v>806.493</v>
      </c>
      <c r="I28" s="149">
        <v>852.508</v>
      </c>
      <c r="J28" s="149">
        <v>778.738</v>
      </c>
      <c r="K28" s="32"/>
    </row>
    <row r="29" spans="1:11" s="33" customFormat="1" ht="11.25" customHeight="1">
      <c r="A29" s="35" t="s">
        <v>21</v>
      </c>
      <c r="B29" s="29"/>
      <c r="C29" s="30">
        <v>3299</v>
      </c>
      <c r="D29" s="30">
        <v>2389</v>
      </c>
      <c r="E29" s="30">
        <v>1843</v>
      </c>
      <c r="F29" s="31"/>
      <c r="G29" s="31"/>
      <c r="H29" s="149">
        <v>36.29</v>
      </c>
      <c r="I29" s="149">
        <v>24.766</v>
      </c>
      <c r="J29" s="149">
        <v>21.793</v>
      </c>
      <c r="K29" s="32"/>
    </row>
    <row r="30" spans="1:11" s="33" customFormat="1" ht="11.25" customHeight="1">
      <c r="A30" s="35" t="s">
        <v>22</v>
      </c>
      <c r="B30" s="29"/>
      <c r="C30" s="30">
        <v>19355</v>
      </c>
      <c r="D30" s="30">
        <v>17890</v>
      </c>
      <c r="E30" s="30">
        <v>15494</v>
      </c>
      <c r="F30" s="31"/>
      <c r="G30" s="31"/>
      <c r="H30" s="149">
        <v>226.844</v>
      </c>
      <c r="I30" s="149">
        <v>204.25</v>
      </c>
      <c r="J30" s="149">
        <v>171.55</v>
      </c>
      <c r="K30" s="32"/>
    </row>
    <row r="31" spans="1:11" s="42" customFormat="1" ht="11.25" customHeight="1">
      <c r="A31" s="43" t="s">
        <v>23</v>
      </c>
      <c r="B31" s="37"/>
      <c r="C31" s="38">
        <v>82808</v>
      </c>
      <c r="D31" s="38">
        <v>85084</v>
      </c>
      <c r="E31" s="38">
        <v>81487</v>
      </c>
      <c r="F31" s="39">
        <v>95.77241314465705</v>
      </c>
      <c r="G31" s="40"/>
      <c r="H31" s="150">
        <v>1069.627</v>
      </c>
      <c r="I31" s="151">
        <v>1081.524</v>
      </c>
      <c r="J31" s="151">
        <v>972.0810000000001</v>
      </c>
      <c r="K31" s="41">
        <v>89.88066839016057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186</v>
      </c>
      <c r="D33" s="30">
        <v>200</v>
      </c>
      <c r="E33" s="30">
        <v>150</v>
      </c>
      <c r="F33" s="31"/>
      <c r="G33" s="31"/>
      <c r="H33" s="149">
        <v>0.936</v>
      </c>
      <c r="I33" s="149">
        <v>1</v>
      </c>
      <c r="J33" s="149">
        <v>1.2</v>
      </c>
      <c r="K33" s="32"/>
    </row>
    <row r="34" spans="1:11" s="33" customFormat="1" ht="11.25" customHeight="1">
      <c r="A34" s="35" t="s">
        <v>25</v>
      </c>
      <c r="B34" s="29"/>
      <c r="C34" s="30">
        <v>7499</v>
      </c>
      <c r="D34" s="30">
        <v>7000</v>
      </c>
      <c r="E34" s="30">
        <v>5820</v>
      </c>
      <c r="F34" s="31"/>
      <c r="G34" s="31"/>
      <c r="H34" s="149">
        <v>83.402</v>
      </c>
      <c r="I34" s="149">
        <v>77</v>
      </c>
      <c r="J34" s="149">
        <v>65</v>
      </c>
      <c r="K34" s="32"/>
    </row>
    <row r="35" spans="1:11" s="33" customFormat="1" ht="11.25" customHeight="1">
      <c r="A35" s="35" t="s">
        <v>26</v>
      </c>
      <c r="B35" s="29"/>
      <c r="C35" s="30">
        <v>30719</v>
      </c>
      <c r="D35" s="30">
        <v>31000</v>
      </c>
      <c r="E35" s="30">
        <v>31000</v>
      </c>
      <c r="F35" s="31"/>
      <c r="G35" s="31"/>
      <c r="H35" s="149">
        <v>315.282</v>
      </c>
      <c r="I35" s="149">
        <v>280</v>
      </c>
      <c r="J35" s="149">
        <v>280</v>
      </c>
      <c r="K35" s="32"/>
    </row>
    <row r="36" spans="1:11" s="33" customFormat="1" ht="11.25" customHeight="1">
      <c r="A36" s="35" t="s">
        <v>27</v>
      </c>
      <c r="B36" s="29"/>
      <c r="C36" s="30">
        <v>109</v>
      </c>
      <c r="D36" s="30">
        <v>70</v>
      </c>
      <c r="E36" s="30">
        <v>122</v>
      </c>
      <c r="F36" s="31"/>
      <c r="G36" s="31"/>
      <c r="H36" s="149">
        <v>0.961</v>
      </c>
      <c r="I36" s="149">
        <v>0.595</v>
      </c>
      <c r="J36" s="149">
        <v>1.068</v>
      </c>
      <c r="K36" s="32"/>
    </row>
    <row r="37" spans="1:11" s="42" customFormat="1" ht="11.25" customHeight="1">
      <c r="A37" s="36" t="s">
        <v>28</v>
      </c>
      <c r="B37" s="37"/>
      <c r="C37" s="38">
        <v>38513</v>
      </c>
      <c r="D37" s="38">
        <v>38270</v>
      </c>
      <c r="E37" s="38">
        <v>37092</v>
      </c>
      <c r="F37" s="39">
        <v>96.9218709171675</v>
      </c>
      <c r="G37" s="40"/>
      <c r="H37" s="150">
        <v>400.581</v>
      </c>
      <c r="I37" s="151">
        <v>358.595</v>
      </c>
      <c r="J37" s="151">
        <v>347.268</v>
      </c>
      <c r="K37" s="41">
        <v>96.84128334193169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133</v>
      </c>
      <c r="E39" s="38">
        <v>133</v>
      </c>
      <c r="F39" s="39">
        <v>100</v>
      </c>
      <c r="G39" s="40"/>
      <c r="H39" s="150">
        <v>1.569</v>
      </c>
      <c r="I39" s="151">
        <v>0.73</v>
      </c>
      <c r="J39" s="151">
        <v>0.73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1276</v>
      </c>
      <c r="D41" s="30">
        <v>1390</v>
      </c>
      <c r="E41" s="30">
        <v>1135</v>
      </c>
      <c r="F41" s="31"/>
      <c r="G41" s="31"/>
      <c r="H41" s="149">
        <v>15.886</v>
      </c>
      <c r="I41" s="149">
        <v>18.07</v>
      </c>
      <c r="J41" s="149">
        <v>14.188</v>
      </c>
      <c r="K41" s="32"/>
    </row>
    <row r="42" spans="1:11" s="33" customFormat="1" ht="11.25" customHeight="1">
      <c r="A42" s="35" t="s">
        <v>31</v>
      </c>
      <c r="B42" s="29"/>
      <c r="C42" s="30">
        <v>980</v>
      </c>
      <c r="D42" s="30">
        <v>745</v>
      </c>
      <c r="E42" s="30">
        <v>665</v>
      </c>
      <c r="F42" s="31"/>
      <c r="G42" s="31"/>
      <c r="H42" s="149">
        <v>11.76</v>
      </c>
      <c r="I42" s="149">
        <v>9.685</v>
      </c>
      <c r="J42" s="149">
        <v>8.532</v>
      </c>
      <c r="K42" s="32"/>
    </row>
    <row r="43" spans="1:11" s="33" customFormat="1" ht="11.25" customHeight="1">
      <c r="A43" s="35" t="s">
        <v>32</v>
      </c>
      <c r="B43" s="29"/>
      <c r="C43" s="30">
        <v>57860</v>
      </c>
      <c r="D43" s="30">
        <v>53875</v>
      </c>
      <c r="E43" s="30">
        <v>57223</v>
      </c>
      <c r="F43" s="31"/>
      <c r="G43" s="31"/>
      <c r="H43" s="149">
        <v>561.242</v>
      </c>
      <c r="I43" s="149">
        <v>522.588</v>
      </c>
      <c r="J43" s="149">
        <v>593.452</v>
      </c>
      <c r="K43" s="32"/>
    </row>
    <row r="44" spans="1:11" s="33" customFormat="1" ht="11.25" customHeight="1">
      <c r="A44" s="35" t="s">
        <v>33</v>
      </c>
      <c r="B44" s="29"/>
      <c r="C44" s="30">
        <v>2185</v>
      </c>
      <c r="D44" s="30">
        <v>170</v>
      </c>
      <c r="E44" s="30">
        <v>1987</v>
      </c>
      <c r="F44" s="31"/>
      <c r="G44" s="31"/>
      <c r="H44" s="149">
        <v>21.889</v>
      </c>
      <c r="I44" s="149">
        <v>1.36</v>
      </c>
      <c r="J44" s="149">
        <v>20.795</v>
      </c>
      <c r="K44" s="32"/>
    </row>
    <row r="45" spans="1:11" s="33" customFormat="1" ht="11.25" customHeight="1">
      <c r="A45" s="35" t="s">
        <v>34</v>
      </c>
      <c r="B45" s="29"/>
      <c r="C45" s="30">
        <v>16345</v>
      </c>
      <c r="D45" s="30">
        <v>16299</v>
      </c>
      <c r="E45" s="30">
        <v>15802</v>
      </c>
      <c r="F45" s="31"/>
      <c r="G45" s="31"/>
      <c r="H45" s="149">
        <v>196.14</v>
      </c>
      <c r="I45" s="149">
        <v>211.887</v>
      </c>
      <c r="J45" s="149">
        <v>173.822</v>
      </c>
      <c r="K45" s="32"/>
    </row>
    <row r="46" spans="1:11" s="33" customFormat="1" ht="11.25" customHeight="1">
      <c r="A46" s="35" t="s">
        <v>35</v>
      </c>
      <c r="B46" s="29"/>
      <c r="C46" s="30">
        <v>105</v>
      </c>
      <c r="D46" s="30">
        <v>80</v>
      </c>
      <c r="E46" s="30">
        <v>73</v>
      </c>
      <c r="F46" s="31"/>
      <c r="G46" s="31"/>
      <c r="H46" s="149">
        <v>1.05</v>
      </c>
      <c r="I46" s="149">
        <v>0.88</v>
      </c>
      <c r="J46" s="149">
        <v>0.872</v>
      </c>
      <c r="K46" s="32"/>
    </row>
    <row r="47" spans="1:11" s="33" customFormat="1" ht="11.25" customHeight="1">
      <c r="A47" s="35" t="s">
        <v>36</v>
      </c>
      <c r="B47" s="29"/>
      <c r="C47" s="30">
        <v>69</v>
      </c>
      <c r="D47" s="30">
        <v>66</v>
      </c>
      <c r="E47" s="30">
        <v>58</v>
      </c>
      <c r="F47" s="31"/>
      <c r="G47" s="31"/>
      <c r="H47" s="149">
        <v>0.828</v>
      </c>
      <c r="I47" s="149">
        <v>0.792</v>
      </c>
      <c r="J47" s="149">
        <v>0.665</v>
      </c>
      <c r="K47" s="32"/>
    </row>
    <row r="48" spans="1:11" s="33" customFormat="1" ht="11.25" customHeight="1">
      <c r="A48" s="35" t="s">
        <v>37</v>
      </c>
      <c r="B48" s="29"/>
      <c r="C48" s="30">
        <v>6933</v>
      </c>
      <c r="D48" s="30">
        <v>3864</v>
      </c>
      <c r="E48" s="30">
        <v>3831</v>
      </c>
      <c r="F48" s="31"/>
      <c r="G48" s="31"/>
      <c r="H48" s="149">
        <v>65.864</v>
      </c>
      <c r="I48" s="149">
        <v>27.971</v>
      </c>
      <c r="J48" s="149">
        <v>47.739</v>
      </c>
      <c r="K48" s="32"/>
    </row>
    <row r="49" spans="1:11" s="33" customFormat="1" ht="11.25" customHeight="1">
      <c r="A49" s="35" t="s">
        <v>38</v>
      </c>
      <c r="B49" s="29"/>
      <c r="C49" s="30">
        <v>16300</v>
      </c>
      <c r="D49" s="30">
        <v>11783</v>
      </c>
      <c r="E49" s="30">
        <v>11571</v>
      </c>
      <c r="F49" s="31"/>
      <c r="G49" s="31"/>
      <c r="H49" s="149">
        <v>203.75</v>
      </c>
      <c r="I49" s="149">
        <v>139.039</v>
      </c>
      <c r="J49" s="149">
        <v>142.85</v>
      </c>
      <c r="K49" s="32"/>
    </row>
    <row r="50" spans="1:11" s="42" customFormat="1" ht="11.25" customHeight="1">
      <c r="A50" s="43" t="s">
        <v>39</v>
      </c>
      <c r="B50" s="37"/>
      <c r="C50" s="38">
        <v>102053</v>
      </c>
      <c r="D50" s="38">
        <v>88272</v>
      </c>
      <c r="E50" s="38">
        <v>92345</v>
      </c>
      <c r="F50" s="39">
        <v>104.6141471814392</v>
      </c>
      <c r="G50" s="40"/>
      <c r="H50" s="150">
        <v>1078.4089999999999</v>
      </c>
      <c r="I50" s="151">
        <v>932.2719999999999</v>
      </c>
      <c r="J50" s="151">
        <v>1002.915</v>
      </c>
      <c r="K50" s="41">
        <v>107.57750956802307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5772</v>
      </c>
      <c r="D52" s="38">
        <v>5772</v>
      </c>
      <c r="E52" s="38">
        <v>5772</v>
      </c>
      <c r="F52" s="39">
        <v>100</v>
      </c>
      <c r="G52" s="40"/>
      <c r="H52" s="150">
        <v>72.237</v>
      </c>
      <c r="I52" s="151">
        <v>72.237</v>
      </c>
      <c r="J52" s="151">
        <v>72.237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8800</v>
      </c>
      <c r="D54" s="30">
        <v>8000</v>
      </c>
      <c r="E54" s="30">
        <v>6300</v>
      </c>
      <c r="F54" s="31"/>
      <c r="G54" s="31"/>
      <c r="H54" s="149">
        <v>118.8</v>
      </c>
      <c r="I54" s="149">
        <v>108</v>
      </c>
      <c r="J54" s="149">
        <v>88.2</v>
      </c>
      <c r="K54" s="32"/>
    </row>
    <row r="55" spans="1:11" s="33" customFormat="1" ht="11.25" customHeight="1">
      <c r="A55" s="35" t="s">
        <v>42</v>
      </c>
      <c r="B55" s="29"/>
      <c r="C55" s="30">
        <v>4761</v>
      </c>
      <c r="D55" s="30">
        <v>3828</v>
      </c>
      <c r="E55" s="30">
        <v>3554</v>
      </c>
      <c r="F55" s="31"/>
      <c r="G55" s="31"/>
      <c r="H55" s="149">
        <v>54.152</v>
      </c>
      <c r="I55" s="149">
        <v>44.025</v>
      </c>
      <c r="J55" s="149">
        <v>40.87</v>
      </c>
      <c r="K55" s="32"/>
    </row>
    <row r="56" spans="1:11" s="33" customFormat="1" ht="11.25" customHeight="1">
      <c r="A56" s="35" t="s">
        <v>43</v>
      </c>
      <c r="B56" s="29"/>
      <c r="C56" s="30">
        <v>759</v>
      </c>
      <c r="D56" s="30">
        <v>1100</v>
      </c>
      <c r="E56" s="30">
        <v>930</v>
      </c>
      <c r="F56" s="31"/>
      <c r="G56" s="31"/>
      <c r="H56" s="149">
        <v>9.117</v>
      </c>
      <c r="I56" s="149">
        <v>12</v>
      </c>
      <c r="J56" s="149">
        <v>11.625</v>
      </c>
      <c r="K56" s="32"/>
    </row>
    <row r="57" spans="1:11" s="33" customFormat="1" ht="11.25" customHeight="1">
      <c r="A57" s="35" t="s">
        <v>44</v>
      </c>
      <c r="B57" s="29"/>
      <c r="C57" s="30">
        <v>2381</v>
      </c>
      <c r="D57" s="30">
        <v>2524</v>
      </c>
      <c r="E57" s="30">
        <v>2450</v>
      </c>
      <c r="F57" s="31"/>
      <c r="G57" s="31"/>
      <c r="H57" s="149">
        <v>28.552</v>
      </c>
      <c r="I57" s="149">
        <v>32.812</v>
      </c>
      <c r="J57" s="149">
        <v>33.075</v>
      </c>
      <c r="K57" s="32"/>
    </row>
    <row r="58" spans="1:11" s="33" customFormat="1" ht="11.25" customHeight="1">
      <c r="A58" s="35" t="s">
        <v>45</v>
      </c>
      <c r="B58" s="29"/>
      <c r="C58" s="30">
        <v>6632</v>
      </c>
      <c r="D58" s="30">
        <v>6074</v>
      </c>
      <c r="E58" s="30">
        <v>4860</v>
      </c>
      <c r="F58" s="31"/>
      <c r="G58" s="31"/>
      <c r="H58" s="149">
        <v>66.825</v>
      </c>
      <c r="I58" s="149">
        <v>64.735</v>
      </c>
      <c r="J58" s="149">
        <v>58.32</v>
      </c>
      <c r="K58" s="32"/>
    </row>
    <row r="59" spans="1:11" s="42" customFormat="1" ht="11.25" customHeight="1">
      <c r="A59" s="36" t="s">
        <v>46</v>
      </c>
      <c r="B59" s="37"/>
      <c r="C59" s="38">
        <v>23333</v>
      </c>
      <c r="D59" s="38">
        <v>21526</v>
      </c>
      <c r="E59" s="38">
        <v>18094</v>
      </c>
      <c r="F59" s="39">
        <v>84.05648982625662</v>
      </c>
      <c r="G59" s="40"/>
      <c r="H59" s="150">
        <v>277.44599999999997</v>
      </c>
      <c r="I59" s="151">
        <v>261.572</v>
      </c>
      <c r="J59" s="151">
        <v>232.08999999999997</v>
      </c>
      <c r="K59" s="41">
        <v>88.72891593901487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310</v>
      </c>
      <c r="D61" s="30">
        <v>135.3</v>
      </c>
      <c r="E61" s="30">
        <v>180</v>
      </c>
      <c r="F61" s="31"/>
      <c r="G61" s="31"/>
      <c r="H61" s="149">
        <v>3.098</v>
      </c>
      <c r="I61" s="149">
        <v>1.488</v>
      </c>
      <c r="J61" s="149">
        <v>1.98</v>
      </c>
      <c r="K61" s="32"/>
    </row>
    <row r="62" spans="1:11" s="33" customFormat="1" ht="11.25" customHeight="1">
      <c r="A62" s="35" t="s">
        <v>48</v>
      </c>
      <c r="B62" s="29"/>
      <c r="C62" s="30">
        <v>124</v>
      </c>
      <c r="D62" s="30">
        <v>129</v>
      </c>
      <c r="E62" s="30">
        <v>129</v>
      </c>
      <c r="F62" s="31"/>
      <c r="G62" s="31"/>
      <c r="H62" s="149">
        <v>0.491</v>
      </c>
      <c r="I62" s="149">
        <v>0.501</v>
      </c>
      <c r="J62" s="149">
        <v>0.524</v>
      </c>
      <c r="K62" s="32"/>
    </row>
    <row r="63" spans="1:11" s="33" customFormat="1" ht="11.25" customHeight="1">
      <c r="A63" s="35" t="s">
        <v>49</v>
      </c>
      <c r="B63" s="29"/>
      <c r="C63" s="30">
        <v>144</v>
      </c>
      <c r="D63" s="30">
        <v>152</v>
      </c>
      <c r="E63" s="30">
        <v>252</v>
      </c>
      <c r="F63" s="31"/>
      <c r="G63" s="31"/>
      <c r="H63" s="149">
        <v>1.728</v>
      </c>
      <c r="I63" s="149">
        <v>1.702</v>
      </c>
      <c r="J63" s="149">
        <v>3.789</v>
      </c>
      <c r="K63" s="32"/>
    </row>
    <row r="64" spans="1:11" s="42" customFormat="1" ht="11.25" customHeight="1">
      <c r="A64" s="36" t="s">
        <v>50</v>
      </c>
      <c r="B64" s="37"/>
      <c r="C64" s="38">
        <v>578</v>
      </c>
      <c r="D64" s="38">
        <v>416.3</v>
      </c>
      <c r="E64" s="38">
        <v>561</v>
      </c>
      <c r="F64" s="39">
        <v>134.7585875570502</v>
      </c>
      <c r="G64" s="40"/>
      <c r="H64" s="150">
        <v>5.317</v>
      </c>
      <c r="I64" s="151">
        <v>3.691</v>
      </c>
      <c r="J64" s="151">
        <v>6.293</v>
      </c>
      <c r="K64" s="41">
        <v>170.49580059604446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140</v>
      </c>
      <c r="D66" s="38">
        <v>125</v>
      </c>
      <c r="E66" s="38">
        <v>125</v>
      </c>
      <c r="F66" s="39">
        <v>100</v>
      </c>
      <c r="G66" s="40"/>
      <c r="H66" s="150">
        <v>1.274</v>
      </c>
      <c r="I66" s="151">
        <v>1.025</v>
      </c>
      <c r="J66" s="151">
        <v>1.03</v>
      </c>
      <c r="K66" s="41">
        <v>100.48780487804879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29781</v>
      </c>
      <c r="D68" s="30">
        <v>26800</v>
      </c>
      <c r="E68" s="30">
        <v>26300</v>
      </c>
      <c r="F68" s="31"/>
      <c r="G68" s="31"/>
      <c r="H68" s="149">
        <v>341.052</v>
      </c>
      <c r="I68" s="149">
        <v>343.75</v>
      </c>
      <c r="J68" s="149">
        <v>322.5</v>
      </c>
      <c r="K68" s="32"/>
    </row>
    <row r="69" spans="1:11" s="33" customFormat="1" ht="11.25" customHeight="1">
      <c r="A69" s="35" t="s">
        <v>53</v>
      </c>
      <c r="B69" s="29"/>
      <c r="C69" s="30">
        <v>19547</v>
      </c>
      <c r="D69" s="30">
        <v>18300</v>
      </c>
      <c r="E69" s="30">
        <v>18060</v>
      </c>
      <c r="F69" s="31"/>
      <c r="G69" s="31"/>
      <c r="H69" s="149">
        <v>252</v>
      </c>
      <c r="I69" s="149">
        <v>254</v>
      </c>
      <c r="J69" s="149">
        <v>237.5</v>
      </c>
      <c r="K69" s="32"/>
    </row>
    <row r="70" spans="1:11" s="42" customFormat="1" ht="11.25" customHeight="1">
      <c r="A70" s="36" t="s">
        <v>54</v>
      </c>
      <c r="B70" s="37"/>
      <c r="C70" s="38">
        <v>49328</v>
      </c>
      <c r="D70" s="38">
        <v>45100</v>
      </c>
      <c r="E70" s="38">
        <v>44360</v>
      </c>
      <c r="F70" s="39">
        <v>98.35920177383592</v>
      </c>
      <c r="G70" s="40"/>
      <c r="H70" s="150">
        <v>593.052</v>
      </c>
      <c r="I70" s="151">
        <v>597.75</v>
      </c>
      <c r="J70" s="151">
        <v>560</v>
      </c>
      <c r="K70" s="41">
        <v>93.68465077373484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</v>
      </c>
      <c r="D72" s="30">
        <v>10</v>
      </c>
      <c r="E72" s="30">
        <v>9</v>
      </c>
      <c r="F72" s="31"/>
      <c r="G72" s="31"/>
      <c r="H72" s="149">
        <v>0.019</v>
      </c>
      <c r="I72" s="149">
        <v>0.045</v>
      </c>
      <c r="J72" s="149">
        <v>0.038</v>
      </c>
      <c r="K72" s="32"/>
    </row>
    <row r="73" spans="1:11" s="33" customFormat="1" ht="11.25" customHeight="1">
      <c r="A73" s="35" t="s">
        <v>56</v>
      </c>
      <c r="B73" s="29"/>
      <c r="C73" s="30">
        <v>2217</v>
      </c>
      <c r="D73" s="30">
        <v>1772</v>
      </c>
      <c r="E73" s="30">
        <v>2040</v>
      </c>
      <c r="F73" s="31"/>
      <c r="G73" s="31"/>
      <c r="H73" s="149">
        <v>27.855</v>
      </c>
      <c r="I73" s="149">
        <v>22.263</v>
      </c>
      <c r="J73" s="149">
        <v>26.611</v>
      </c>
      <c r="K73" s="32"/>
    </row>
    <row r="74" spans="1:11" s="33" customFormat="1" ht="11.25" customHeight="1">
      <c r="A74" s="35" t="s">
        <v>57</v>
      </c>
      <c r="B74" s="29"/>
      <c r="C74" s="30">
        <v>4120</v>
      </c>
      <c r="D74" s="30">
        <v>3120</v>
      </c>
      <c r="E74" s="30">
        <v>1736</v>
      </c>
      <c r="F74" s="31"/>
      <c r="G74" s="31"/>
      <c r="H74" s="149">
        <v>51.455</v>
      </c>
      <c r="I74" s="149">
        <v>35.88</v>
      </c>
      <c r="J74" s="149">
        <v>19.096</v>
      </c>
      <c r="K74" s="32"/>
    </row>
    <row r="75" spans="1:11" s="33" customFormat="1" ht="11.25" customHeight="1">
      <c r="A75" s="35" t="s">
        <v>58</v>
      </c>
      <c r="B75" s="29"/>
      <c r="C75" s="30">
        <v>2297</v>
      </c>
      <c r="D75" s="30">
        <v>2042</v>
      </c>
      <c r="E75" s="30">
        <v>1738</v>
      </c>
      <c r="F75" s="31"/>
      <c r="G75" s="31"/>
      <c r="H75" s="149">
        <v>24.905</v>
      </c>
      <c r="I75" s="149">
        <v>24.764</v>
      </c>
      <c r="J75" s="149">
        <v>18.893</v>
      </c>
      <c r="K75" s="32"/>
    </row>
    <row r="76" spans="1:11" s="33" customFormat="1" ht="11.25" customHeight="1">
      <c r="A76" s="35" t="s">
        <v>59</v>
      </c>
      <c r="B76" s="29"/>
      <c r="C76" s="30">
        <v>171</v>
      </c>
      <c r="D76" s="30">
        <v>171</v>
      </c>
      <c r="E76" s="30">
        <v>196</v>
      </c>
      <c r="F76" s="31"/>
      <c r="G76" s="31"/>
      <c r="H76" s="149">
        <v>1.71</v>
      </c>
      <c r="I76" s="149">
        <v>0.51</v>
      </c>
      <c r="J76" s="149">
        <v>0.584</v>
      </c>
      <c r="K76" s="32"/>
    </row>
    <row r="77" spans="1:11" s="33" customFormat="1" ht="11.25" customHeight="1">
      <c r="A77" s="35" t="s">
        <v>60</v>
      </c>
      <c r="B77" s="29"/>
      <c r="C77" s="30">
        <v>1000</v>
      </c>
      <c r="D77" s="30">
        <v>807</v>
      </c>
      <c r="E77" s="30">
        <v>518</v>
      </c>
      <c r="F77" s="31"/>
      <c r="G77" s="31"/>
      <c r="H77" s="149">
        <v>11.972</v>
      </c>
      <c r="I77" s="149">
        <v>9.684</v>
      </c>
      <c r="J77" s="149">
        <v>7.252</v>
      </c>
      <c r="K77" s="32"/>
    </row>
    <row r="78" spans="1:11" s="33" customFormat="1" ht="11.25" customHeight="1">
      <c r="A78" s="35" t="s">
        <v>61</v>
      </c>
      <c r="B78" s="29"/>
      <c r="C78" s="30">
        <v>282</v>
      </c>
      <c r="D78" s="30">
        <v>210</v>
      </c>
      <c r="E78" s="30">
        <v>260</v>
      </c>
      <c r="F78" s="31"/>
      <c r="G78" s="31"/>
      <c r="H78" s="149">
        <v>1.811</v>
      </c>
      <c r="I78" s="149">
        <v>1.26</v>
      </c>
      <c r="J78" s="149">
        <v>1.56</v>
      </c>
      <c r="K78" s="32"/>
    </row>
    <row r="79" spans="1:11" s="33" customFormat="1" ht="11.25" customHeight="1">
      <c r="A79" s="35" t="s">
        <v>62</v>
      </c>
      <c r="B79" s="29"/>
      <c r="C79" s="30">
        <v>10764</v>
      </c>
      <c r="D79" s="30">
        <v>7187</v>
      </c>
      <c r="E79" s="30">
        <v>8158</v>
      </c>
      <c r="F79" s="31"/>
      <c r="G79" s="31"/>
      <c r="H79" s="149">
        <v>141.298</v>
      </c>
      <c r="I79" s="149">
        <v>112.624</v>
      </c>
      <c r="J79" s="149">
        <v>70.599</v>
      </c>
      <c r="K79" s="32"/>
    </row>
    <row r="80" spans="1:11" s="42" customFormat="1" ht="11.25" customHeight="1">
      <c r="A80" s="43" t="s">
        <v>63</v>
      </c>
      <c r="B80" s="37"/>
      <c r="C80" s="38">
        <v>20857</v>
      </c>
      <c r="D80" s="38">
        <v>15319</v>
      </c>
      <c r="E80" s="38">
        <v>14655</v>
      </c>
      <c r="F80" s="39">
        <v>95.66551341471376</v>
      </c>
      <c r="G80" s="40"/>
      <c r="H80" s="150">
        <v>261.025</v>
      </c>
      <c r="I80" s="151">
        <v>207.03</v>
      </c>
      <c r="J80" s="151">
        <v>144.633</v>
      </c>
      <c r="K80" s="41">
        <v>69.86088972612666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431</v>
      </c>
      <c r="D82" s="30">
        <v>431</v>
      </c>
      <c r="E82" s="30">
        <v>448</v>
      </c>
      <c r="F82" s="31"/>
      <c r="G82" s="31"/>
      <c r="H82" s="149">
        <v>1.103</v>
      </c>
      <c r="I82" s="149">
        <v>1.103</v>
      </c>
      <c r="J82" s="149">
        <v>1.155</v>
      </c>
      <c r="K82" s="32"/>
    </row>
    <row r="83" spans="1:11" s="33" customFormat="1" ht="11.25" customHeight="1">
      <c r="A83" s="35" t="s">
        <v>65</v>
      </c>
      <c r="B83" s="29"/>
      <c r="C83" s="30">
        <v>338</v>
      </c>
      <c r="D83" s="30">
        <v>300</v>
      </c>
      <c r="E83" s="30">
        <v>300</v>
      </c>
      <c r="F83" s="31"/>
      <c r="G83" s="31"/>
      <c r="H83" s="149">
        <v>0.773</v>
      </c>
      <c r="I83" s="149">
        <v>0.7</v>
      </c>
      <c r="J83" s="149">
        <v>0.7</v>
      </c>
      <c r="K83" s="32"/>
    </row>
    <row r="84" spans="1:11" s="42" customFormat="1" ht="11.25" customHeight="1">
      <c r="A84" s="36" t="s">
        <v>66</v>
      </c>
      <c r="B84" s="37"/>
      <c r="C84" s="38">
        <v>769</v>
      </c>
      <c r="D84" s="38">
        <v>731</v>
      </c>
      <c r="E84" s="38">
        <v>748</v>
      </c>
      <c r="F84" s="39">
        <v>102.32558139534883</v>
      </c>
      <c r="G84" s="40"/>
      <c r="H84" s="150">
        <v>1.876</v>
      </c>
      <c r="I84" s="151">
        <v>1.803</v>
      </c>
      <c r="J84" s="151">
        <v>1.855</v>
      </c>
      <c r="K84" s="41">
        <v>102.8840820854132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359275</v>
      </c>
      <c r="D87" s="53">
        <v>332707.3</v>
      </c>
      <c r="E87" s="53">
        <v>326565</v>
      </c>
      <c r="F87" s="54">
        <f>IF(D87&gt;0,100*E87/D87,0)</f>
        <v>98.15384273203505</v>
      </c>
      <c r="G87" s="40"/>
      <c r="H87" s="154">
        <v>4069.5080000000003</v>
      </c>
      <c r="I87" s="155">
        <v>3784.3770000000004</v>
      </c>
      <c r="J87" s="155">
        <v>3603.0970000000007</v>
      </c>
      <c r="K87" s="54">
        <f>IF(I87&gt;0,100*J87/I87,0)</f>
        <v>95.20977957534359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2153</v>
      </c>
      <c r="D24" s="38">
        <v>2149</v>
      </c>
      <c r="E24" s="38">
        <v>2020</v>
      </c>
      <c r="F24" s="39">
        <v>93.99720800372266</v>
      </c>
      <c r="G24" s="40"/>
      <c r="H24" s="150">
        <v>14.69</v>
      </c>
      <c r="I24" s="151">
        <v>11.915</v>
      </c>
      <c r="J24" s="151">
        <v>11.523</v>
      </c>
      <c r="K24" s="41">
        <v>96.71002937473773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3222</v>
      </c>
      <c r="D28" s="30">
        <v>3325</v>
      </c>
      <c r="E28" s="30">
        <v>2908</v>
      </c>
      <c r="F28" s="31"/>
      <c r="G28" s="31"/>
      <c r="H28" s="149">
        <v>18.246</v>
      </c>
      <c r="I28" s="149">
        <v>18.924</v>
      </c>
      <c r="J28" s="149">
        <v>16.576</v>
      </c>
      <c r="K28" s="32"/>
    </row>
    <row r="29" spans="1:11" s="33" customFormat="1" ht="11.25" customHeight="1">
      <c r="A29" s="35" t="s">
        <v>21</v>
      </c>
      <c r="B29" s="29"/>
      <c r="C29" s="30">
        <v>47</v>
      </c>
      <c r="D29" s="30">
        <v>48</v>
      </c>
      <c r="E29" s="30">
        <v>48</v>
      </c>
      <c r="F29" s="31"/>
      <c r="G29" s="31"/>
      <c r="H29" s="149">
        <v>0.23</v>
      </c>
      <c r="I29" s="149">
        <v>0.197</v>
      </c>
      <c r="J29" s="149">
        <v>0.216</v>
      </c>
      <c r="K29" s="32"/>
    </row>
    <row r="30" spans="1:11" s="33" customFormat="1" ht="11.25" customHeight="1">
      <c r="A30" s="35" t="s">
        <v>22</v>
      </c>
      <c r="B30" s="29"/>
      <c r="C30" s="30">
        <v>2216</v>
      </c>
      <c r="D30" s="30">
        <v>2126</v>
      </c>
      <c r="E30" s="30">
        <v>2196</v>
      </c>
      <c r="F30" s="31"/>
      <c r="G30" s="31"/>
      <c r="H30" s="149">
        <v>12.088</v>
      </c>
      <c r="I30" s="149">
        <v>10.488</v>
      </c>
      <c r="J30" s="149">
        <v>11.425</v>
      </c>
      <c r="K30" s="32"/>
    </row>
    <row r="31" spans="1:11" s="42" customFormat="1" ht="11.25" customHeight="1">
      <c r="A31" s="43" t="s">
        <v>23</v>
      </c>
      <c r="B31" s="37"/>
      <c r="C31" s="38">
        <v>5485</v>
      </c>
      <c r="D31" s="38">
        <v>5499</v>
      </c>
      <c r="E31" s="38">
        <v>5152</v>
      </c>
      <c r="F31" s="39">
        <v>93.68976177486816</v>
      </c>
      <c r="G31" s="40"/>
      <c r="H31" s="150">
        <v>30.564</v>
      </c>
      <c r="I31" s="151">
        <v>29.608999999999998</v>
      </c>
      <c r="J31" s="151">
        <v>28.217000000000002</v>
      </c>
      <c r="K31" s="41">
        <v>95.2987267384917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941</v>
      </c>
      <c r="D34" s="30">
        <v>940</v>
      </c>
      <c r="E34" s="30">
        <v>1064</v>
      </c>
      <c r="F34" s="31"/>
      <c r="G34" s="31"/>
      <c r="H34" s="149">
        <v>6.016</v>
      </c>
      <c r="I34" s="149">
        <v>6</v>
      </c>
      <c r="J34" s="149">
        <v>6.8</v>
      </c>
      <c r="K34" s="32"/>
    </row>
    <row r="35" spans="1:11" s="33" customFormat="1" ht="11.25" customHeight="1">
      <c r="A35" s="35" t="s">
        <v>26</v>
      </c>
      <c r="B35" s="29"/>
      <c r="C35" s="30">
        <v>29</v>
      </c>
      <c r="D35" s="30">
        <v>50</v>
      </c>
      <c r="E35" s="30">
        <v>10</v>
      </c>
      <c r="F35" s="31"/>
      <c r="G35" s="31"/>
      <c r="H35" s="149">
        <v>0.223</v>
      </c>
      <c r="I35" s="149">
        <v>0.36</v>
      </c>
      <c r="J35" s="149">
        <v>0.07</v>
      </c>
      <c r="K35" s="32"/>
    </row>
    <row r="36" spans="1:11" s="33" customFormat="1" ht="11.25" customHeight="1">
      <c r="A36" s="35" t="s">
        <v>27</v>
      </c>
      <c r="B36" s="29"/>
      <c r="C36" s="30">
        <v>19891</v>
      </c>
      <c r="D36" s="30">
        <v>19890</v>
      </c>
      <c r="E36" s="30">
        <v>19586</v>
      </c>
      <c r="F36" s="31"/>
      <c r="G36" s="31"/>
      <c r="H36" s="149">
        <v>129.292</v>
      </c>
      <c r="I36" s="149">
        <v>115</v>
      </c>
      <c r="J36" s="149">
        <v>125.155</v>
      </c>
      <c r="K36" s="32"/>
    </row>
    <row r="37" spans="1:11" s="42" customFormat="1" ht="11.25" customHeight="1">
      <c r="A37" s="36" t="s">
        <v>28</v>
      </c>
      <c r="B37" s="37"/>
      <c r="C37" s="38">
        <v>20861</v>
      </c>
      <c r="D37" s="38">
        <v>20880</v>
      </c>
      <c r="E37" s="38">
        <v>20660</v>
      </c>
      <c r="F37" s="39">
        <v>98.9463601532567</v>
      </c>
      <c r="G37" s="40"/>
      <c r="H37" s="150">
        <v>135.531</v>
      </c>
      <c r="I37" s="151">
        <v>121.36</v>
      </c>
      <c r="J37" s="151">
        <v>132.025</v>
      </c>
      <c r="K37" s="41">
        <v>108.78790375741595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28</v>
      </c>
      <c r="D39" s="38">
        <v>28</v>
      </c>
      <c r="E39" s="38">
        <v>32</v>
      </c>
      <c r="F39" s="39">
        <v>114.28571428571429</v>
      </c>
      <c r="G39" s="40"/>
      <c r="H39" s="150">
        <v>0.056</v>
      </c>
      <c r="I39" s="151">
        <v>0.055</v>
      </c>
      <c r="J39" s="151">
        <v>0.07</v>
      </c>
      <c r="K39" s="41">
        <v>127.2727272727273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133</v>
      </c>
      <c r="D54" s="30">
        <v>88</v>
      </c>
      <c r="E54" s="30">
        <v>67</v>
      </c>
      <c r="F54" s="31"/>
      <c r="G54" s="31"/>
      <c r="H54" s="149">
        <v>0.865</v>
      </c>
      <c r="I54" s="149">
        <v>0.572</v>
      </c>
      <c r="J54" s="149">
        <v>0.442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133</v>
      </c>
      <c r="D59" s="38">
        <v>88</v>
      </c>
      <c r="E59" s="38">
        <v>67</v>
      </c>
      <c r="F59" s="39">
        <v>76.13636363636364</v>
      </c>
      <c r="G59" s="40"/>
      <c r="H59" s="150">
        <v>0.865</v>
      </c>
      <c r="I59" s="151">
        <v>0.572</v>
      </c>
      <c r="J59" s="151">
        <v>0.442</v>
      </c>
      <c r="K59" s="41">
        <v>77.27272727272728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347</v>
      </c>
      <c r="D61" s="30">
        <v>450</v>
      </c>
      <c r="E61" s="30">
        <v>420</v>
      </c>
      <c r="F61" s="31"/>
      <c r="G61" s="31"/>
      <c r="H61" s="149">
        <v>1.17</v>
      </c>
      <c r="I61" s="149">
        <v>1.8</v>
      </c>
      <c r="J61" s="149">
        <v>1.68</v>
      </c>
      <c r="K61" s="32"/>
    </row>
    <row r="62" spans="1:11" s="33" customFormat="1" ht="11.25" customHeight="1">
      <c r="A62" s="35" t="s">
        <v>48</v>
      </c>
      <c r="B62" s="29"/>
      <c r="C62" s="30">
        <v>153</v>
      </c>
      <c r="D62" s="30">
        <v>153</v>
      </c>
      <c r="E62" s="30">
        <v>153</v>
      </c>
      <c r="F62" s="31"/>
      <c r="G62" s="31"/>
      <c r="H62" s="149">
        <v>1.209</v>
      </c>
      <c r="I62" s="149">
        <v>1.318</v>
      </c>
      <c r="J62" s="149">
        <v>1.193</v>
      </c>
      <c r="K62" s="32"/>
    </row>
    <row r="63" spans="1:11" s="33" customFormat="1" ht="11.25" customHeight="1">
      <c r="A63" s="35" t="s">
        <v>49</v>
      </c>
      <c r="B63" s="29"/>
      <c r="C63" s="30">
        <v>14900</v>
      </c>
      <c r="D63" s="30">
        <v>14730</v>
      </c>
      <c r="E63" s="30">
        <v>14730</v>
      </c>
      <c r="F63" s="31"/>
      <c r="G63" s="31"/>
      <c r="H63" s="149">
        <v>120.02</v>
      </c>
      <c r="I63" s="149">
        <v>109.061</v>
      </c>
      <c r="J63" s="149">
        <v>123.732</v>
      </c>
      <c r="K63" s="32"/>
    </row>
    <row r="64" spans="1:11" s="42" customFormat="1" ht="11.25" customHeight="1">
      <c r="A64" s="36" t="s">
        <v>50</v>
      </c>
      <c r="B64" s="37"/>
      <c r="C64" s="38">
        <v>15400</v>
      </c>
      <c r="D64" s="38">
        <v>15333</v>
      </c>
      <c r="E64" s="38">
        <v>15303</v>
      </c>
      <c r="F64" s="39">
        <v>99.80434357268636</v>
      </c>
      <c r="G64" s="40"/>
      <c r="H64" s="150">
        <v>122.399</v>
      </c>
      <c r="I64" s="151">
        <v>112.179</v>
      </c>
      <c r="J64" s="151">
        <v>126.605</v>
      </c>
      <c r="K64" s="41">
        <v>112.85980441972205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452</v>
      </c>
      <c r="D66" s="38">
        <v>445</v>
      </c>
      <c r="E66" s="38">
        <v>457</v>
      </c>
      <c r="F66" s="39">
        <v>102.69662921348315</v>
      </c>
      <c r="G66" s="40"/>
      <c r="H66" s="150">
        <v>2.707</v>
      </c>
      <c r="I66" s="151">
        <v>2.04</v>
      </c>
      <c r="J66" s="151">
        <v>2.7</v>
      </c>
      <c r="K66" s="41">
        <v>132.35294117647058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19078</v>
      </c>
      <c r="D68" s="30">
        <v>18200</v>
      </c>
      <c r="E68" s="30">
        <v>16500</v>
      </c>
      <c r="F68" s="31"/>
      <c r="G68" s="31"/>
      <c r="H68" s="149">
        <v>126.354</v>
      </c>
      <c r="I68" s="149">
        <v>127</v>
      </c>
      <c r="J68" s="149">
        <v>116</v>
      </c>
      <c r="K68" s="32"/>
    </row>
    <row r="69" spans="1:11" s="33" customFormat="1" ht="11.25" customHeight="1">
      <c r="A69" s="35" t="s">
        <v>53</v>
      </c>
      <c r="B69" s="29"/>
      <c r="C69" s="30">
        <v>5574</v>
      </c>
      <c r="D69" s="30">
        <v>5200</v>
      </c>
      <c r="E69" s="30">
        <v>4900</v>
      </c>
      <c r="F69" s="31"/>
      <c r="G69" s="31"/>
      <c r="H69" s="149">
        <v>37.585</v>
      </c>
      <c r="I69" s="149">
        <v>36</v>
      </c>
      <c r="J69" s="149">
        <v>34</v>
      </c>
      <c r="K69" s="32"/>
    </row>
    <row r="70" spans="1:11" s="42" customFormat="1" ht="11.25" customHeight="1">
      <c r="A70" s="36" t="s">
        <v>54</v>
      </c>
      <c r="B70" s="37"/>
      <c r="C70" s="38">
        <v>24652</v>
      </c>
      <c r="D70" s="38">
        <v>23400</v>
      </c>
      <c r="E70" s="38">
        <v>21400</v>
      </c>
      <c r="F70" s="39">
        <v>91.45299145299145</v>
      </c>
      <c r="G70" s="40"/>
      <c r="H70" s="150">
        <v>163.939</v>
      </c>
      <c r="I70" s="151">
        <v>163</v>
      </c>
      <c r="J70" s="151">
        <v>150</v>
      </c>
      <c r="K70" s="41">
        <v>92.02453987730061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2605</v>
      </c>
      <c r="D73" s="30">
        <v>2604</v>
      </c>
      <c r="E73" s="30">
        <v>2699</v>
      </c>
      <c r="F73" s="31"/>
      <c r="G73" s="31"/>
      <c r="H73" s="149">
        <v>20.836</v>
      </c>
      <c r="I73" s="149">
        <v>18.2</v>
      </c>
      <c r="J73" s="149">
        <v>35.785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27</v>
      </c>
      <c r="D76" s="30">
        <v>27</v>
      </c>
      <c r="E76" s="30">
        <v>27</v>
      </c>
      <c r="F76" s="31"/>
      <c r="G76" s="31"/>
      <c r="H76" s="149">
        <v>0.246</v>
      </c>
      <c r="I76" s="149">
        <v>0.257</v>
      </c>
      <c r="J76" s="149">
        <v>0.257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37476</v>
      </c>
      <c r="D79" s="30">
        <v>37481</v>
      </c>
      <c r="E79" s="30">
        <v>37112</v>
      </c>
      <c r="F79" s="31"/>
      <c r="G79" s="31"/>
      <c r="H79" s="149">
        <v>343.567</v>
      </c>
      <c r="I79" s="149">
        <v>346.172</v>
      </c>
      <c r="J79" s="149">
        <v>340.592</v>
      </c>
      <c r="K79" s="32"/>
    </row>
    <row r="80" spans="1:11" s="42" customFormat="1" ht="11.25" customHeight="1">
      <c r="A80" s="43" t="s">
        <v>63</v>
      </c>
      <c r="B80" s="37"/>
      <c r="C80" s="38">
        <v>40108</v>
      </c>
      <c r="D80" s="38">
        <v>40112</v>
      </c>
      <c r="E80" s="38">
        <v>39838</v>
      </c>
      <c r="F80" s="39">
        <v>99.31691264459513</v>
      </c>
      <c r="G80" s="40"/>
      <c r="H80" s="150">
        <v>364.649</v>
      </c>
      <c r="I80" s="151">
        <v>364.629</v>
      </c>
      <c r="J80" s="151">
        <v>376.63399999999996</v>
      </c>
      <c r="K80" s="41">
        <v>103.2923876049354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109272</v>
      </c>
      <c r="D87" s="53">
        <v>107934</v>
      </c>
      <c r="E87" s="53">
        <v>104929</v>
      </c>
      <c r="F87" s="54">
        <f>IF(D87&gt;0,100*E87/D87,0)</f>
        <v>97.21589119276595</v>
      </c>
      <c r="G87" s="40"/>
      <c r="H87" s="154">
        <v>835.4</v>
      </c>
      <c r="I87" s="155">
        <v>805.3590000000002</v>
      </c>
      <c r="J87" s="155">
        <v>828.2159999999999</v>
      </c>
      <c r="K87" s="54">
        <f>IF(I87&gt;0,100*J87/I87,0)</f>
        <v>102.83811318927333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="99" zoomScaleSheetLayoutView="99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4876</v>
      </c>
      <c r="D9" s="30">
        <v>5011</v>
      </c>
      <c r="E9" s="30">
        <v>4472</v>
      </c>
      <c r="F9" s="31"/>
      <c r="G9" s="31"/>
      <c r="H9" s="149">
        <v>82.161</v>
      </c>
      <c r="I9" s="149">
        <v>116.056</v>
      </c>
      <c r="J9" s="149">
        <v>103.572</v>
      </c>
      <c r="K9" s="32"/>
    </row>
    <row r="10" spans="1:11" s="33" customFormat="1" ht="11.25" customHeight="1">
      <c r="A10" s="35" t="s">
        <v>8</v>
      </c>
      <c r="B10" s="29"/>
      <c r="C10" s="30">
        <v>3568</v>
      </c>
      <c r="D10" s="30">
        <v>3302</v>
      </c>
      <c r="E10" s="30">
        <v>3058</v>
      </c>
      <c r="F10" s="31"/>
      <c r="G10" s="31"/>
      <c r="H10" s="149">
        <v>60.727</v>
      </c>
      <c r="I10" s="149">
        <v>66.555</v>
      </c>
      <c r="J10" s="149">
        <v>61.919</v>
      </c>
      <c r="K10" s="32"/>
    </row>
    <row r="11" spans="1:11" s="33" customFormat="1" ht="11.25" customHeight="1">
      <c r="A11" s="28" t="s">
        <v>9</v>
      </c>
      <c r="B11" s="29"/>
      <c r="C11" s="30">
        <v>5510</v>
      </c>
      <c r="D11" s="30">
        <v>6119</v>
      </c>
      <c r="E11" s="30">
        <v>4600</v>
      </c>
      <c r="F11" s="31"/>
      <c r="G11" s="31"/>
      <c r="H11" s="149">
        <v>187.042</v>
      </c>
      <c r="I11" s="149">
        <v>155.848</v>
      </c>
      <c r="J11" s="149">
        <v>111.762</v>
      </c>
      <c r="K11" s="32"/>
    </row>
    <row r="12" spans="1:11" s="33" customFormat="1" ht="11.25" customHeight="1">
      <c r="A12" s="35" t="s">
        <v>10</v>
      </c>
      <c r="B12" s="29"/>
      <c r="C12" s="30">
        <v>2200</v>
      </c>
      <c r="D12" s="30">
        <v>2337</v>
      </c>
      <c r="E12" s="30">
        <v>2337</v>
      </c>
      <c r="F12" s="31"/>
      <c r="G12" s="31"/>
      <c r="H12" s="149">
        <v>40.062</v>
      </c>
      <c r="I12" s="149">
        <v>44.805</v>
      </c>
      <c r="J12" s="149">
        <v>44.8</v>
      </c>
      <c r="K12" s="32"/>
    </row>
    <row r="13" spans="1:11" s="42" customFormat="1" ht="11.25" customHeight="1">
      <c r="A13" s="36" t="s">
        <v>11</v>
      </c>
      <c r="B13" s="37"/>
      <c r="C13" s="38">
        <v>16154</v>
      </c>
      <c r="D13" s="38">
        <v>16769</v>
      </c>
      <c r="E13" s="38">
        <v>14467</v>
      </c>
      <c r="F13" s="39">
        <v>86.27228815075436</v>
      </c>
      <c r="G13" s="40"/>
      <c r="H13" s="150">
        <v>369.992</v>
      </c>
      <c r="I13" s="151">
        <v>383.264</v>
      </c>
      <c r="J13" s="151">
        <v>322.053</v>
      </c>
      <c r="K13" s="41">
        <v>84.02902438006178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v>63.981042654028435</v>
      </c>
      <c r="G15" s="40"/>
      <c r="H15" s="150">
        <v>12.66</v>
      </c>
      <c r="I15" s="151">
        <v>12.5</v>
      </c>
      <c r="J15" s="151">
        <v>8.1</v>
      </c>
      <c r="K15" s="41">
        <v>64.8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366</v>
      </c>
      <c r="D19" s="30">
        <v>425</v>
      </c>
      <c r="E19" s="30">
        <v>402</v>
      </c>
      <c r="F19" s="31"/>
      <c r="G19" s="31"/>
      <c r="H19" s="149">
        <v>15.376</v>
      </c>
      <c r="I19" s="149">
        <v>21.256</v>
      </c>
      <c r="J19" s="149">
        <v>18.09</v>
      </c>
      <c r="K19" s="32"/>
    </row>
    <row r="20" spans="1:11" s="33" customFormat="1" ht="11.25" customHeight="1">
      <c r="A20" s="35" t="s">
        <v>15</v>
      </c>
      <c r="B20" s="29"/>
      <c r="C20" s="30">
        <v>140</v>
      </c>
      <c r="D20" s="30">
        <v>140</v>
      </c>
      <c r="E20" s="30">
        <v>140</v>
      </c>
      <c r="F20" s="31"/>
      <c r="G20" s="31"/>
      <c r="H20" s="149">
        <v>3.108</v>
      </c>
      <c r="I20" s="149">
        <v>3.22</v>
      </c>
      <c r="J20" s="149">
        <v>3.15</v>
      </c>
      <c r="K20" s="32"/>
    </row>
    <row r="21" spans="1:11" s="33" customFormat="1" ht="11.25" customHeight="1">
      <c r="A21" s="35" t="s">
        <v>16</v>
      </c>
      <c r="B21" s="29"/>
      <c r="C21" s="30">
        <v>120</v>
      </c>
      <c r="D21" s="30">
        <v>120</v>
      </c>
      <c r="E21" s="30">
        <v>120</v>
      </c>
      <c r="F21" s="31"/>
      <c r="G21" s="31"/>
      <c r="H21" s="149">
        <v>2.916</v>
      </c>
      <c r="I21" s="149">
        <v>3</v>
      </c>
      <c r="J21" s="149">
        <v>3.06</v>
      </c>
      <c r="K21" s="32"/>
    </row>
    <row r="22" spans="1:11" s="42" customFormat="1" ht="11.25" customHeight="1">
      <c r="A22" s="36" t="s">
        <v>17</v>
      </c>
      <c r="B22" s="37"/>
      <c r="C22" s="38">
        <v>626</v>
      </c>
      <c r="D22" s="38">
        <v>685</v>
      </c>
      <c r="E22" s="38">
        <v>662</v>
      </c>
      <c r="F22" s="39">
        <v>96.64233576642336</v>
      </c>
      <c r="G22" s="40"/>
      <c r="H22" s="150">
        <v>21.4</v>
      </c>
      <c r="I22" s="151">
        <v>27.476</v>
      </c>
      <c r="J22" s="151">
        <v>24.299999999999997</v>
      </c>
      <c r="K22" s="41">
        <v>88.44082108021544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160</v>
      </c>
      <c r="D24" s="38">
        <v>247</v>
      </c>
      <c r="E24" s="38">
        <v>191</v>
      </c>
      <c r="F24" s="39">
        <v>77.32793522267207</v>
      </c>
      <c r="G24" s="40"/>
      <c r="H24" s="150">
        <v>5.878</v>
      </c>
      <c r="I24" s="151">
        <v>8.664</v>
      </c>
      <c r="J24" s="151">
        <v>6.206</v>
      </c>
      <c r="K24" s="41">
        <v>71.6297322253001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816</v>
      </c>
      <c r="D26" s="38">
        <v>770</v>
      </c>
      <c r="E26" s="38">
        <v>650</v>
      </c>
      <c r="F26" s="39">
        <v>84.41558441558442</v>
      </c>
      <c r="G26" s="40"/>
      <c r="H26" s="150">
        <v>36.132</v>
      </c>
      <c r="I26" s="151">
        <v>32</v>
      </c>
      <c r="J26" s="151">
        <v>27</v>
      </c>
      <c r="K26" s="41">
        <v>84.375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62</v>
      </c>
      <c r="E28" s="30">
        <v>39</v>
      </c>
      <c r="F28" s="31"/>
      <c r="G28" s="31"/>
      <c r="H28" s="149"/>
      <c r="I28" s="149">
        <v>1.91</v>
      </c>
      <c r="J28" s="149">
        <v>1.127</v>
      </c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/>
      <c r="E29" s="30">
        <v>3</v>
      </c>
      <c r="F29" s="31"/>
      <c r="G29" s="31"/>
      <c r="H29" s="149">
        <v>0.056</v>
      </c>
      <c r="I29" s="149"/>
      <c r="J29" s="149">
        <v>0.084</v>
      </c>
      <c r="K29" s="32"/>
    </row>
    <row r="30" spans="1:11" s="33" customFormat="1" ht="11.25" customHeight="1">
      <c r="A30" s="35" t="s">
        <v>22</v>
      </c>
      <c r="B30" s="29"/>
      <c r="C30" s="30">
        <v>186</v>
      </c>
      <c r="D30" s="30">
        <v>196</v>
      </c>
      <c r="E30" s="30">
        <v>182</v>
      </c>
      <c r="F30" s="31"/>
      <c r="G30" s="31"/>
      <c r="H30" s="149">
        <v>8.125</v>
      </c>
      <c r="I30" s="149">
        <v>6.86</v>
      </c>
      <c r="J30" s="149">
        <v>6.37</v>
      </c>
      <c r="K30" s="32"/>
    </row>
    <row r="31" spans="1:11" s="42" customFormat="1" ht="11.25" customHeight="1">
      <c r="A31" s="43" t="s">
        <v>23</v>
      </c>
      <c r="B31" s="37"/>
      <c r="C31" s="38">
        <v>188</v>
      </c>
      <c r="D31" s="38">
        <v>258</v>
      </c>
      <c r="E31" s="38">
        <v>224</v>
      </c>
      <c r="F31" s="39">
        <v>86.82170542635659</v>
      </c>
      <c r="G31" s="40"/>
      <c r="H31" s="150">
        <v>8.181</v>
      </c>
      <c r="I31" s="151">
        <v>8.77</v>
      </c>
      <c r="J31" s="151">
        <v>7.581</v>
      </c>
      <c r="K31" s="41">
        <v>86.442417331813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211</v>
      </c>
      <c r="D33" s="30">
        <v>210</v>
      </c>
      <c r="E33" s="30">
        <v>135</v>
      </c>
      <c r="F33" s="31"/>
      <c r="G33" s="31"/>
      <c r="H33" s="149">
        <v>3.804</v>
      </c>
      <c r="I33" s="149">
        <v>3.8</v>
      </c>
      <c r="J33" s="149">
        <v>2.625</v>
      </c>
      <c r="K33" s="32"/>
    </row>
    <row r="34" spans="1:11" s="33" customFormat="1" ht="11.25" customHeight="1">
      <c r="A34" s="35" t="s">
        <v>25</v>
      </c>
      <c r="B34" s="29"/>
      <c r="C34" s="30">
        <v>151</v>
      </c>
      <c r="D34" s="30">
        <v>140</v>
      </c>
      <c r="E34" s="30">
        <v>180</v>
      </c>
      <c r="F34" s="31"/>
      <c r="G34" s="31"/>
      <c r="H34" s="149">
        <v>4.303</v>
      </c>
      <c r="I34" s="149">
        <v>3.9</v>
      </c>
      <c r="J34" s="149">
        <v>4.7</v>
      </c>
      <c r="K34" s="32"/>
    </row>
    <row r="35" spans="1:11" s="33" customFormat="1" ht="11.25" customHeight="1">
      <c r="A35" s="35" t="s">
        <v>26</v>
      </c>
      <c r="B35" s="29"/>
      <c r="C35" s="30">
        <v>236</v>
      </c>
      <c r="D35" s="30">
        <v>250</v>
      </c>
      <c r="E35" s="30">
        <v>250</v>
      </c>
      <c r="F35" s="31"/>
      <c r="G35" s="31"/>
      <c r="H35" s="149">
        <v>5.431</v>
      </c>
      <c r="I35" s="149">
        <v>4.8</v>
      </c>
      <c r="J35" s="149">
        <v>4.8</v>
      </c>
      <c r="K35" s="32"/>
    </row>
    <row r="36" spans="1:11" s="33" customFormat="1" ht="11.25" customHeight="1">
      <c r="A36" s="35" t="s">
        <v>27</v>
      </c>
      <c r="B36" s="29"/>
      <c r="C36" s="30">
        <v>121</v>
      </c>
      <c r="D36" s="30">
        <v>120</v>
      </c>
      <c r="E36" s="30">
        <v>101</v>
      </c>
      <c r="F36" s="31"/>
      <c r="G36" s="31"/>
      <c r="H36" s="149">
        <v>3.408</v>
      </c>
      <c r="I36" s="149">
        <v>2.4</v>
      </c>
      <c r="J36" s="149">
        <v>2.881</v>
      </c>
      <c r="K36" s="32"/>
    </row>
    <row r="37" spans="1:11" s="42" customFormat="1" ht="11.25" customHeight="1">
      <c r="A37" s="36" t="s">
        <v>28</v>
      </c>
      <c r="B37" s="37"/>
      <c r="C37" s="38">
        <v>719</v>
      </c>
      <c r="D37" s="38">
        <v>720</v>
      </c>
      <c r="E37" s="38">
        <v>666</v>
      </c>
      <c r="F37" s="39">
        <v>92.5</v>
      </c>
      <c r="G37" s="40"/>
      <c r="H37" s="150">
        <v>16.946</v>
      </c>
      <c r="I37" s="151">
        <v>14.9</v>
      </c>
      <c r="J37" s="151">
        <v>15.006</v>
      </c>
      <c r="K37" s="41">
        <v>100.71140939597315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280</v>
      </c>
      <c r="D41" s="30">
        <v>380</v>
      </c>
      <c r="E41" s="30">
        <v>356</v>
      </c>
      <c r="F41" s="31"/>
      <c r="G41" s="31"/>
      <c r="H41" s="149">
        <v>11.76</v>
      </c>
      <c r="I41" s="149">
        <v>17.1</v>
      </c>
      <c r="J41" s="149">
        <v>15.308</v>
      </c>
      <c r="K41" s="32"/>
    </row>
    <row r="42" spans="1:11" s="33" customFormat="1" ht="11.25" customHeight="1">
      <c r="A42" s="35" t="s">
        <v>31</v>
      </c>
      <c r="B42" s="29"/>
      <c r="C42" s="30">
        <v>674</v>
      </c>
      <c r="D42" s="30">
        <v>775</v>
      </c>
      <c r="E42" s="30">
        <v>795</v>
      </c>
      <c r="F42" s="31"/>
      <c r="G42" s="31"/>
      <c r="H42" s="149">
        <v>26.96</v>
      </c>
      <c r="I42" s="149">
        <v>29.45</v>
      </c>
      <c r="J42" s="149">
        <v>30.608</v>
      </c>
      <c r="K42" s="32"/>
    </row>
    <row r="43" spans="1:11" s="33" customFormat="1" ht="11.25" customHeight="1">
      <c r="A43" s="35" t="s">
        <v>32</v>
      </c>
      <c r="B43" s="29"/>
      <c r="C43" s="30">
        <v>50</v>
      </c>
      <c r="D43" s="30">
        <v>60</v>
      </c>
      <c r="E43" s="30">
        <v>25</v>
      </c>
      <c r="F43" s="31"/>
      <c r="G43" s="31"/>
      <c r="H43" s="149">
        <v>1.6</v>
      </c>
      <c r="I43" s="149">
        <v>1.8</v>
      </c>
      <c r="J43" s="149">
        <v>0.8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2075</v>
      </c>
      <c r="D45" s="30">
        <v>2100</v>
      </c>
      <c r="E45" s="30">
        <v>2038</v>
      </c>
      <c r="F45" s="31"/>
      <c r="G45" s="31"/>
      <c r="H45" s="149">
        <v>88.188</v>
      </c>
      <c r="I45" s="149">
        <v>100.8</v>
      </c>
      <c r="J45" s="149">
        <v>81.52</v>
      </c>
      <c r="K45" s="32"/>
    </row>
    <row r="46" spans="1:11" s="33" customFormat="1" ht="11.25" customHeight="1">
      <c r="A46" s="35" t="s">
        <v>35</v>
      </c>
      <c r="B46" s="29"/>
      <c r="C46" s="30">
        <v>450</v>
      </c>
      <c r="D46" s="30">
        <v>398</v>
      </c>
      <c r="E46" s="30">
        <v>400</v>
      </c>
      <c r="F46" s="31"/>
      <c r="G46" s="31"/>
      <c r="H46" s="149">
        <v>20.25</v>
      </c>
      <c r="I46" s="149">
        <v>13.93</v>
      </c>
      <c r="J46" s="149">
        <v>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1700</v>
      </c>
      <c r="D48" s="30">
        <v>2800</v>
      </c>
      <c r="E48" s="30">
        <v>2600</v>
      </c>
      <c r="F48" s="31"/>
      <c r="G48" s="31"/>
      <c r="H48" s="149">
        <v>78.71</v>
      </c>
      <c r="I48" s="149">
        <v>131.6</v>
      </c>
      <c r="J48" s="149">
        <v>104</v>
      </c>
      <c r="K48" s="32"/>
    </row>
    <row r="49" spans="1:11" s="33" customFormat="1" ht="11.25" customHeight="1">
      <c r="A49" s="35" t="s">
        <v>38</v>
      </c>
      <c r="B49" s="29"/>
      <c r="C49" s="30">
        <v>350</v>
      </c>
      <c r="D49" s="30">
        <v>445</v>
      </c>
      <c r="E49" s="30">
        <v>381</v>
      </c>
      <c r="F49" s="31"/>
      <c r="G49" s="31"/>
      <c r="H49" s="149">
        <v>17.5</v>
      </c>
      <c r="I49" s="149">
        <v>20.025</v>
      </c>
      <c r="J49" s="149">
        <v>16.002</v>
      </c>
      <c r="K49" s="32"/>
    </row>
    <row r="50" spans="1:11" s="42" customFormat="1" ht="11.25" customHeight="1">
      <c r="A50" s="43" t="s">
        <v>39</v>
      </c>
      <c r="B50" s="37"/>
      <c r="C50" s="38">
        <v>5579</v>
      </c>
      <c r="D50" s="38">
        <v>6958</v>
      </c>
      <c r="E50" s="38">
        <v>6595</v>
      </c>
      <c r="F50" s="39">
        <v>94.7829836159816</v>
      </c>
      <c r="G50" s="40"/>
      <c r="H50" s="150">
        <v>244.96800000000002</v>
      </c>
      <c r="I50" s="151">
        <v>314.7049999999999</v>
      </c>
      <c r="J50" s="151">
        <v>266.238</v>
      </c>
      <c r="K50" s="41">
        <v>84.59922784830239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66</v>
      </c>
      <c r="D52" s="38">
        <v>66</v>
      </c>
      <c r="E52" s="38">
        <v>66</v>
      </c>
      <c r="F52" s="39">
        <v>100</v>
      </c>
      <c r="G52" s="40"/>
      <c r="H52" s="150">
        <v>1.899</v>
      </c>
      <c r="I52" s="151">
        <v>1.891</v>
      </c>
      <c r="J52" s="151">
        <v>1.891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875</v>
      </c>
      <c r="D54" s="30">
        <v>1200</v>
      </c>
      <c r="E54" s="30">
        <v>1100</v>
      </c>
      <c r="F54" s="31"/>
      <c r="G54" s="31"/>
      <c r="H54" s="149">
        <v>28</v>
      </c>
      <c r="I54" s="149">
        <v>37.2</v>
      </c>
      <c r="J54" s="149">
        <v>35.75</v>
      </c>
      <c r="K54" s="32"/>
    </row>
    <row r="55" spans="1:11" s="33" customFormat="1" ht="11.25" customHeight="1">
      <c r="A55" s="35" t="s">
        <v>42</v>
      </c>
      <c r="B55" s="29"/>
      <c r="C55" s="30">
        <v>146</v>
      </c>
      <c r="D55" s="30">
        <v>136</v>
      </c>
      <c r="E55" s="30">
        <v>115</v>
      </c>
      <c r="F55" s="31"/>
      <c r="G55" s="31"/>
      <c r="H55" s="149">
        <v>4.38</v>
      </c>
      <c r="I55" s="149">
        <v>4.08</v>
      </c>
      <c r="J55" s="149">
        <v>3.45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100</v>
      </c>
      <c r="E56" s="30">
        <v>79.37</v>
      </c>
      <c r="F56" s="31"/>
      <c r="G56" s="31"/>
      <c r="H56" s="149">
        <v>1.072</v>
      </c>
      <c r="I56" s="149">
        <v>1.028</v>
      </c>
      <c r="J56" s="149">
        <v>1.082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49">
        <v>1.536</v>
      </c>
      <c r="I57" s="149">
        <v>1.392</v>
      </c>
      <c r="J57" s="149">
        <v>0.96</v>
      </c>
      <c r="K57" s="32"/>
    </row>
    <row r="58" spans="1:11" s="33" customFormat="1" ht="11.25" customHeight="1">
      <c r="A58" s="35" t="s">
        <v>45</v>
      </c>
      <c r="B58" s="29"/>
      <c r="C58" s="30">
        <v>62</v>
      </c>
      <c r="D58" s="30">
        <v>137</v>
      </c>
      <c r="E58" s="30">
        <v>203</v>
      </c>
      <c r="F58" s="31"/>
      <c r="G58" s="31"/>
      <c r="H58" s="149">
        <v>1.86</v>
      </c>
      <c r="I58" s="149">
        <v>4.11</v>
      </c>
      <c r="J58" s="149">
        <v>7.917</v>
      </c>
      <c r="K58" s="32"/>
    </row>
    <row r="59" spans="1:11" s="42" customFormat="1" ht="11.25" customHeight="1">
      <c r="A59" s="36" t="s">
        <v>46</v>
      </c>
      <c r="B59" s="37"/>
      <c r="C59" s="38">
        <v>1228</v>
      </c>
      <c r="D59" s="38">
        <v>1631</v>
      </c>
      <c r="E59" s="38">
        <v>1537.37</v>
      </c>
      <c r="F59" s="39">
        <v>94.25935009196812</v>
      </c>
      <c r="G59" s="40"/>
      <c r="H59" s="150">
        <v>36.848000000000006</v>
      </c>
      <c r="I59" s="151">
        <v>47.81</v>
      </c>
      <c r="J59" s="151">
        <v>49.159000000000006</v>
      </c>
      <c r="K59" s="41">
        <v>102.82158544237608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259</v>
      </c>
      <c r="D61" s="30">
        <v>390</v>
      </c>
      <c r="E61" s="30">
        <v>390</v>
      </c>
      <c r="F61" s="31"/>
      <c r="G61" s="31"/>
      <c r="H61" s="149">
        <v>7.252</v>
      </c>
      <c r="I61" s="149">
        <v>9.75</v>
      </c>
      <c r="J61" s="149">
        <v>8.58</v>
      </c>
      <c r="K61" s="32"/>
    </row>
    <row r="62" spans="1:11" s="33" customFormat="1" ht="11.25" customHeight="1">
      <c r="A62" s="35" t="s">
        <v>48</v>
      </c>
      <c r="B62" s="29"/>
      <c r="C62" s="30">
        <v>97</v>
      </c>
      <c r="D62" s="30">
        <v>97</v>
      </c>
      <c r="E62" s="30">
        <v>97</v>
      </c>
      <c r="F62" s="31"/>
      <c r="G62" s="31"/>
      <c r="H62" s="149">
        <v>1.952</v>
      </c>
      <c r="I62" s="149">
        <v>2.059</v>
      </c>
      <c r="J62" s="149">
        <v>2.073</v>
      </c>
      <c r="K62" s="32"/>
    </row>
    <row r="63" spans="1:11" s="33" customFormat="1" ht="11.25" customHeight="1">
      <c r="A63" s="35" t="s">
        <v>49</v>
      </c>
      <c r="B63" s="29"/>
      <c r="C63" s="30">
        <v>88</v>
      </c>
      <c r="D63" s="30"/>
      <c r="E63" s="30"/>
      <c r="F63" s="31"/>
      <c r="G63" s="31"/>
      <c r="H63" s="149">
        <v>3.08</v>
      </c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444</v>
      </c>
      <c r="D64" s="38">
        <v>487</v>
      </c>
      <c r="E64" s="38">
        <v>487</v>
      </c>
      <c r="F64" s="39">
        <v>100</v>
      </c>
      <c r="G64" s="40"/>
      <c r="H64" s="150">
        <v>12.284</v>
      </c>
      <c r="I64" s="151">
        <v>11.809000000000001</v>
      </c>
      <c r="J64" s="151">
        <v>10.653</v>
      </c>
      <c r="K64" s="41">
        <v>90.21085612668303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1086</v>
      </c>
      <c r="D66" s="38">
        <v>1020</v>
      </c>
      <c r="E66" s="38">
        <v>925</v>
      </c>
      <c r="F66" s="39">
        <v>90.68627450980392</v>
      </c>
      <c r="G66" s="40"/>
      <c r="H66" s="150">
        <v>34.835</v>
      </c>
      <c r="I66" s="151">
        <v>36.54</v>
      </c>
      <c r="J66" s="151">
        <v>31.24</v>
      </c>
      <c r="K66" s="41">
        <v>85.49534756431308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405</v>
      </c>
      <c r="F68" s="31"/>
      <c r="G68" s="31"/>
      <c r="H68" s="149">
        <v>16.35</v>
      </c>
      <c r="I68" s="149">
        <v>21</v>
      </c>
      <c r="J68" s="149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49">
        <v>3.99</v>
      </c>
      <c r="I69" s="149">
        <v>5</v>
      </c>
      <c r="J69" s="149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565</v>
      </c>
      <c r="F70" s="39">
        <v>73.37662337662337</v>
      </c>
      <c r="G70" s="40"/>
      <c r="H70" s="150">
        <v>20.340000000000003</v>
      </c>
      <c r="I70" s="151">
        <v>26</v>
      </c>
      <c r="J70" s="151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215</v>
      </c>
      <c r="D72" s="30">
        <v>210</v>
      </c>
      <c r="E72" s="30">
        <v>167</v>
      </c>
      <c r="F72" s="31"/>
      <c r="G72" s="31"/>
      <c r="H72" s="149">
        <v>5.602</v>
      </c>
      <c r="I72" s="149">
        <v>5.307</v>
      </c>
      <c r="J72" s="149">
        <v>3.828</v>
      </c>
      <c r="K72" s="32"/>
    </row>
    <row r="73" spans="1:11" s="33" customFormat="1" ht="11.25" customHeight="1">
      <c r="A73" s="35" t="s">
        <v>56</v>
      </c>
      <c r="B73" s="29"/>
      <c r="C73" s="30">
        <v>92</v>
      </c>
      <c r="D73" s="30">
        <v>97</v>
      </c>
      <c r="E73" s="30">
        <v>97</v>
      </c>
      <c r="F73" s="31"/>
      <c r="G73" s="31"/>
      <c r="H73" s="149">
        <v>2.76</v>
      </c>
      <c r="I73" s="149">
        <v>4.85</v>
      </c>
      <c r="J73" s="149">
        <v>3.85</v>
      </c>
      <c r="K73" s="32"/>
    </row>
    <row r="74" spans="1:11" s="33" customFormat="1" ht="11.25" customHeight="1">
      <c r="A74" s="35" t="s">
        <v>57</v>
      </c>
      <c r="B74" s="29"/>
      <c r="C74" s="30">
        <v>452</v>
      </c>
      <c r="D74" s="30">
        <v>455</v>
      </c>
      <c r="E74" s="30">
        <v>306</v>
      </c>
      <c r="F74" s="31"/>
      <c r="G74" s="31"/>
      <c r="H74" s="149">
        <v>18.08</v>
      </c>
      <c r="I74" s="149">
        <v>18.2</v>
      </c>
      <c r="J74" s="149">
        <v>10.71</v>
      </c>
      <c r="K74" s="32"/>
    </row>
    <row r="75" spans="1:11" s="33" customFormat="1" ht="11.25" customHeight="1">
      <c r="A75" s="35" t="s">
        <v>58</v>
      </c>
      <c r="B75" s="29"/>
      <c r="C75" s="30">
        <v>543</v>
      </c>
      <c r="D75" s="30">
        <v>543</v>
      </c>
      <c r="E75" s="30">
        <v>45</v>
      </c>
      <c r="F75" s="31"/>
      <c r="G75" s="31"/>
      <c r="H75" s="149">
        <v>12.991</v>
      </c>
      <c r="I75" s="149">
        <v>13.912</v>
      </c>
      <c r="J75" s="149">
        <v>1.967</v>
      </c>
      <c r="K75" s="32"/>
    </row>
    <row r="76" spans="1:11" s="33" customFormat="1" ht="11.25" customHeight="1">
      <c r="A76" s="35" t="s">
        <v>59</v>
      </c>
      <c r="B76" s="29"/>
      <c r="C76" s="30">
        <v>125</v>
      </c>
      <c r="D76" s="30">
        <v>120</v>
      </c>
      <c r="E76" s="30">
        <v>120</v>
      </c>
      <c r="F76" s="31"/>
      <c r="G76" s="31"/>
      <c r="H76" s="149">
        <v>3.875</v>
      </c>
      <c r="I76" s="149">
        <v>3.6</v>
      </c>
      <c r="J76" s="149">
        <v>3.36</v>
      </c>
      <c r="K76" s="32"/>
    </row>
    <row r="77" spans="1:11" s="33" customFormat="1" ht="11.25" customHeight="1">
      <c r="A77" s="35" t="s">
        <v>60</v>
      </c>
      <c r="B77" s="29"/>
      <c r="C77" s="30">
        <v>71</v>
      </c>
      <c r="D77" s="30">
        <v>60</v>
      </c>
      <c r="E77" s="30">
        <v>40</v>
      </c>
      <c r="F77" s="31"/>
      <c r="G77" s="31"/>
      <c r="H77" s="149">
        <v>1.648</v>
      </c>
      <c r="I77" s="149">
        <v>1.33</v>
      </c>
      <c r="J77" s="149">
        <v>0.848</v>
      </c>
      <c r="K77" s="32"/>
    </row>
    <row r="78" spans="1:11" s="33" customFormat="1" ht="11.25" customHeight="1">
      <c r="A78" s="35" t="s">
        <v>61</v>
      </c>
      <c r="B78" s="29"/>
      <c r="C78" s="30">
        <v>239</v>
      </c>
      <c r="D78" s="30">
        <v>415</v>
      </c>
      <c r="E78" s="30">
        <v>360</v>
      </c>
      <c r="F78" s="31"/>
      <c r="G78" s="31"/>
      <c r="H78" s="149">
        <v>5.982</v>
      </c>
      <c r="I78" s="149">
        <v>11.993</v>
      </c>
      <c r="J78" s="149">
        <v>10.8</v>
      </c>
      <c r="K78" s="32"/>
    </row>
    <row r="79" spans="1:11" s="33" customFormat="1" ht="11.25" customHeight="1">
      <c r="A79" s="35" t="s">
        <v>62</v>
      </c>
      <c r="B79" s="29"/>
      <c r="C79" s="30">
        <v>744</v>
      </c>
      <c r="D79" s="30">
        <v>747</v>
      </c>
      <c r="E79" s="30"/>
      <c r="F79" s="31"/>
      <c r="G79" s="31"/>
      <c r="H79" s="149">
        <v>19</v>
      </c>
      <c r="I79" s="149">
        <v>23.33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2481</v>
      </c>
      <c r="D80" s="38">
        <v>2647</v>
      </c>
      <c r="E80" s="38">
        <v>1135</v>
      </c>
      <c r="F80" s="39">
        <v>42.878730638458634</v>
      </c>
      <c r="G80" s="40"/>
      <c r="H80" s="150">
        <v>69.938</v>
      </c>
      <c r="I80" s="151">
        <v>82.52199999999999</v>
      </c>
      <c r="J80" s="151">
        <v>35.363</v>
      </c>
      <c r="K80" s="41">
        <v>42.85281500690726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309</v>
      </c>
      <c r="E82" s="30">
        <v>245</v>
      </c>
      <c r="F82" s="31"/>
      <c r="G82" s="31"/>
      <c r="H82" s="149">
        <v>8.179</v>
      </c>
      <c r="I82" s="149">
        <v>8.179</v>
      </c>
      <c r="J82" s="149">
        <v>5.646</v>
      </c>
      <c r="K82" s="32"/>
    </row>
    <row r="83" spans="1:11" s="33" customFormat="1" ht="11.25" customHeight="1">
      <c r="A83" s="35" t="s">
        <v>65</v>
      </c>
      <c r="B83" s="29"/>
      <c r="C83" s="30">
        <v>73</v>
      </c>
      <c r="D83" s="30">
        <v>62</v>
      </c>
      <c r="E83" s="30">
        <v>60</v>
      </c>
      <c r="F83" s="31"/>
      <c r="G83" s="31"/>
      <c r="H83" s="149">
        <v>1.558</v>
      </c>
      <c r="I83" s="149">
        <v>1.324</v>
      </c>
      <c r="J83" s="149">
        <v>0.94</v>
      </c>
      <c r="K83" s="32"/>
    </row>
    <row r="84" spans="1:11" s="42" customFormat="1" ht="11.25" customHeight="1">
      <c r="A84" s="36" t="s">
        <v>66</v>
      </c>
      <c r="B84" s="37"/>
      <c r="C84" s="38">
        <v>382</v>
      </c>
      <c r="D84" s="38">
        <v>371</v>
      </c>
      <c r="E84" s="38">
        <v>305</v>
      </c>
      <c r="F84" s="39">
        <v>82.21024258760107</v>
      </c>
      <c r="G84" s="40"/>
      <c r="H84" s="150">
        <v>9.737</v>
      </c>
      <c r="I84" s="151">
        <v>9.503</v>
      </c>
      <c r="J84" s="151">
        <v>6.586</v>
      </c>
      <c r="K84" s="41">
        <v>69.30443017994318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31323</v>
      </c>
      <c r="D87" s="53">
        <v>34243</v>
      </c>
      <c r="E87" s="53">
        <v>29015.37</v>
      </c>
      <c r="F87" s="54">
        <f>IF(D87&gt;0,100*E87/D87,0)</f>
        <v>84.73372660105716</v>
      </c>
      <c r="G87" s="40"/>
      <c r="H87" s="154">
        <v>902.038</v>
      </c>
      <c r="I87" s="155">
        <v>1018.3539999999997</v>
      </c>
      <c r="J87" s="155">
        <v>832.3760000000002</v>
      </c>
      <c r="K87" s="54">
        <f>IF(I87&gt;0,100*J87/I87,0)</f>
        <v>81.73739190890402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49</v>
      </c>
      <c r="D9" s="30">
        <v>56</v>
      </c>
      <c r="E9" s="30">
        <v>45</v>
      </c>
      <c r="F9" s="31"/>
      <c r="G9" s="31"/>
      <c r="H9" s="149">
        <v>0.702</v>
      </c>
      <c r="I9" s="149">
        <v>0.519</v>
      </c>
      <c r="J9" s="149">
        <v>0.675</v>
      </c>
      <c r="K9" s="32"/>
    </row>
    <row r="10" spans="1:11" s="33" customFormat="1" ht="11.25" customHeight="1">
      <c r="A10" s="35" t="s">
        <v>8</v>
      </c>
      <c r="B10" s="29"/>
      <c r="C10" s="30">
        <v>630</v>
      </c>
      <c r="D10" s="30">
        <v>616</v>
      </c>
      <c r="E10" s="30">
        <v>567</v>
      </c>
      <c r="F10" s="31"/>
      <c r="G10" s="31"/>
      <c r="H10" s="149">
        <v>8.316</v>
      </c>
      <c r="I10" s="149">
        <v>13.301</v>
      </c>
      <c r="J10" s="149">
        <v>10.081</v>
      </c>
      <c r="K10" s="32"/>
    </row>
    <row r="11" spans="1:11" s="33" customFormat="1" ht="11.25" customHeight="1">
      <c r="A11" s="28" t="s">
        <v>9</v>
      </c>
      <c r="B11" s="29"/>
      <c r="C11" s="30">
        <v>612</v>
      </c>
      <c r="D11" s="30">
        <v>677</v>
      </c>
      <c r="E11" s="30">
        <v>200</v>
      </c>
      <c r="F11" s="31"/>
      <c r="G11" s="31"/>
      <c r="H11" s="149">
        <v>9.4</v>
      </c>
      <c r="I11" s="149">
        <v>13.98</v>
      </c>
      <c r="J11" s="149">
        <v>3.93</v>
      </c>
      <c r="K11" s="32"/>
    </row>
    <row r="12" spans="1:11" s="33" customFormat="1" ht="11.25" customHeight="1">
      <c r="A12" s="35" t="s">
        <v>10</v>
      </c>
      <c r="B12" s="29"/>
      <c r="C12" s="30">
        <v>22</v>
      </c>
      <c r="D12" s="30">
        <v>24</v>
      </c>
      <c r="E12" s="30">
        <v>24</v>
      </c>
      <c r="F12" s="31"/>
      <c r="G12" s="31"/>
      <c r="H12" s="149">
        <v>0.262</v>
      </c>
      <c r="I12" s="149">
        <v>0.318</v>
      </c>
      <c r="J12" s="149">
        <v>0.315</v>
      </c>
      <c r="K12" s="32"/>
    </row>
    <row r="13" spans="1:11" s="42" customFormat="1" ht="11.25" customHeight="1">
      <c r="A13" s="36" t="s">
        <v>11</v>
      </c>
      <c r="B13" s="37"/>
      <c r="C13" s="38">
        <v>1313</v>
      </c>
      <c r="D13" s="38">
        <v>1373</v>
      </c>
      <c r="E13" s="38">
        <v>836</v>
      </c>
      <c r="F13" s="39">
        <v>60.88856518572469</v>
      </c>
      <c r="G13" s="40"/>
      <c r="H13" s="150">
        <v>18.68</v>
      </c>
      <c r="I13" s="151">
        <v>28.118000000000002</v>
      </c>
      <c r="J13" s="151">
        <v>15.001</v>
      </c>
      <c r="K13" s="41">
        <v>53.35016715271356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118</v>
      </c>
      <c r="F17" s="39">
        <v>98.33333333333333</v>
      </c>
      <c r="G17" s="40"/>
      <c r="H17" s="150">
        <v>5</v>
      </c>
      <c r="I17" s="151">
        <v>2.4</v>
      </c>
      <c r="J17" s="151">
        <v>3.186</v>
      </c>
      <c r="K17" s="41">
        <v>132.75000000000003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816</v>
      </c>
      <c r="D19" s="30">
        <v>914</v>
      </c>
      <c r="E19" s="30">
        <v>705</v>
      </c>
      <c r="F19" s="31"/>
      <c r="G19" s="31"/>
      <c r="H19" s="149">
        <v>32.251</v>
      </c>
      <c r="I19" s="149">
        <v>39.838</v>
      </c>
      <c r="J19" s="149">
        <v>24.111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>
        <v>10</v>
      </c>
      <c r="D21" s="30">
        <v>10</v>
      </c>
      <c r="E21" s="30">
        <v>10</v>
      </c>
      <c r="F21" s="31"/>
      <c r="G21" s="31"/>
      <c r="H21" s="149">
        <v>0.225</v>
      </c>
      <c r="I21" s="149">
        <v>0.23</v>
      </c>
      <c r="J21" s="149">
        <v>0.24</v>
      </c>
      <c r="K21" s="32"/>
    </row>
    <row r="22" spans="1:11" s="42" customFormat="1" ht="11.25" customHeight="1">
      <c r="A22" s="36" t="s">
        <v>17</v>
      </c>
      <c r="B22" s="37"/>
      <c r="C22" s="38">
        <v>826</v>
      </c>
      <c r="D22" s="38">
        <v>924</v>
      </c>
      <c r="E22" s="38">
        <v>715</v>
      </c>
      <c r="F22" s="39">
        <v>77.38095238095238</v>
      </c>
      <c r="G22" s="40"/>
      <c r="H22" s="150">
        <v>32.476</v>
      </c>
      <c r="I22" s="151">
        <v>40.068</v>
      </c>
      <c r="J22" s="151">
        <v>24.351</v>
      </c>
      <c r="K22" s="41">
        <v>60.77418388739144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169</v>
      </c>
      <c r="D24" s="38">
        <v>172</v>
      </c>
      <c r="E24" s="38">
        <v>163</v>
      </c>
      <c r="F24" s="39">
        <v>94.76744186046511</v>
      </c>
      <c r="G24" s="40"/>
      <c r="H24" s="150">
        <v>3.539</v>
      </c>
      <c r="I24" s="151">
        <v>4.034</v>
      </c>
      <c r="J24" s="151">
        <v>3.702</v>
      </c>
      <c r="K24" s="41">
        <v>91.76995537927615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401</v>
      </c>
      <c r="D26" s="38">
        <v>380</v>
      </c>
      <c r="E26" s="38">
        <v>350</v>
      </c>
      <c r="F26" s="39">
        <v>92.10526315789474</v>
      </c>
      <c r="G26" s="40"/>
      <c r="H26" s="150">
        <v>19.942</v>
      </c>
      <c r="I26" s="151">
        <v>17</v>
      </c>
      <c r="J26" s="151">
        <v>15.8</v>
      </c>
      <c r="K26" s="41">
        <v>92.94117647058823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218</v>
      </c>
      <c r="D29" s="30">
        <v>240</v>
      </c>
      <c r="E29" s="30">
        <v>212</v>
      </c>
      <c r="F29" s="31"/>
      <c r="G29" s="31"/>
      <c r="H29" s="149">
        <v>4.674</v>
      </c>
      <c r="I29" s="149">
        <v>5.208</v>
      </c>
      <c r="J29" s="149">
        <v>5.681</v>
      </c>
      <c r="K29" s="32"/>
    </row>
    <row r="30" spans="1:11" s="33" customFormat="1" ht="11.25" customHeight="1">
      <c r="A30" s="35" t="s">
        <v>22</v>
      </c>
      <c r="B30" s="29"/>
      <c r="C30" s="30">
        <v>39</v>
      </c>
      <c r="D30" s="30">
        <v>69</v>
      </c>
      <c r="E30" s="30">
        <v>70</v>
      </c>
      <c r="F30" s="31"/>
      <c r="G30" s="31"/>
      <c r="H30" s="149">
        <v>1.755</v>
      </c>
      <c r="I30" s="149">
        <v>2.415</v>
      </c>
      <c r="J30" s="149">
        <v>2.205</v>
      </c>
      <c r="K30" s="32"/>
    </row>
    <row r="31" spans="1:11" s="42" customFormat="1" ht="11.25" customHeight="1">
      <c r="A31" s="43" t="s">
        <v>23</v>
      </c>
      <c r="B31" s="37"/>
      <c r="C31" s="38">
        <v>257</v>
      </c>
      <c r="D31" s="38">
        <v>309</v>
      </c>
      <c r="E31" s="38">
        <v>282</v>
      </c>
      <c r="F31" s="39">
        <v>91.2621359223301</v>
      </c>
      <c r="G31" s="40"/>
      <c r="H31" s="150">
        <v>6.429</v>
      </c>
      <c r="I31" s="151">
        <v>7.623</v>
      </c>
      <c r="J31" s="151">
        <v>7.886</v>
      </c>
      <c r="K31" s="41">
        <v>103.45008526826709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49</v>
      </c>
      <c r="D33" s="30">
        <v>40</v>
      </c>
      <c r="E33" s="30"/>
      <c r="F33" s="31"/>
      <c r="G33" s="31"/>
      <c r="H33" s="149">
        <v>1</v>
      </c>
      <c r="I33" s="149">
        <v>0.725</v>
      </c>
      <c r="J33" s="149">
        <v>0.96</v>
      </c>
      <c r="K33" s="32"/>
    </row>
    <row r="34" spans="1:11" s="33" customFormat="1" ht="11.25" customHeight="1">
      <c r="A34" s="35" t="s">
        <v>25</v>
      </c>
      <c r="B34" s="29"/>
      <c r="C34" s="30">
        <v>43</v>
      </c>
      <c r="D34" s="30">
        <v>42</v>
      </c>
      <c r="E34" s="30">
        <v>14</v>
      </c>
      <c r="F34" s="31"/>
      <c r="G34" s="31"/>
      <c r="H34" s="149">
        <v>0.644</v>
      </c>
      <c r="I34" s="149">
        <v>0.63</v>
      </c>
      <c r="J34" s="149">
        <v>0.275</v>
      </c>
      <c r="K34" s="32"/>
    </row>
    <row r="35" spans="1:11" s="33" customFormat="1" ht="11.25" customHeight="1">
      <c r="A35" s="35" t="s">
        <v>26</v>
      </c>
      <c r="B35" s="29"/>
      <c r="C35" s="30">
        <v>6</v>
      </c>
      <c r="D35" s="30">
        <v>10</v>
      </c>
      <c r="E35" s="30">
        <v>10</v>
      </c>
      <c r="F35" s="31"/>
      <c r="G35" s="31"/>
      <c r="H35" s="149">
        <v>0.097</v>
      </c>
      <c r="I35" s="149">
        <v>0.19</v>
      </c>
      <c r="J35" s="149">
        <v>0.19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1</v>
      </c>
      <c r="F36" s="31"/>
      <c r="G36" s="31"/>
      <c r="H36" s="149"/>
      <c r="I36" s="149"/>
      <c r="J36" s="149">
        <v>0.03</v>
      </c>
      <c r="K36" s="32"/>
    </row>
    <row r="37" spans="1:11" s="42" customFormat="1" ht="11.25" customHeight="1">
      <c r="A37" s="36" t="s">
        <v>28</v>
      </c>
      <c r="B37" s="37"/>
      <c r="C37" s="38">
        <v>98</v>
      </c>
      <c r="D37" s="38">
        <v>92</v>
      </c>
      <c r="E37" s="38">
        <v>25</v>
      </c>
      <c r="F37" s="39">
        <v>27.17391304347826</v>
      </c>
      <c r="G37" s="40"/>
      <c r="H37" s="150">
        <v>1.741</v>
      </c>
      <c r="I37" s="151">
        <v>1.545</v>
      </c>
      <c r="J37" s="151">
        <v>1.4549999999999998</v>
      </c>
      <c r="K37" s="41">
        <v>94.17475728155338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285</v>
      </c>
      <c r="D39" s="38">
        <v>285</v>
      </c>
      <c r="E39" s="38">
        <v>300</v>
      </c>
      <c r="F39" s="39">
        <v>105.26315789473684</v>
      </c>
      <c r="G39" s="40"/>
      <c r="H39" s="150">
        <v>8.964</v>
      </c>
      <c r="I39" s="151">
        <v>8.9</v>
      </c>
      <c r="J39" s="151">
        <v>9.75</v>
      </c>
      <c r="K39" s="41">
        <v>109.5505617977528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1050</v>
      </c>
      <c r="D41" s="30">
        <v>1174</v>
      </c>
      <c r="E41" s="30">
        <v>1128</v>
      </c>
      <c r="F41" s="31"/>
      <c r="G41" s="31"/>
      <c r="H41" s="149">
        <v>53.057</v>
      </c>
      <c r="I41" s="149">
        <v>57.526</v>
      </c>
      <c r="J41" s="149">
        <v>53.016</v>
      </c>
      <c r="K41" s="32"/>
    </row>
    <row r="42" spans="1:11" s="33" customFormat="1" ht="11.25" customHeight="1">
      <c r="A42" s="35" t="s">
        <v>31</v>
      </c>
      <c r="B42" s="29"/>
      <c r="C42" s="30">
        <v>1556</v>
      </c>
      <c r="D42" s="30">
        <v>1647</v>
      </c>
      <c r="E42" s="30">
        <v>1582</v>
      </c>
      <c r="F42" s="31"/>
      <c r="G42" s="31"/>
      <c r="H42" s="149">
        <v>59.128</v>
      </c>
      <c r="I42" s="149">
        <v>62.586</v>
      </c>
      <c r="J42" s="149">
        <v>60.472</v>
      </c>
      <c r="K42" s="32"/>
    </row>
    <row r="43" spans="1:11" s="33" customFormat="1" ht="11.25" customHeight="1">
      <c r="A43" s="35" t="s">
        <v>32</v>
      </c>
      <c r="B43" s="29"/>
      <c r="C43" s="30">
        <v>1550</v>
      </c>
      <c r="D43" s="30">
        <v>1446</v>
      </c>
      <c r="E43" s="30">
        <v>1440</v>
      </c>
      <c r="F43" s="31"/>
      <c r="G43" s="31"/>
      <c r="H43" s="149">
        <v>54.25</v>
      </c>
      <c r="I43" s="149">
        <v>65.07</v>
      </c>
      <c r="J43" s="149">
        <v>57.56</v>
      </c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49">
        <v>35.275</v>
      </c>
      <c r="I44" s="149">
        <v>30.905</v>
      </c>
      <c r="J44" s="149">
        <v>31.35</v>
      </c>
      <c r="K44" s="32"/>
    </row>
    <row r="45" spans="1:11" s="33" customFormat="1" ht="11.25" customHeight="1">
      <c r="A45" s="35" t="s">
        <v>34</v>
      </c>
      <c r="B45" s="29"/>
      <c r="C45" s="30">
        <v>2451</v>
      </c>
      <c r="D45" s="30">
        <v>2800</v>
      </c>
      <c r="E45" s="30">
        <v>2500</v>
      </c>
      <c r="F45" s="31"/>
      <c r="G45" s="31"/>
      <c r="H45" s="149">
        <v>102.942</v>
      </c>
      <c r="I45" s="149">
        <v>126</v>
      </c>
      <c r="J45" s="149">
        <v>112.5</v>
      </c>
      <c r="K45" s="32"/>
    </row>
    <row r="46" spans="1:11" s="33" customFormat="1" ht="11.25" customHeight="1">
      <c r="A46" s="35" t="s">
        <v>35</v>
      </c>
      <c r="B46" s="29"/>
      <c r="C46" s="30">
        <v>1726</v>
      </c>
      <c r="D46" s="30">
        <v>1730</v>
      </c>
      <c r="E46" s="30">
        <v>1685</v>
      </c>
      <c r="F46" s="31"/>
      <c r="G46" s="31"/>
      <c r="H46" s="149">
        <v>73.355</v>
      </c>
      <c r="I46" s="149">
        <v>69.2</v>
      </c>
      <c r="J46" s="149">
        <v>67.4</v>
      </c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478</v>
      </c>
      <c r="F47" s="31"/>
      <c r="G47" s="31"/>
      <c r="H47" s="149">
        <v>18.163</v>
      </c>
      <c r="I47" s="149">
        <v>18.833</v>
      </c>
      <c r="J47" s="149">
        <v>16.73</v>
      </c>
      <c r="K47" s="32"/>
    </row>
    <row r="48" spans="1:11" s="33" customFormat="1" ht="11.25" customHeight="1">
      <c r="A48" s="35" t="s">
        <v>37</v>
      </c>
      <c r="B48" s="29"/>
      <c r="C48" s="30">
        <v>3911</v>
      </c>
      <c r="D48" s="30">
        <v>2765</v>
      </c>
      <c r="E48" s="30">
        <v>2537</v>
      </c>
      <c r="F48" s="31"/>
      <c r="G48" s="31"/>
      <c r="H48" s="149">
        <v>170.52</v>
      </c>
      <c r="I48" s="149">
        <v>116.13</v>
      </c>
      <c r="J48" s="149">
        <v>101.48</v>
      </c>
      <c r="K48" s="32"/>
    </row>
    <row r="49" spans="1:11" s="33" customFormat="1" ht="11.25" customHeight="1">
      <c r="A49" s="35" t="s">
        <v>38</v>
      </c>
      <c r="B49" s="29"/>
      <c r="C49" s="30">
        <v>700</v>
      </c>
      <c r="D49" s="30">
        <v>612</v>
      </c>
      <c r="E49" s="30">
        <v>573</v>
      </c>
      <c r="F49" s="31"/>
      <c r="G49" s="31"/>
      <c r="H49" s="149">
        <v>42</v>
      </c>
      <c r="I49" s="149">
        <v>26.316</v>
      </c>
      <c r="J49" s="149">
        <v>24.066</v>
      </c>
      <c r="K49" s="32"/>
    </row>
    <row r="50" spans="1:11" s="42" customFormat="1" ht="11.25" customHeight="1">
      <c r="A50" s="43" t="s">
        <v>39</v>
      </c>
      <c r="B50" s="37"/>
      <c r="C50" s="38">
        <v>14287</v>
      </c>
      <c r="D50" s="38">
        <v>13462</v>
      </c>
      <c r="E50" s="38">
        <v>12748</v>
      </c>
      <c r="F50" s="39">
        <v>94.69618184519388</v>
      </c>
      <c r="G50" s="40"/>
      <c r="H50" s="150">
        <v>608.69</v>
      </c>
      <c r="I50" s="151">
        <v>572.566</v>
      </c>
      <c r="J50" s="151">
        <v>524.5740000000001</v>
      </c>
      <c r="K50" s="41">
        <v>91.61808420339315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0">
        <v>0.762</v>
      </c>
      <c r="I52" s="151">
        <v>0.77</v>
      </c>
      <c r="J52" s="151">
        <v>0.77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300</v>
      </c>
      <c r="D54" s="30">
        <v>344</v>
      </c>
      <c r="E54" s="30">
        <v>358</v>
      </c>
      <c r="F54" s="31"/>
      <c r="G54" s="31"/>
      <c r="H54" s="149">
        <v>9</v>
      </c>
      <c r="I54" s="149">
        <v>9.976</v>
      </c>
      <c r="J54" s="149">
        <v>11.098</v>
      </c>
      <c r="K54" s="32"/>
    </row>
    <row r="55" spans="1:11" s="33" customFormat="1" ht="11.25" customHeight="1">
      <c r="A55" s="35" t="s">
        <v>42</v>
      </c>
      <c r="B55" s="29"/>
      <c r="C55" s="30">
        <v>291</v>
      </c>
      <c r="D55" s="30">
        <v>281</v>
      </c>
      <c r="E55" s="30">
        <v>225</v>
      </c>
      <c r="F55" s="31"/>
      <c r="G55" s="31"/>
      <c r="H55" s="149">
        <v>8.73</v>
      </c>
      <c r="I55" s="149">
        <v>8.43</v>
      </c>
      <c r="J55" s="149">
        <v>6.75</v>
      </c>
      <c r="K55" s="32"/>
    </row>
    <row r="56" spans="1:11" s="33" customFormat="1" ht="11.25" customHeight="1">
      <c r="A56" s="35" t="s">
        <v>43</v>
      </c>
      <c r="B56" s="29"/>
      <c r="C56" s="30">
        <v>90</v>
      </c>
      <c r="D56" s="30">
        <v>102</v>
      </c>
      <c r="E56" s="30">
        <v>89</v>
      </c>
      <c r="F56" s="31"/>
      <c r="G56" s="31"/>
      <c r="H56" s="149">
        <v>1.203</v>
      </c>
      <c r="I56" s="149">
        <v>1.25</v>
      </c>
      <c r="J56" s="149">
        <v>1.439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205</v>
      </c>
      <c r="D58" s="30">
        <v>102</v>
      </c>
      <c r="E58" s="30">
        <v>102</v>
      </c>
      <c r="F58" s="31"/>
      <c r="G58" s="31"/>
      <c r="H58" s="149">
        <v>5.33</v>
      </c>
      <c r="I58" s="149">
        <v>3.57</v>
      </c>
      <c r="J58" s="149">
        <v>3.876</v>
      </c>
      <c r="K58" s="32"/>
    </row>
    <row r="59" spans="1:11" s="42" customFormat="1" ht="11.25" customHeight="1">
      <c r="A59" s="36" t="s">
        <v>46</v>
      </c>
      <c r="B59" s="37"/>
      <c r="C59" s="38">
        <v>886</v>
      </c>
      <c r="D59" s="38">
        <v>829</v>
      </c>
      <c r="E59" s="38">
        <v>774</v>
      </c>
      <c r="F59" s="39">
        <v>93.36550060313631</v>
      </c>
      <c r="G59" s="40"/>
      <c r="H59" s="150">
        <v>24.262999999999998</v>
      </c>
      <c r="I59" s="151">
        <v>23.226</v>
      </c>
      <c r="J59" s="151">
        <v>23.163</v>
      </c>
      <c r="K59" s="41">
        <v>99.72875226039784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315</v>
      </c>
      <c r="D61" s="30">
        <v>198</v>
      </c>
      <c r="E61" s="30">
        <v>200</v>
      </c>
      <c r="F61" s="31"/>
      <c r="G61" s="31"/>
      <c r="H61" s="149">
        <v>6.3</v>
      </c>
      <c r="I61" s="149">
        <v>4.95</v>
      </c>
      <c r="J61" s="149">
        <v>5</v>
      </c>
      <c r="K61" s="32"/>
    </row>
    <row r="62" spans="1:11" s="33" customFormat="1" ht="11.25" customHeight="1">
      <c r="A62" s="35" t="s">
        <v>48</v>
      </c>
      <c r="B62" s="29"/>
      <c r="C62" s="30">
        <v>93</v>
      </c>
      <c r="D62" s="30">
        <v>101</v>
      </c>
      <c r="E62" s="30">
        <v>101</v>
      </c>
      <c r="F62" s="31"/>
      <c r="G62" s="31"/>
      <c r="H62" s="149">
        <v>1.112</v>
      </c>
      <c r="I62" s="149">
        <v>1.321</v>
      </c>
      <c r="J62" s="149">
        <v>1.287</v>
      </c>
      <c r="K62" s="32"/>
    </row>
    <row r="63" spans="1:11" s="33" customFormat="1" ht="11.25" customHeight="1">
      <c r="A63" s="35" t="s">
        <v>49</v>
      </c>
      <c r="B63" s="29"/>
      <c r="C63" s="30">
        <v>87</v>
      </c>
      <c r="D63" s="30">
        <v>84</v>
      </c>
      <c r="E63" s="30">
        <v>84</v>
      </c>
      <c r="F63" s="31"/>
      <c r="G63" s="31"/>
      <c r="H63" s="149">
        <v>1.175</v>
      </c>
      <c r="I63" s="149">
        <v>1.134</v>
      </c>
      <c r="J63" s="149">
        <v>1.134</v>
      </c>
      <c r="K63" s="32"/>
    </row>
    <row r="64" spans="1:11" s="42" customFormat="1" ht="11.25" customHeight="1">
      <c r="A64" s="36" t="s">
        <v>50</v>
      </c>
      <c r="B64" s="37"/>
      <c r="C64" s="38">
        <v>495</v>
      </c>
      <c r="D64" s="38">
        <v>383</v>
      </c>
      <c r="E64" s="38">
        <v>385</v>
      </c>
      <c r="F64" s="39">
        <v>100.52219321148826</v>
      </c>
      <c r="G64" s="40"/>
      <c r="H64" s="150">
        <v>8.587</v>
      </c>
      <c r="I64" s="151">
        <v>7.404999999999999</v>
      </c>
      <c r="J64" s="151">
        <v>7.420999999999999</v>
      </c>
      <c r="K64" s="41">
        <v>100.21607022282241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303</v>
      </c>
      <c r="D66" s="38">
        <v>333</v>
      </c>
      <c r="E66" s="38">
        <v>350</v>
      </c>
      <c r="F66" s="39">
        <v>105.10510510510511</v>
      </c>
      <c r="G66" s="40"/>
      <c r="H66" s="150">
        <v>7.62</v>
      </c>
      <c r="I66" s="151">
        <v>9.657</v>
      </c>
      <c r="J66" s="151">
        <v>10.85</v>
      </c>
      <c r="K66" s="41">
        <v>112.35373304338822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63</v>
      </c>
      <c r="D72" s="30">
        <v>65</v>
      </c>
      <c r="E72" s="30">
        <v>65</v>
      </c>
      <c r="F72" s="31"/>
      <c r="G72" s="31"/>
      <c r="H72" s="149">
        <v>1.325</v>
      </c>
      <c r="I72" s="149">
        <v>1.524</v>
      </c>
      <c r="J72" s="149">
        <v>1.524</v>
      </c>
      <c r="K72" s="32"/>
    </row>
    <row r="73" spans="1:11" s="33" customFormat="1" ht="11.25" customHeight="1">
      <c r="A73" s="35" t="s">
        <v>56</v>
      </c>
      <c r="B73" s="29"/>
      <c r="C73" s="30">
        <v>368</v>
      </c>
      <c r="D73" s="30">
        <v>375</v>
      </c>
      <c r="E73" s="30">
        <v>375</v>
      </c>
      <c r="F73" s="31"/>
      <c r="G73" s="31"/>
      <c r="H73" s="149">
        <v>9.2</v>
      </c>
      <c r="I73" s="149">
        <v>9.15</v>
      </c>
      <c r="J73" s="149">
        <v>7.32</v>
      </c>
      <c r="K73" s="32"/>
    </row>
    <row r="74" spans="1:11" s="33" customFormat="1" ht="11.25" customHeight="1">
      <c r="A74" s="35" t="s">
        <v>57</v>
      </c>
      <c r="B74" s="29"/>
      <c r="C74" s="30">
        <v>85</v>
      </c>
      <c r="D74" s="30">
        <v>85</v>
      </c>
      <c r="E74" s="30">
        <v>60</v>
      </c>
      <c r="F74" s="31"/>
      <c r="G74" s="31"/>
      <c r="H74" s="149">
        <v>2.975</v>
      </c>
      <c r="I74" s="149">
        <v>2.975</v>
      </c>
      <c r="J74" s="149">
        <v>1.8</v>
      </c>
      <c r="K74" s="32"/>
    </row>
    <row r="75" spans="1:11" s="33" customFormat="1" ht="11.25" customHeight="1">
      <c r="A75" s="35" t="s">
        <v>58</v>
      </c>
      <c r="B75" s="29"/>
      <c r="C75" s="30">
        <v>60</v>
      </c>
      <c r="D75" s="30">
        <v>60</v>
      </c>
      <c r="E75" s="30">
        <v>26</v>
      </c>
      <c r="F75" s="31"/>
      <c r="G75" s="31"/>
      <c r="H75" s="149">
        <v>1.492</v>
      </c>
      <c r="I75" s="149">
        <v>1.504</v>
      </c>
      <c r="J75" s="149">
        <v>0.988</v>
      </c>
      <c r="K75" s="32"/>
    </row>
    <row r="76" spans="1:11" s="33" customFormat="1" ht="11.25" customHeight="1">
      <c r="A76" s="35" t="s">
        <v>59</v>
      </c>
      <c r="B76" s="29"/>
      <c r="C76" s="30">
        <v>75</v>
      </c>
      <c r="D76" s="30">
        <v>70</v>
      </c>
      <c r="E76" s="30">
        <v>70</v>
      </c>
      <c r="F76" s="31"/>
      <c r="G76" s="31"/>
      <c r="H76" s="149">
        <v>2.25</v>
      </c>
      <c r="I76" s="149">
        <v>2.1</v>
      </c>
      <c r="J76" s="149">
        <v>2</v>
      </c>
      <c r="K76" s="32"/>
    </row>
    <row r="77" spans="1:11" s="33" customFormat="1" ht="11.25" customHeight="1">
      <c r="A77" s="35" t="s">
        <v>60</v>
      </c>
      <c r="B77" s="29"/>
      <c r="C77" s="30">
        <v>36</v>
      </c>
      <c r="D77" s="30">
        <v>25</v>
      </c>
      <c r="E77" s="30">
        <v>19</v>
      </c>
      <c r="F77" s="31"/>
      <c r="G77" s="31"/>
      <c r="H77" s="149">
        <v>0.63</v>
      </c>
      <c r="I77" s="149">
        <v>0.55</v>
      </c>
      <c r="J77" s="149">
        <v>0.418</v>
      </c>
      <c r="K77" s="32"/>
    </row>
    <row r="78" spans="1:11" s="33" customFormat="1" ht="11.25" customHeight="1">
      <c r="A78" s="35" t="s">
        <v>61</v>
      </c>
      <c r="B78" s="29"/>
      <c r="C78" s="30">
        <v>245</v>
      </c>
      <c r="D78" s="30">
        <v>245</v>
      </c>
      <c r="E78" s="30">
        <v>200</v>
      </c>
      <c r="F78" s="31"/>
      <c r="G78" s="31"/>
      <c r="H78" s="149">
        <v>5.496</v>
      </c>
      <c r="I78" s="149">
        <v>6.125</v>
      </c>
      <c r="J78" s="149">
        <v>5</v>
      </c>
      <c r="K78" s="32"/>
    </row>
    <row r="79" spans="1:11" s="33" customFormat="1" ht="11.25" customHeight="1">
      <c r="A79" s="35" t="s">
        <v>62</v>
      </c>
      <c r="B79" s="29"/>
      <c r="C79" s="30">
        <v>104</v>
      </c>
      <c r="D79" s="30">
        <v>104</v>
      </c>
      <c r="E79" s="30">
        <v>105</v>
      </c>
      <c r="F79" s="31"/>
      <c r="G79" s="31"/>
      <c r="H79" s="149">
        <v>2.657</v>
      </c>
      <c r="I79" s="149">
        <v>5.18</v>
      </c>
      <c r="J79" s="149">
        <v>13.1</v>
      </c>
      <c r="K79" s="32"/>
    </row>
    <row r="80" spans="1:11" s="42" customFormat="1" ht="11.25" customHeight="1">
      <c r="A80" s="43" t="s">
        <v>63</v>
      </c>
      <c r="B80" s="37"/>
      <c r="C80" s="38">
        <v>1036</v>
      </c>
      <c r="D80" s="38">
        <v>1029</v>
      </c>
      <c r="E80" s="38">
        <v>920</v>
      </c>
      <c r="F80" s="39">
        <v>89.40719144800778</v>
      </c>
      <c r="G80" s="40"/>
      <c r="H80" s="150">
        <v>26.024999999999995</v>
      </c>
      <c r="I80" s="151">
        <v>29.108</v>
      </c>
      <c r="J80" s="151">
        <v>32.15</v>
      </c>
      <c r="K80" s="41">
        <v>110.45073519307407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186</v>
      </c>
      <c r="D82" s="30">
        <v>186</v>
      </c>
      <c r="E82" s="30">
        <v>221</v>
      </c>
      <c r="F82" s="31"/>
      <c r="G82" s="31"/>
      <c r="H82" s="149">
        <v>4.241</v>
      </c>
      <c r="I82" s="149">
        <v>4.241</v>
      </c>
      <c r="J82" s="149">
        <v>4.325</v>
      </c>
      <c r="K82" s="32"/>
    </row>
    <row r="83" spans="1:11" s="33" customFormat="1" ht="11.25" customHeight="1">
      <c r="A83" s="35" t="s">
        <v>65</v>
      </c>
      <c r="B83" s="29"/>
      <c r="C83" s="30">
        <v>572</v>
      </c>
      <c r="D83" s="30">
        <v>486</v>
      </c>
      <c r="E83" s="30">
        <v>440</v>
      </c>
      <c r="F83" s="31"/>
      <c r="G83" s="31"/>
      <c r="H83" s="149">
        <v>10.437</v>
      </c>
      <c r="I83" s="149">
        <v>8.871</v>
      </c>
      <c r="J83" s="149">
        <v>6.6</v>
      </c>
      <c r="K83" s="32"/>
    </row>
    <row r="84" spans="1:11" s="42" customFormat="1" ht="11.25" customHeight="1">
      <c r="A84" s="36" t="s">
        <v>66</v>
      </c>
      <c r="B84" s="37"/>
      <c r="C84" s="38">
        <v>758</v>
      </c>
      <c r="D84" s="38">
        <v>672</v>
      </c>
      <c r="E84" s="38">
        <v>661</v>
      </c>
      <c r="F84" s="39">
        <v>98.36309523809524</v>
      </c>
      <c r="G84" s="40"/>
      <c r="H84" s="150">
        <v>14.677999999999999</v>
      </c>
      <c r="I84" s="151">
        <v>13.112</v>
      </c>
      <c r="J84" s="151">
        <v>10.925</v>
      </c>
      <c r="K84" s="41">
        <v>83.32062233068945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21344</v>
      </c>
      <c r="D87" s="53">
        <v>20393</v>
      </c>
      <c r="E87" s="53">
        <v>18657</v>
      </c>
      <c r="F87" s="54">
        <f>IF(D87&gt;0,100*E87/D87,0)</f>
        <v>91.4872750453587</v>
      </c>
      <c r="G87" s="40"/>
      <c r="H87" s="154">
        <v>787.396</v>
      </c>
      <c r="I87" s="155">
        <v>765.5319999999999</v>
      </c>
      <c r="J87" s="155">
        <v>690.984</v>
      </c>
      <c r="K87" s="54">
        <f>IF(I87&gt;0,100*J87/I87,0)</f>
        <v>90.26193549061308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="94" zoomScaleSheetLayoutView="94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5524</v>
      </c>
      <c r="D9" s="30">
        <v>5661</v>
      </c>
      <c r="E9" s="30">
        <v>5091</v>
      </c>
      <c r="F9" s="31"/>
      <c r="G9" s="31"/>
      <c r="H9" s="149">
        <v>94.174</v>
      </c>
      <c r="I9" s="149">
        <v>125.508</v>
      </c>
      <c r="J9" s="149">
        <v>112.881</v>
      </c>
      <c r="K9" s="32"/>
    </row>
    <row r="10" spans="1:11" s="33" customFormat="1" ht="11.25" customHeight="1">
      <c r="A10" s="35" t="s">
        <v>8</v>
      </c>
      <c r="B10" s="29"/>
      <c r="C10" s="30">
        <v>4342</v>
      </c>
      <c r="D10" s="30">
        <v>4023</v>
      </c>
      <c r="E10" s="30">
        <v>3723</v>
      </c>
      <c r="F10" s="31"/>
      <c r="G10" s="31"/>
      <c r="H10" s="149">
        <v>71.31</v>
      </c>
      <c r="I10" s="149">
        <v>81.719</v>
      </c>
      <c r="J10" s="149">
        <v>73.739</v>
      </c>
      <c r="K10" s="32"/>
    </row>
    <row r="11" spans="1:11" s="33" customFormat="1" ht="11.25" customHeight="1">
      <c r="A11" s="28" t="s">
        <v>9</v>
      </c>
      <c r="B11" s="29"/>
      <c r="C11" s="30">
        <v>6214</v>
      </c>
      <c r="D11" s="30">
        <v>6881</v>
      </c>
      <c r="E11" s="30">
        <v>5250</v>
      </c>
      <c r="F11" s="31"/>
      <c r="G11" s="31"/>
      <c r="H11" s="149">
        <v>198.3</v>
      </c>
      <c r="I11" s="149">
        <v>171.992</v>
      </c>
      <c r="J11" s="149">
        <v>122.192</v>
      </c>
      <c r="K11" s="32"/>
    </row>
    <row r="12" spans="1:11" s="33" customFormat="1" ht="11.25" customHeight="1">
      <c r="A12" s="35" t="s">
        <v>10</v>
      </c>
      <c r="B12" s="29"/>
      <c r="C12" s="30">
        <v>2974</v>
      </c>
      <c r="D12" s="30">
        <v>3158</v>
      </c>
      <c r="E12" s="30">
        <v>3157</v>
      </c>
      <c r="F12" s="31"/>
      <c r="G12" s="31"/>
      <c r="H12" s="149">
        <v>53.297</v>
      </c>
      <c r="I12" s="149">
        <v>59.735</v>
      </c>
      <c r="J12" s="149">
        <v>59.668</v>
      </c>
      <c r="K12" s="32"/>
    </row>
    <row r="13" spans="1:11" s="42" customFormat="1" ht="11.25" customHeight="1">
      <c r="A13" s="36" t="s">
        <v>11</v>
      </c>
      <c r="B13" s="37"/>
      <c r="C13" s="38">
        <v>19054</v>
      </c>
      <c r="D13" s="38">
        <v>19723</v>
      </c>
      <c r="E13" s="38">
        <v>17221</v>
      </c>
      <c r="F13" s="39">
        <v>87.31430309790599</v>
      </c>
      <c r="G13" s="40"/>
      <c r="H13" s="150">
        <v>417.081</v>
      </c>
      <c r="I13" s="151">
        <v>438.95399999999995</v>
      </c>
      <c r="J13" s="151">
        <v>368.48</v>
      </c>
      <c r="K13" s="41">
        <v>83.94501473958547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844</v>
      </c>
      <c r="D15" s="38">
        <v>844</v>
      </c>
      <c r="E15" s="38">
        <v>540</v>
      </c>
      <c r="F15" s="39">
        <v>63.981042654028435</v>
      </c>
      <c r="G15" s="40"/>
      <c r="H15" s="150">
        <v>12.66</v>
      </c>
      <c r="I15" s="151">
        <v>12.5</v>
      </c>
      <c r="J15" s="151">
        <v>8.1</v>
      </c>
      <c r="K15" s="41">
        <v>64.8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200</v>
      </c>
      <c r="D17" s="38">
        <v>120</v>
      </c>
      <c r="E17" s="38">
        <v>118</v>
      </c>
      <c r="F17" s="39">
        <v>98.33333333333333</v>
      </c>
      <c r="G17" s="40"/>
      <c r="H17" s="150">
        <v>5</v>
      </c>
      <c r="I17" s="151">
        <v>2.4</v>
      </c>
      <c r="J17" s="151">
        <v>3.186</v>
      </c>
      <c r="K17" s="41">
        <v>132.75000000000003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1182</v>
      </c>
      <c r="D19" s="30">
        <v>1339</v>
      </c>
      <c r="E19" s="30">
        <v>1107</v>
      </c>
      <c r="F19" s="31"/>
      <c r="G19" s="31"/>
      <c r="H19" s="149">
        <v>47.627</v>
      </c>
      <c r="I19" s="149">
        <v>61.094</v>
      </c>
      <c r="J19" s="149">
        <v>42.201</v>
      </c>
      <c r="K19" s="32"/>
    </row>
    <row r="20" spans="1:11" s="33" customFormat="1" ht="11.25" customHeight="1">
      <c r="A20" s="35" t="s">
        <v>15</v>
      </c>
      <c r="B20" s="29"/>
      <c r="C20" s="30">
        <v>165</v>
      </c>
      <c r="D20" s="30">
        <v>165</v>
      </c>
      <c r="E20" s="30">
        <v>165</v>
      </c>
      <c r="F20" s="31"/>
      <c r="G20" s="31"/>
      <c r="H20" s="149">
        <v>3.673</v>
      </c>
      <c r="I20" s="149">
        <v>3.737</v>
      </c>
      <c r="J20" s="149">
        <v>3.667</v>
      </c>
      <c r="K20" s="32"/>
    </row>
    <row r="21" spans="1:11" s="33" customFormat="1" ht="11.25" customHeight="1">
      <c r="A21" s="35" t="s">
        <v>16</v>
      </c>
      <c r="B21" s="29"/>
      <c r="C21" s="30">
        <v>210</v>
      </c>
      <c r="D21" s="30">
        <v>210</v>
      </c>
      <c r="E21" s="30">
        <v>210</v>
      </c>
      <c r="F21" s="31"/>
      <c r="G21" s="31"/>
      <c r="H21" s="149">
        <v>4.941</v>
      </c>
      <c r="I21" s="149">
        <v>4.87</v>
      </c>
      <c r="J21" s="149">
        <v>5.06</v>
      </c>
      <c r="K21" s="32"/>
    </row>
    <row r="22" spans="1:11" s="42" customFormat="1" ht="11.25" customHeight="1">
      <c r="A22" s="36" t="s">
        <v>17</v>
      </c>
      <c r="B22" s="37"/>
      <c r="C22" s="38">
        <v>1557</v>
      </c>
      <c r="D22" s="38">
        <v>1714</v>
      </c>
      <c r="E22" s="38">
        <v>1482</v>
      </c>
      <c r="F22" s="39">
        <v>86.46441073512253</v>
      </c>
      <c r="G22" s="40"/>
      <c r="H22" s="150">
        <v>56.24100000000001</v>
      </c>
      <c r="I22" s="151">
        <v>69.70100000000001</v>
      </c>
      <c r="J22" s="151">
        <v>50.928000000000004</v>
      </c>
      <c r="K22" s="41">
        <f>IF(I22&gt;0,100*J22/I22,0)</f>
        <v>73.06638355260326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329</v>
      </c>
      <c r="D24" s="38">
        <v>419</v>
      </c>
      <c r="E24" s="38">
        <v>354</v>
      </c>
      <c r="F24" s="39">
        <f>IF(D24&gt;0,100*E24/D24,0)</f>
        <v>84.48687350835323</v>
      </c>
      <c r="G24" s="40"/>
      <c r="H24" s="150">
        <v>9.417</v>
      </c>
      <c r="I24" s="151">
        <v>12.698</v>
      </c>
      <c r="J24" s="151">
        <v>9.908</v>
      </c>
      <c r="K24" s="41">
        <v>78.02803591116711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1217</v>
      </c>
      <c r="D26" s="38">
        <v>1150</v>
      </c>
      <c r="E26" s="38">
        <v>1000</v>
      </c>
      <c r="F26" s="39">
        <v>86.95652173913044</v>
      </c>
      <c r="G26" s="40"/>
      <c r="H26" s="150">
        <v>56.074</v>
      </c>
      <c r="I26" s="151">
        <v>49</v>
      </c>
      <c r="J26" s="151">
        <v>42.8</v>
      </c>
      <c r="K26" s="41">
        <v>87.34693877551021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49</v>
      </c>
      <c r="D28" s="30">
        <v>62</v>
      </c>
      <c r="E28" s="30">
        <v>39</v>
      </c>
      <c r="F28" s="31"/>
      <c r="G28" s="31"/>
      <c r="H28" s="149">
        <v>1.095</v>
      </c>
      <c r="I28" s="149">
        <v>1.91</v>
      </c>
      <c r="J28" s="149">
        <v>1.127</v>
      </c>
      <c r="K28" s="32"/>
    </row>
    <row r="29" spans="1:11" s="33" customFormat="1" ht="11.25" customHeight="1">
      <c r="A29" s="35" t="s">
        <v>21</v>
      </c>
      <c r="B29" s="29"/>
      <c r="C29" s="30">
        <v>220</v>
      </c>
      <c r="D29" s="30">
        <v>240</v>
      </c>
      <c r="E29" s="30">
        <v>215</v>
      </c>
      <c r="F29" s="31"/>
      <c r="G29" s="31"/>
      <c r="H29" s="149">
        <v>4.73</v>
      </c>
      <c r="I29" s="149">
        <v>5.208</v>
      </c>
      <c r="J29" s="149">
        <v>5.765</v>
      </c>
      <c r="K29" s="32"/>
    </row>
    <row r="30" spans="1:11" s="33" customFormat="1" ht="11.25" customHeight="1">
      <c r="A30" s="35" t="s">
        <v>22</v>
      </c>
      <c r="B30" s="29"/>
      <c r="C30" s="30">
        <v>244</v>
      </c>
      <c r="D30" s="30">
        <v>265</v>
      </c>
      <c r="E30" s="30">
        <v>252</v>
      </c>
      <c r="F30" s="31"/>
      <c r="G30" s="31"/>
      <c r="H30" s="149">
        <v>10.412</v>
      </c>
      <c r="I30" s="149">
        <v>9.275</v>
      </c>
      <c r="J30" s="149">
        <v>8.575</v>
      </c>
      <c r="K30" s="32"/>
    </row>
    <row r="31" spans="1:11" s="42" customFormat="1" ht="11.25" customHeight="1">
      <c r="A31" s="43" t="s">
        <v>23</v>
      </c>
      <c r="B31" s="37"/>
      <c r="C31" s="38">
        <v>513</v>
      </c>
      <c r="D31" s="38">
        <v>567</v>
      </c>
      <c r="E31" s="38">
        <v>506</v>
      </c>
      <c r="F31" s="39">
        <f>IF(D31&gt;0,100*E31/D31,0)</f>
        <v>89.24162257495591</v>
      </c>
      <c r="G31" s="40"/>
      <c r="H31" s="150">
        <v>16.237000000000002</v>
      </c>
      <c r="I31" s="151">
        <v>16.393</v>
      </c>
      <c r="J31" s="151">
        <v>15.466999999999999</v>
      </c>
      <c r="K31" s="41">
        <v>94.35124748368204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367</v>
      </c>
      <c r="D33" s="30">
        <v>360</v>
      </c>
      <c r="E33" s="30">
        <v>220</v>
      </c>
      <c r="F33" s="31"/>
      <c r="G33" s="31"/>
      <c r="H33" s="149">
        <v>7</v>
      </c>
      <c r="I33" s="149">
        <v>6.725</v>
      </c>
      <c r="J33" s="149">
        <v>5.345</v>
      </c>
      <c r="K33" s="32"/>
    </row>
    <row r="34" spans="1:11" s="33" customFormat="1" ht="11.25" customHeight="1">
      <c r="A34" s="35" t="s">
        <v>25</v>
      </c>
      <c r="B34" s="29"/>
      <c r="C34" s="30">
        <v>217</v>
      </c>
      <c r="D34" s="30">
        <v>205</v>
      </c>
      <c r="E34" s="30">
        <v>216</v>
      </c>
      <c r="F34" s="31"/>
      <c r="G34" s="31"/>
      <c r="H34" s="149">
        <v>5.431</v>
      </c>
      <c r="I34" s="149">
        <v>5.015</v>
      </c>
      <c r="J34" s="149">
        <v>5.45</v>
      </c>
      <c r="K34" s="32"/>
    </row>
    <row r="35" spans="1:11" s="33" customFormat="1" ht="11.25" customHeight="1">
      <c r="A35" s="35" t="s">
        <v>26</v>
      </c>
      <c r="B35" s="29"/>
      <c r="C35" s="30">
        <v>242</v>
      </c>
      <c r="D35" s="30">
        <v>265</v>
      </c>
      <c r="E35" s="30">
        <v>265</v>
      </c>
      <c r="F35" s="31"/>
      <c r="G35" s="31"/>
      <c r="H35" s="149">
        <v>5.528</v>
      </c>
      <c r="I35" s="149">
        <v>5.08</v>
      </c>
      <c r="J35" s="149">
        <v>5.08</v>
      </c>
      <c r="K35" s="32"/>
    </row>
    <row r="36" spans="1:11" s="33" customFormat="1" ht="11.25" customHeight="1">
      <c r="A36" s="35" t="s">
        <v>27</v>
      </c>
      <c r="B36" s="29"/>
      <c r="C36" s="30">
        <v>143</v>
      </c>
      <c r="D36" s="30">
        <v>140</v>
      </c>
      <c r="E36" s="30">
        <v>125</v>
      </c>
      <c r="F36" s="31"/>
      <c r="G36" s="31"/>
      <c r="H36" s="149">
        <v>3.893</v>
      </c>
      <c r="I36" s="149">
        <v>2.885</v>
      </c>
      <c r="J36" s="149">
        <v>3.486</v>
      </c>
      <c r="K36" s="32"/>
    </row>
    <row r="37" spans="1:11" s="42" customFormat="1" ht="11.25" customHeight="1">
      <c r="A37" s="36" t="s">
        <v>28</v>
      </c>
      <c r="B37" s="37"/>
      <c r="C37" s="38">
        <v>969</v>
      </c>
      <c r="D37" s="38">
        <v>970</v>
      </c>
      <c r="E37" s="38">
        <v>826</v>
      </c>
      <c r="F37" s="39">
        <f>IF(D37&gt;0,100*E37/D37,0)</f>
        <v>85.15463917525773</v>
      </c>
      <c r="G37" s="40"/>
      <c r="H37" s="150">
        <v>21.852</v>
      </c>
      <c r="I37" s="151">
        <v>19.705</v>
      </c>
      <c r="J37" s="151">
        <v>19.361</v>
      </c>
      <c r="K37" s="41">
        <f>IF(I37&gt;0,100*J37/I37,0)</f>
        <v>98.25425019030705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1737</v>
      </c>
      <c r="D39" s="38">
        <v>1715</v>
      </c>
      <c r="E39" s="38">
        <v>1835</v>
      </c>
      <c r="F39" s="39">
        <v>106.99708454810495</v>
      </c>
      <c r="G39" s="40"/>
      <c r="H39" s="150">
        <v>58.457</v>
      </c>
      <c r="I39" s="151">
        <v>57.1</v>
      </c>
      <c r="J39" s="151">
        <v>61.35</v>
      </c>
      <c r="K39" s="41">
        <v>107.4430823117338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1338</v>
      </c>
      <c r="D41" s="30">
        <v>1560</v>
      </c>
      <c r="E41" s="30">
        <v>1490</v>
      </c>
      <c r="F41" s="31"/>
      <c r="G41" s="31"/>
      <c r="H41" s="149">
        <v>65.073</v>
      </c>
      <c r="I41" s="149">
        <v>74.809</v>
      </c>
      <c r="J41" s="149">
        <v>68.509</v>
      </c>
      <c r="K41" s="32"/>
    </row>
    <row r="42" spans="1:11" s="33" customFormat="1" ht="11.25" customHeight="1">
      <c r="A42" s="35" t="s">
        <v>31</v>
      </c>
      <c r="B42" s="29"/>
      <c r="C42" s="30">
        <v>2230</v>
      </c>
      <c r="D42" s="30">
        <v>2422</v>
      </c>
      <c r="E42" s="30">
        <v>2377</v>
      </c>
      <c r="F42" s="31"/>
      <c r="G42" s="31"/>
      <c r="H42" s="149">
        <v>86.088</v>
      </c>
      <c r="I42" s="149">
        <v>92.036</v>
      </c>
      <c r="J42" s="149">
        <v>91.08</v>
      </c>
      <c r="K42" s="32"/>
    </row>
    <row r="43" spans="1:11" s="33" customFormat="1" ht="11.25" customHeight="1">
      <c r="A43" s="35" t="s">
        <v>32</v>
      </c>
      <c r="B43" s="29"/>
      <c r="C43" s="30">
        <v>1600</v>
      </c>
      <c r="D43" s="30">
        <v>1506</v>
      </c>
      <c r="E43" s="30">
        <v>1465</v>
      </c>
      <c r="F43" s="31"/>
      <c r="G43" s="31"/>
      <c r="H43" s="149">
        <v>55.85</v>
      </c>
      <c r="I43" s="149">
        <v>66.87</v>
      </c>
      <c r="J43" s="149">
        <v>58.36</v>
      </c>
      <c r="K43" s="32"/>
    </row>
    <row r="44" spans="1:11" s="33" customFormat="1" ht="11.25" customHeight="1">
      <c r="A44" s="35" t="s">
        <v>33</v>
      </c>
      <c r="B44" s="29"/>
      <c r="C44" s="30">
        <v>900</v>
      </c>
      <c r="D44" s="30">
        <v>883</v>
      </c>
      <c r="E44" s="30">
        <v>825</v>
      </c>
      <c r="F44" s="31"/>
      <c r="G44" s="31"/>
      <c r="H44" s="149">
        <v>35.275</v>
      </c>
      <c r="I44" s="149">
        <v>30.905</v>
      </c>
      <c r="J44" s="149">
        <v>31.35</v>
      </c>
      <c r="K44" s="32"/>
    </row>
    <row r="45" spans="1:11" s="33" customFormat="1" ht="11.25" customHeight="1">
      <c r="A45" s="35" t="s">
        <v>34</v>
      </c>
      <c r="B45" s="29"/>
      <c r="C45" s="30">
        <v>4526</v>
      </c>
      <c r="D45" s="30">
        <v>4900</v>
      </c>
      <c r="E45" s="30">
        <v>4538</v>
      </c>
      <c r="F45" s="31"/>
      <c r="G45" s="31"/>
      <c r="H45" s="149">
        <v>191.13</v>
      </c>
      <c r="I45" s="149">
        <v>226.8</v>
      </c>
      <c r="J45" s="149">
        <v>194.02</v>
      </c>
      <c r="K45" s="32"/>
    </row>
    <row r="46" spans="1:11" s="33" customFormat="1" ht="11.25" customHeight="1">
      <c r="A46" s="35" t="s">
        <v>35</v>
      </c>
      <c r="B46" s="29"/>
      <c r="C46" s="30">
        <v>2176</v>
      </c>
      <c r="D46" s="30">
        <v>2128</v>
      </c>
      <c r="E46" s="30">
        <v>2085</v>
      </c>
      <c r="F46" s="31"/>
      <c r="G46" s="31"/>
      <c r="H46" s="149">
        <v>93.605</v>
      </c>
      <c r="I46" s="149">
        <v>83.13</v>
      </c>
      <c r="J46" s="149">
        <v>85.4</v>
      </c>
      <c r="K46" s="32"/>
    </row>
    <row r="47" spans="1:11" s="33" customFormat="1" ht="11.25" customHeight="1">
      <c r="A47" s="35" t="s">
        <v>36</v>
      </c>
      <c r="B47" s="29"/>
      <c r="C47" s="30">
        <v>443</v>
      </c>
      <c r="D47" s="30">
        <v>405</v>
      </c>
      <c r="E47" s="30">
        <v>478</v>
      </c>
      <c r="F47" s="31"/>
      <c r="G47" s="31"/>
      <c r="H47" s="149">
        <v>18.163</v>
      </c>
      <c r="I47" s="149">
        <v>18.833</v>
      </c>
      <c r="J47" s="149">
        <v>16.73</v>
      </c>
      <c r="K47" s="32"/>
    </row>
    <row r="48" spans="1:11" s="33" customFormat="1" ht="11.25" customHeight="1">
      <c r="A48" s="35" t="s">
        <v>37</v>
      </c>
      <c r="B48" s="29"/>
      <c r="C48" s="30">
        <v>5611</v>
      </c>
      <c r="D48" s="30">
        <v>5565</v>
      </c>
      <c r="E48" s="30">
        <v>5137</v>
      </c>
      <c r="F48" s="31"/>
      <c r="G48" s="31"/>
      <c r="H48" s="149">
        <v>249.23</v>
      </c>
      <c r="I48" s="149">
        <v>247.73</v>
      </c>
      <c r="J48" s="149">
        <v>205.48</v>
      </c>
      <c r="K48" s="32"/>
    </row>
    <row r="49" spans="1:11" s="33" customFormat="1" ht="11.25" customHeight="1">
      <c r="A49" s="35" t="s">
        <v>38</v>
      </c>
      <c r="B49" s="29"/>
      <c r="C49" s="30">
        <v>1050</v>
      </c>
      <c r="D49" s="30">
        <v>1057</v>
      </c>
      <c r="E49" s="30">
        <v>954</v>
      </c>
      <c r="F49" s="31"/>
      <c r="G49" s="31"/>
      <c r="H49" s="149">
        <v>59.5</v>
      </c>
      <c r="I49" s="149">
        <v>46.341</v>
      </c>
      <c r="J49" s="149">
        <v>40.068</v>
      </c>
      <c r="K49" s="32"/>
    </row>
    <row r="50" spans="1:11" s="42" customFormat="1" ht="11.25" customHeight="1">
      <c r="A50" s="43" t="s">
        <v>39</v>
      </c>
      <c r="B50" s="37"/>
      <c r="C50" s="38">
        <v>19874</v>
      </c>
      <c r="D50" s="38">
        <v>20426</v>
      </c>
      <c r="E50" s="38">
        <v>19349</v>
      </c>
      <c r="F50" s="39">
        <v>94.72730833251738</v>
      </c>
      <c r="G50" s="40"/>
      <c r="H50" s="150">
        <v>853.914</v>
      </c>
      <c r="I50" s="151">
        <v>887.454</v>
      </c>
      <c r="J50" s="151">
        <v>790.9970000000001</v>
      </c>
      <c r="K50" s="41">
        <v>89.13104228500859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96</v>
      </c>
      <c r="D52" s="38">
        <v>96</v>
      </c>
      <c r="E52" s="38">
        <v>96</v>
      </c>
      <c r="F52" s="39">
        <v>100</v>
      </c>
      <c r="G52" s="40"/>
      <c r="H52" s="150">
        <v>2.661</v>
      </c>
      <c r="I52" s="151">
        <v>2.661</v>
      </c>
      <c r="J52" s="151">
        <v>2.661</v>
      </c>
      <c r="K52" s="41">
        <v>100.00000000000001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1175</v>
      </c>
      <c r="D54" s="30">
        <v>1544</v>
      </c>
      <c r="E54" s="30">
        <v>1458</v>
      </c>
      <c r="F54" s="31"/>
      <c r="G54" s="31"/>
      <c r="H54" s="149">
        <v>37</v>
      </c>
      <c r="I54" s="149">
        <v>47.176</v>
      </c>
      <c r="J54" s="149">
        <v>46.848</v>
      </c>
      <c r="K54" s="32"/>
    </row>
    <row r="55" spans="1:11" s="33" customFormat="1" ht="11.25" customHeight="1">
      <c r="A55" s="35" t="s">
        <v>42</v>
      </c>
      <c r="B55" s="29"/>
      <c r="C55" s="30">
        <v>449</v>
      </c>
      <c r="D55" s="30">
        <v>427</v>
      </c>
      <c r="E55" s="30">
        <v>348</v>
      </c>
      <c r="F55" s="31"/>
      <c r="G55" s="31"/>
      <c r="H55" s="149">
        <v>13.47</v>
      </c>
      <c r="I55" s="149">
        <v>12.81</v>
      </c>
      <c r="J55" s="149">
        <v>10.44</v>
      </c>
      <c r="K55" s="32"/>
    </row>
    <row r="56" spans="1:11" s="33" customFormat="1" ht="11.25" customHeight="1">
      <c r="A56" s="35" t="s">
        <v>43</v>
      </c>
      <c r="B56" s="29"/>
      <c r="C56" s="30">
        <v>165</v>
      </c>
      <c r="D56" s="30">
        <v>202</v>
      </c>
      <c r="E56" s="30">
        <v>168.37</v>
      </c>
      <c r="F56" s="31"/>
      <c r="G56" s="31"/>
      <c r="H56" s="149">
        <v>2.275</v>
      </c>
      <c r="I56" s="149">
        <v>2.278</v>
      </c>
      <c r="J56" s="149">
        <v>2.521</v>
      </c>
      <c r="K56" s="32"/>
    </row>
    <row r="57" spans="1:11" s="33" customFormat="1" ht="11.25" customHeight="1">
      <c r="A57" s="35" t="s">
        <v>44</v>
      </c>
      <c r="B57" s="29"/>
      <c r="C57" s="30">
        <v>70</v>
      </c>
      <c r="D57" s="30">
        <v>58</v>
      </c>
      <c r="E57" s="30">
        <v>40</v>
      </c>
      <c r="F57" s="31"/>
      <c r="G57" s="31"/>
      <c r="H57" s="149">
        <v>1.536</v>
      </c>
      <c r="I57" s="149">
        <v>1.392</v>
      </c>
      <c r="J57" s="149">
        <v>0.96</v>
      </c>
      <c r="K57" s="32"/>
    </row>
    <row r="58" spans="1:11" s="33" customFormat="1" ht="11.25" customHeight="1">
      <c r="A58" s="35" t="s">
        <v>45</v>
      </c>
      <c r="B58" s="29"/>
      <c r="C58" s="30">
        <v>405</v>
      </c>
      <c r="D58" s="30">
        <v>384</v>
      </c>
      <c r="E58" s="30">
        <v>305</v>
      </c>
      <c r="F58" s="31"/>
      <c r="G58" s="31"/>
      <c r="H58" s="149">
        <v>11.744</v>
      </c>
      <c r="I58" s="149">
        <v>12.32</v>
      </c>
      <c r="J58" s="149">
        <v>11.793</v>
      </c>
      <c r="K58" s="32"/>
    </row>
    <row r="59" spans="1:11" s="42" customFormat="1" ht="11.25" customHeight="1">
      <c r="A59" s="36" t="s">
        <v>46</v>
      </c>
      <c r="B59" s="37"/>
      <c r="C59" s="38">
        <v>2264</v>
      </c>
      <c r="D59" s="38">
        <v>2615</v>
      </c>
      <c r="E59" s="38">
        <v>2319.37</v>
      </c>
      <c r="F59" s="39">
        <f>IF(D59&gt;0,100*E59/D59,0)</f>
        <v>88.69483747609942</v>
      </c>
      <c r="G59" s="40"/>
      <c r="H59" s="150">
        <v>66.025</v>
      </c>
      <c r="I59" s="151">
        <v>75.976</v>
      </c>
      <c r="J59" s="151">
        <v>72.562</v>
      </c>
      <c r="K59" s="41">
        <f>IF(I59&gt;0,100*J59/I59,0)</f>
        <v>95.50647572917764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888</v>
      </c>
      <c r="D61" s="30">
        <v>777</v>
      </c>
      <c r="E61" s="30">
        <v>800</v>
      </c>
      <c r="F61" s="31"/>
      <c r="G61" s="31"/>
      <c r="H61" s="149">
        <v>21.088</v>
      </c>
      <c r="I61" s="149">
        <v>19.425</v>
      </c>
      <c r="J61" s="149">
        <v>18.83</v>
      </c>
      <c r="K61" s="32"/>
    </row>
    <row r="62" spans="1:11" s="33" customFormat="1" ht="11.25" customHeight="1">
      <c r="A62" s="35" t="s">
        <v>48</v>
      </c>
      <c r="B62" s="29"/>
      <c r="C62" s="30">
        <v>325</v>
      </c>
      <c r="D62" s="30">
        <v>374</v>
      </c>
      <c r="E62" s="30">
        <v>374</v>
      </c>
      <c r="F62" s="31"/>
      <c r="G62" s="31"/>
      <c r="H62" s="149">
        <v>7.384</v>
      </c>
      <c r="I62" s="149">
        <v>9.294</v>
      </c>
      <c r="J62" s="149">
        <v>8.992</v>
      </c>
      <c r="K62" s="32"/>
    </row>
    <row r="63" spans="1:11" s="33" customFormat="1" ht="11.25" customHeight="1">
      <c r="A63" s="35" t="s">
        <v>49</v>
      </c>
      <c r="B63" s="29"/>
      <c r="C63" s="30">
        <v>1026</v>
      </c>
      <c r="D63" s="30">
        <v>1002</v>
      </c>
      <c r="E63" s="30">
        <v>1002</v>
      </c>
      <c r="F63" s="31"/>
      <c r="G63" s="31"/>
      <c r="H63" s="149">
        <v>40.227</v>
      </c>
      <c r="I63" s="149">
        <v>32.412</v>
      </c>
      <c r="J63" s="149">
        <v>32.734</v>
      </c>
      <c r="K63" s="32"/>
    </row>
    <row r="64" spans="1:11" s="42" customFormat="1" ht="11.25" customHeight="1">
      <c r="A64" s="36" t="s">
        <v>50</v>
      </c>
      <c r="B64" s="37"/>
      <c r="C64" s="38">
        <v>2239</v>
      </c>
      <c r="D64" s="38">
        <v>2153</v>
      </c>
      <c r="E64" s="38">
        <v>2176</v>
      </c>
      <c r="F64" s="39">
        <v>101.06827682303762</v>
      </c>
      <c r="G64" s="40"/>
      <c r="H64" s="150">
        <v>68.699</v>
      </c>
      <c r="I64" s="151">
        <v>61.131</v>
      </c>
      <c r="J64" s="151">
        <v>60.556</v>
      </c>
      <c r="K64" s="41">
        <v>99.0593970326021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5149</v>
      </c>
      <c r="D66" s="38">
        <v>5343</v>
      </c>
      <c r="E66" s="38">
        <v>4805</v>
      </c>
      <c r="F66" s="39">
        <f>IF(D66&gt;0,100*E66/D66,0)</f>
        <v>89.93075051469212</v>
      </c>
      <c r="G66" s="40"/>
      <c r="H66" s="150">
        <v>192.967</v>
      </c>
      <c r="I66" s="151">
        <v>169.504</v>
      </c>
      <c r="J66" s="151">
        <v>145.055</v>
      </c>
      <c r="K66" s="41">
        <v>85.57615159524259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436</v>
      </c>
      <c r="D68" s="30">
        <v>615</v>
      </c>
      <c r="E68" s="30">
        <v>405</v>
      </c>
      <c r="F68" s="31"/>
      <c r="G68" s="31"/>
      <c r="H68" s="149">
        <v>16.35</v>
      </c>
      <c r="I68" s="149">
        <v>21</v>
      </c>
      <c r="J68" s="149">
        <v>15</v>
      </c>
      <c r="K68" s="32"/>
    </row>
    <row r="69" spans="1:11" s="33" customFormat="1" ht="11.25" customHeight="1">
      <c r="A69" s="35" t="s">
        <v>53</v>
      </c>
      <c r="B69" s="29"/>
      <c r="C69" s="30">
        <v>114</v>
      </c>
      <c r="D69" s="30">
        <v>155</v>
      </c>
      <c r="E69" s="30">
        <v>160</v>
      </c>
      <c r="F69" s="31"/>
      <c r="G69" s="31"/>
      <c r="H69" s="149">
        <v>3.99</v>
      </c>
      <c r="I69" s="149">
        <v>5</v>
      </c>
      <c r="J69" s="149">
        <v>6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770</v>
      </c>
      <c r="E70" s="38">
        <v>565</v>
      </c>
      <c r="F70" s="39">
        <f>IF(D70&gt;0,100*E70/D70,0)</f>
        <v>73.37662337662337</v>
      </c>
      <c r="G70" s="40"/>
      <c r="H70" s="150">
        <v>20.340000000000003</v>
      </c>
      <c r="I70" s="151">
        <v>26</v>
      </c>
      <c r="J70" s="151">
        <v>21</v>
      </c>
      <c r="K70" s="41">
        <v>80.76923076923077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454</v>
      </c>
      <c r="D72" s="30">
        <v>633</v>
      </c>
      <c r="E72" s="30">
        <v>562</v>
      </c>
      <c r="F72" s="31"/>
      <c r="G72" s="31"/>
      <c r="H72" s="149">
        <v>10.858</v>
      </c>
      <c r="I72" s="149">
        <v>20.126</v>
      </c>
      <c r="J72" s="149">
        <v>13.817</v>
      </c>
      <c r="K72" s="32"/>
    </row>
    <row r="73" spans="1:11" s="33" customFormat="1" ht="11.25" customHeight="1">
      <c r="A73" s="35" t="s">
        <v>56</v>
      </c>
      <c r="B73" s="29"/>
      <c r="C73" s="30">
        <v>1840</v>
      </c>
      <c r="D73" s="30">
        <v>1920</v>
      </c>
      <c r="E73" s="30">
        <v>1970</v>
      </c>
      <c r="F73" s="31"/>
      <c r="G73" s="31"/>
      <c r="H73" s="149">
        <v>53.36</v>
      </c>
      <c r="I73" s="149">
        <v>49.7</v>
      </c>
      <c r="J73" s="149">
        <v>44.47</v>
      </c>
      <c r="K73" s="32"/>
    </row>
    <row r="74" spans="1:11" s="33" customFormat="1" ht="11.25" customHeight="1">
      <c r="A74" s="35" t="s">
        <v>57</v>
      </c>
      <c r="B74" s="29"/>
      <c r="C74" s="30">
        <v>657</v>
      </c>
      <c r="D74" s="30">
        <v>660</v>
      </c>
      <c r="E74" s="30">
        <v>457</v>
      </c>
      <c r="F74" s="31"/>
      <c r="G74" s="31"/>
      <c r="H74" s="149">
        <v>25.255</v>
      </c>
      <c r="I74" s="149">
        <v>25.375</v>
      </c>
      <c r="J74" s="149">
        <v>15.24</v>
      </c>
      <c r="K74" s="32"/>
    </row>
    <row r="75" spans="1:11" s="33" customFormat="1" ht="11.25" customHeight="1">
      <c r="A75" s="35" t="s">
        <v>58</v>
      </c>
      <c r="B75" s="29"/>
      <c r="C75" s="30">
        <v>753</v>
      </c>
      <c r="D75" s="30">
        <v>753</v>
      </c>
      <c r="E75" s="30">
        <v>208</v>
      </c>
      <c r="F75" s="31"/>
      <c r="G75" s="31"/>
      <c r="H75" s="149">
        <v>19.662</v>
      </c>
      <c r="I75" s="149">
        <v>20.609</v>
      </c>
      <c r="J75" s="149">
        <v>7.295</v>
      </c>
      <c r="K75" s="32"/>
    </row>
    <row r="76" spans="1:11" s="33" customFormat="1" ht="11.25" customHeight="1">
      <c r="A76" s="35" t="s">
        <v>59</v>
      </c>
      <c r="B76" s="29"/>
      <c r="C76" s="30">
        <v>480</v>
      </c>
      <c r="D76" s="30">
        <v>455</v>
      </c>
      <c r="E76" s="30">
        <v>450</v>
      </c>
      <c r="F76" s="31"/>
      <c r="G76" s="31"/>
      <c r="H76" s="149">
        <v>15.672</v>
      </c>
      <c r="I76" s="149">
        <v>16.53</v>
      </c>
      <c r="J76" s="149">
        <v>12.55</v>
      </c>
      <c r="K76" s="32"/>
    </row>
    <row r="77" spans="1:11" s="33" customFormat="1" ht="11.25" customHeight="1">
      <c r="A77" s="35" t="s">
        <v>60</v>
      </c>
      <c r="B77" s="29"/>
      <c r="C77" s="30">
        <v>110</v>
      </c>
      <c r="D77" s="30">
        <v>90</v>
      </c>
      <c r="E77" s="30">
        <v>60</v>
      </c>
      <c r="F77" s="31"/>
      <c r="G77" s="31"/>
      <c r="H77" s="149">
        <v>2.341</v>
      </c>
      <c r="I77" s="149">
        <v>1.98</v>
      </c>
      <c r="J77" s="149">
        <v>1.286</v>
      </c>
      <c r="K77" s="32"/>
    </row>
    <row r="78" spans="1:11" s="33" customFormat="1" ht="11.25" customHeight="1">
      <c r="A78" s="35" t="s">
        <v>61</v>
      </c>
      <c r="B78" s="29"/>
      <c r="C78" s="30">
        <v>1268</v>
      </c>
      <c r="D78" s="30">
        <v>1280</v>
      </c>
      <c r="E78" s="30">
        <v>1160</v>
      </c>
      <c r="F78" s="31"/>
      <c r="G78" s="31"/>
      <c r="H78" s="149">
        <v>32.374</v>
      </c>
      <c r="I78" s="149">
        <v>35.128</v>
      </c>
      <c r="J78" s="149">
        <v>32.33</v>
      </c>
      <c r="K78" s="32"/>
    </row>
    <row r="79" spans="1:11" s="33" customFormat="1" ht="11.25" customHeight="1">
      <c r="A79" s="35" t="s">
        <v>62</v>
      </c>
      <c r="B79" s="29"/>
      <c r="C79" s="30">
        <v>5200</v>
      </c>
      <c r="D79" s="30">
        <v>5368</v>
      </c>
      <c r="E79" s="30">
        <v>4439</v>
      </c>
      <c r="F79" s="31"/>
      <c r="G79" s="31"/>
      <c r="H79" s="149">
        <v>118.934</v>
      </c>
      <c r="I79" s="149">
        <v>193.703</v>
      </c>
      <c r="J79" s="149">
        <v>96.041</v>
      </c>
      <c r="K79" s="32"/>
    </row>
    <row r="80" spans="1:11" s="42" customFormat="1" ht="11.25" customHeight="1">
      <c r="A80" s="43" t="s">
        <v>63</v>
      </c>
      <c r="B80" s="37"/>
      <c r="C80" s="38">
        <v>10762</v>
      </c>
      <c r="D80" s="38">
        <v>11159</v>
      </c>
      <c r="E80" s="38">
        <v>9306</v>
      </c>
      <c r="F80" s="39">
        <f>IF(D80&gt;0,100*E80/D80,0)</f>
        <v>83.39456940586074</v>
      </c>
      <c r="G80" s="40"/>
      <c r="H80" s="150">
        <v>278.456</v>
      </c>
      <c r="I80" s="151">
        <v>363.15099999999995</v>
      </c>
      <c r="J80" s="151">
        <v>223.029</v>
      </c>
      <c r="K80" s="41">
        <f>IF(I80&gt;0,100*J80/I80,0)</f>
        <v>61.41494860264739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1430</v>
      </c>
      <c r="D82" s="30">
        <v>1430</v>
      </c>
      <c r="E82" s="30">
        <v>1444</v>
      </c>
      <c r="F82" s="31"/>
      <c r="G82" s="31"/>
      <c r="H82" s="149">
        <v>48.421</v>
      </c>
      <c r="I82" s="149">
        <v>48.421</v>
      </c>
      <c r="J82" s="149">
        <v>38.042</v>
      </c>
      <c r="K82" s="32"/>
    </row>
    <row r="83" spans="1:11" s="33" customFormat="1" ht="11.25" customHeight="1">
      <c r="A83" s="35" t="s">
        <v>65</v>
      </c>
      <c r="B83" s="29"/>
      <c r="C83" s="30">
        <v>3352</v>
      </c>
      <c r="D83" s="30">
        <v>2848</v>
      </c>
      <c r="E83" s="30">
        <v>2550</v>
      </c>
      <c r="F83" s="31"/>
      <c r="G83" s="31"/>
      <c r="H83" s="149">
        <v>61.702</v>
      </c>
      <c r="I83" s="149">
        <v>52.445</v>
      </c>
      <c r="J83" s="149">
        <v>45.14</v>
      </c>
      <c r="K83" s="32"/>
    </row>
    <row r="84" spans="1:11" s="42" customFormat="1" ht="11.25" customHeight="1">
      <c r="A84" s="36" t="s">
        <v>66</v>
      </c>
      <c r="B84" s="37"/>
      <c r="C84" s="38">
        <v>4782</v>
      </c>
      <c r="D84" s="38">
        <v>4278</v>
      </c>
      <c r="E84" s="38">
        <v>3994</v>
      </c>
      <c r="F84" s="39">
        <v>93.36138382421693</v>
      </c>
      <c r="G84" s="40"/>
      <c r="H84" s="150">
        <v>110.12299999999999</v>
      </c>
      <c r="I84" s="151">
        <v>100.866</v>
      </c>
      <c r="J84" s="151">
        <v>83.182</v>
      </c>
      <c r="K84" s="41">
        <f>IF(I84&gt;0,100*J84/I84,0)</f>
        <v>82.46782860428688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72136</v>
      </c>
      <c r="D87" s="53">
        <v>74062</v>
      </c>
      <c r="E87" s="53">
        <v>66492.37</v>
      </c>
      <c r="F87" s="54">
        <f>IF(D87&gt;0,100*E87/D87,0)</f>
        <v>89.77933353136561</v>
      </c>
      <c r="G87" s="40"/>
      <c r="H87" s="154">
        <v>2246.204</v>
      </c>
      <c r="I87" s="155">
        <v>2365.194</v>
      </c>
      <c r="J87" s="155">
        <v>1978.6220000000003</v>
      </c>
      <c r="K87" s="54">
        <f>IF(I87&gt;0,100*J87/I87,0)</f>
        <v>83.65580159597904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1880</v>
      </c>
      <c r="D73" s="30">
        <v>1840</v>
      </c>
      <c r="E73" s="30">
        <v>2162</v>
      </c>
      <c r="F73" s="31"/>
      <c r="G73" s="31"/>
      <c r="H73" s="149">
        <v>159.804</v>
      </c>
      <c r="I73" s="149">
        <v>161.92</v>
      </c>
      <c r="J73" s="149">
        <v>194.58</v>
      </c>
      <c r="K73" s="32"/>
    </row>
    <row r="74" spans="1:11" s="33" customFormat="1" ht="11.25" customHeight="1">
      <c r="A74" s="35" t="s">
        <v>57</v>
      </c>
      <c r="B74" s="29"/>
      <c r="C74" s="30">
        <v>76</v>
      </c>
      <c r="D74" s="30">
        <v>30</v>
      </c>
      <c r="E74" s="30">
        <v>48</v>
      </c>
      <c r="F74" s="31"/>
      <c r="G74" s="31"/>
      <c r="H74" s="149">
        <v>4.535</v>
      </c>
      <c r="I74" s="149">
        <v>1.8</v>
      </c>
      <c r="J74" s="149">
        <v>2.88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>
        <v>11</v>
      </c>
      <c r="E76" s="30">
        <v>10</v>
      </c>
      <c r="F76" s="31"/>
      <c r="G76" s="31"/>
      <c r="H76" s="149"/>
      <c r="I76" s="149">
        <v>0.825</v>
      </c>
      <c r="J76" s="149">
        <v>0.75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5246</v>
      </c>
      <c r="D79" s="30">
        <v>5372</v>
      </c>
      <c r="E79" s="30">
        <v>5470</v>
      </c>
      <c r="F79" s="31"/>
      <c r="G79" s="31"/>
      <c r="H79" s="149">
        <v>496.193</v>
      </c>
      <c r="I79" s="149">
        <v>496.833</v>
      </c>
      <c r="J79" s="149">
        <v>501.443</v>
      </c>
      <c r="K79" s="32"/>
    </row>
    <row r="80" spans="1:11" s="42" customFormat="1" ht="11.25" customHeight="1">
      <c r="A80" s="43" t="s">
        <v>63</v>
      </c>
      <c r="B80" s="37"/>
      <c r="C80" s="38">
        <v>7202</v>
      </c>
      <c r="D80" s="38">
        <v>7253</v>
      </c>
      <c r="E80" s="38">
        <v>7690</v>
      </c>
      <c r="F80" s="39">
        <v>106.02509306493864</v>
      </c>
      <c r="G80" s="40"/>
      <c r="H80" s="150">
        <v>660.5319999999999</v>
      </c>
      <c r="I80" s="151">
        <v>661.378</v>
      </c>
      <c r="J80" s="151">
        <v>699.653</v>
      </c>
      <c r="K80" s="41">
        <v>105.78715953660388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7202</v>
      </c>
      <c r="D87" s="53">
        <v>7253</v>
      </c>
      <c r="E87" s="53">
        <v>7690</v>
      </c>
      <c r="F87" s="54">
        <f>IF(D87&gt;0,100*E87/D87,0)</f>
        <v>106.02509306493864</v>
      </c>
      <c r="G87" s="40"/>
      <c r="H87" s="154">
        <v>660.5319999999999</v>
      </c>
      <c r="I87" s="155">
        <v>661.378</v>
      </c>
      <c r="J87" s="155">
        <v>699.653</v>
      </c>
      <c r="K87" s="54">
        <f>IF(I87&gt;0,100*J87/I87,0)</f>
        <v>105.78715953660388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1659</v>
      </c>
      <c r="D19" s="30">
        <v>1579</v>
      </c>
      <c r="E19" s="30">
        <v>1593</v>
      </c>
      <c r="F19" s="31"/>
      <c r="G19" s="31"/>
      <c r="H19" s="149">
        <v>156.776</v>
      </c>
      <c r="I19" s="149"/>
      <c r="J19" s="149">
        <v>157.39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1659</v>
      </c>
      <c r="D22" s="38">
        <v>1579</v>
      </c>
      <c r="E22" s="38">
        <v>1593</v>
      </c>
      <c r="F22" s="39">
        <v>100.88663711209627</v>
      </c>
      <c r="G22" s="40"/>
      <c r="H22" s="150">
        <v>156.776</v>
      </c>
      <c r="I22" s="151"/>
      <c r="J22" s="151">
        <v>157.39</v>
      </c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173</v>
      </c>
      <c r="D24" s="38">
        <v>469</v>
      </c>
      <c r="E24" s="38">
        <v>567</v>
      </c>
      <c r="F24" s="39">
        <v>120.8955223880597</v>
      </c>
      <c r="G24" s="40"/>
      <c r="H24" s="150">
        <v>16.506</v>
      </c>
      <c r="I24" s="151">
        <v>43.902</v>
      </c>
      <c r="J24" s="151">
        <v>54.048</v>
      </c>
      <c r="K24" s="41">
        <v>123.11056443897772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1344</v>
      </c>
      <c r="D26" s="38">
        <v>1325</v>
      </c>
      <c r="E26" s="38">
        <v>1350</v>
      </c>
      <c r="F26" s="39">
        <v>101.88679245283019</v>
      </c>
      <c r="G26" s="40"/>
      <c r="H26" s="150">
        <v>143.206</v>
      </c>
      <c r="I26" s="151">
        <v>130.389</v>
      </c>
      <c r="J26" s="151">
        <v>132</v>
      </c>
      <c r="K26" s="41">
        <v>101.23553367231898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</v>
      </c>
      <c r="D30" s="30"/>
      <c r="E30" s="30"/>
      <c r="F30" s="31"/>
      <c r="G30" s="31"/>
      <c r="H30" s="149">
        <v>0.1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/>
      <c r="E31" s="38"/>
      <c r="F31" s="39"/>
      <c r="G31" s="40"/>
      <c r="H31" s="150">
        <v>0.1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1611</v>
      </c>
      <c r="D41" s="30">
        <v>1962</v>
      </c>
      <c r="E41" s="30">
        <v>1907</v>
      </c>
      <c r="F41" s="31"/>
      <c r="G41" s="31"/>
      <c r="H41" s="149">
        <v>149.902</v>
      </c>
      <c r="I41" s="149">
        <v>193.744</v>
      </c>
      <c r="J41" s="149">
        <v>175.444</v>
      </c>
      <c r="K41" s="32"/>
    </row>
    <row r="42" spans="1:11" s="33" customFormat="1" ht="11.25" customHeight="1">
      <c r="A42" s="35" t="s">
        <v>31</v>
      </c>
      <c r="B42" s="29"/>
      <c r="C42" s="30">
        <v>1531</v>
      </c>
      <c r="D42" s="30">
        <v>1833</v>
      </c>
      <c r="E42" s="30">
        <v>1892</v>
      </c>
      <c r="F42" s="31"/>
      <c r="G42" s="31"/>
      <c r="H42" s="149">
        <v>149.1</v>
      </c>
      <c r="I42" s="149">
        <v>161.831</v>
      </c>
      <c r="J42" s="149">
        <v>189.2</v>
      </c>
      <c r="K42" s="32"/>
    </row>
    <row r="43" spans="1:11" s="33" customFormat="1" ht="11.25" customHeight="1">
      <c r="A43" s="35" t="s">
        <v>32</v>
      </c>
      <c r="B43" s="29"/>
      <c r="C43" s="30">
        <v>4613</v>
      </c>
      <c r="D43" s="30">
        <v>6246</v>
      </c>
      <c r="E43" s="30">
        <v>5795</v>
      </c>
      <c r="F43" s="31"/>
      <c r="G43" s="31"/>
      <c r="H43" s="149">
        <v>329.732</v>
      </c>
      <c r="I43" s="149">
        <v>500.93</v>
      </c>
      <c r="J43" s="149">
        <v>492.575</v>
      </c>
      <c r="K43" s="32"/>
    </row>
    <row r="44" spans="1:11" s="33" customFormat="1" ht="11.25" customHeight="1">
      <c r="A44" s="35" t="s">
        <v>33</v>
      </c>
      <c r="B44" s="29"/>
      <c r="C44" s="30">
        <v>1853</v>
      </c>
      <c r="D44" s="30">
        <v>1619</v>
      </c>
      <c r="E44" s="30">
        <v>1984</v>
      </c>
      <c r="F44" s="31"/>
      <c r="G44" s="31"/>
      <c r="H44" s="149">
        <v>159.106</v>
      </c>
      <c r="I44" s="149">
        <v>110.552</v>
      </c>
      <c r="J44" s="149">
        <v>188.48</v>
      </c>
      <c r="K44" s="32"/>
    </row>
    <row r="45" spans="1:11" s="33" customFormat="1" ht="11.25" customHeight="1">
      <c r="A45" s="35" t="s">
        <v>34</v>
      </c>
      <c r="B45" s="29"/>
      <c r="C45" s="30">
        <v>1793</v>
      </c>
      <c r="D45" s="30">
        <v>2117</v>
      </c>
      <c r="E45" s="30">
        <v>1856</v>
      </c>
      <c r="F45" s="31"/>
      <c r="G45" s="31"/>
      <c r="H45" s="149">
        <v>150.531</v>
      </c>
      <c r="I45" s="149">
        <v>195.922</v>
      </c>
      <c r="J45" s="149">
        <v>167.04</v>
      </c>
      <c r="K45" s="32"/>
    </row>
    <row r="46" spans="1:11" s="33" customFormat="1" ht="11.25" customHeight="1">
      <c r="A46" s="35" t="s">
        <v>35</v>
      </c>
      <c r="B46" s="29"/>
      <c r="C46" s="30">
        <v>1170</v>
      </c>
      <c r="D46" s="30">
        <v>1330</v>
      </c>
      <c r="E46" s="30">
        <v>1250</v>
      </c>
      <c r="F46" s="31"/>
      <c r="G46" s="31"/>
      <c r="H46" s="149">
        <v>107.529</v>
      </c>
      <c r="I46" s="149">
        <v>121.066</v>
      </c>
      <c r="J46" s="149">
        <v>112.5</v>
      </c>
      <c r="K46" s="32"/>
    </row>
    <row r="47" spans="1:11" s="33" customFormat="1" ht="11.25" customHeight="1">
      <c r="A47" s="35" t="s">
        <v>36</v>
      </c>
      <c r="B47" s="29"/>
      <c r="C47" s="30">
        <v>197</v>
      </c>
      <c r="D47" s="30">
        <v>231</v>
      </c>
      <c r="E47" s="30">
        <v>243</v>
      </c>
      <c r="F47" s="31"/>
      <c r="G47" s="31"/>
      <c r="H47" s="149">
        <v>17.504</v>
      </c>
      <c r="I47" s="149">
        <v>20.432</v>
      </c>
      <c r="J47" s="149">
        <v>21.87</v>
      </c>
      <c r="K47" s="32"/>
    </row>
    <row r="48" spans="1:11" s="33" customFormat="1" ht="11.25" customHeight="1">
      <c r="A48" s="35" t="s">
        <v>37</v>
      </c>
      <c r="B48" s="29"/>
      <c r="C48" s="30">
        <v>7147</v>
      </c>
      <c r="D48" s="30">
        <v>7824</v>
      </c>
      <c r="E48" s="30">
        <v>7322</v>
      </c>
      <c r="F48" s="31"/>
      <c r="G48" s="31"/>
      <c r="H48" s="149">
        <v>726.325</v>
      </c>
      <c r="I48" s="149">
        <v>752.178</v>
      </c>
      <c r="J48" s="149">
        <v>768.81</v>
      </c>
      <c r="K48" s="32"/>
    </row>
    <row r="49" spans="1:11" s="33" customFormat="1" ht="11.25" customHeight="1">
      <c r="A49" s="35" t="s">
        <v>38</v>
      </c>
      <c r="B49" s="29"/>
      <c r="C49" s="30">
        <v>2579</v>
      </c>
      <c r="D49" s="30">
        <v>2582</v>
      </c>
      <c r="E49" s="30">
        <v>2235</v>
      </c>
      <c r="F49" s="31"/>
      <c r="G49" s="31"/>
      <c r="H49" s="149">
        <v>247.509</v>
      </c>
      <c r="I49" s="149">
        <v>242.306</v>
      </c>
      <c r="J49" s="149">
        <v>189.975</v>
      </c>
      <c r="K49" s="32"/>
    </row>
    <row r="50" spans="1:11" s="42" customFormat="1" ht="11.25" customHeight="1">
      <c r="A50" s="43" t="s">
        <v>39</v>
      </c>
      <c r="B50" s="37"/>
      <c r="C50" s="38">
        <v>22494</v>
      </c>
      <c r="D50" s="38">
        <v>25744</v>
      </c>
      <c r="E50" s="38">
        <v>24484</v>
      </c>
      <c r="F50" s="39">
        <v>95.10565568676196</v>
      </c>
      <c r="G50" s="40"/>
      <c r="H50" s="150">
        <v>2037.2379999999998</v>
      </c>
      <c r="I50" s="151">
        <v>2298.9610000000002</v>
      </c>
      <c r="J50" s="151">
        <v>2305.894</v>
      </c>
      <c r="K50" s="41">
        <v>100.30157101403631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25672</v>
      </c>
      <c r="D87" s="53">
        <v>29117</v>
      </c>
      <c r="E87" s="53">
        <v>27994</v>
      </c>
      <c r="F87" s="54">
        <f>IF(D87&gt;0,100*E87/D87,0)</f>
        <v>96.14314661537934</v>
      </c>
      <c r="G87" s="40"/>
      <c r="H87" s="154">
        <v>2353.826</v>
      </c>
      <c r="I87" s="155">
        <v>2473.2520000000004</v>
      </c>
      <c r="J87" s="155">
        <v>2649.332</v>
      </c>
      <c r="K87" s="54">
        <f>IF(I87&gt;0,100*J87/I87,0)</f>
        <v>107.11937158041314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0"/>
  <sheetViews>
    <sheetView view="pageBreakPreview" zoomScale="60" zoomScalePageLayoutView="0" workbookViewId="0" topLeftCell="A1">
      <selection activeCell="A81" sqref="A81:IV106"/>
    </sheetView>
  </sheetViews>
  <sheetFormatPr defaultColWidth="11.421875" defaultRowHeight="15"/>
  <cols>
    <col min="1" max="4" width="11.57421875" style="102" customWidth="1"/>
    <col min="5" max="5" width="1.8515625" style="102" customWidth="1"/>
    <col min="6" max="16384" width="11.57421875" style="102" customWidth="1"/>
  </cols>
  <sheetData>
    <row r="1" spans="1:9" ht="12.75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1"/>
      <c r="B2" s="101"/>
      <c r="C2" s="101"/>
      <c r="D2" s="101"/>
      <c r="E2" s="101"/>
      <c r="F2" s="101"/>
      <c r="G2" s="101"/>
      <c r="H2" s="101"/>
      <c r="I2" s="101"/>
    </row>
    <row r="3" spans="1:9" ht="15">
      <c r="A3" s="180" t="s">
        <v>225</v>
      </c>
      <c r="B3" s="180"/>
      <c r="C3" s="180"/>
      <c r="D3" s="180"/>
      <c r="E3" s="180"/>
      <c r="F3" s="180"/>
      <c r="G3" s="180"/>
      <c r="H3" s="180"/>
      <c r="I3" s="180"/>
    </row>
    <row r="4" spans="1:9" ht="12.75">
      <c r="A4" s="101"/>
      <c r="B4" s="101"/>
      <c r="C4" s="101"/>
      <c r="D4" s="101"/>
      <c r="E4" s="101"/>
      <c r="F4" s="101"/>
      <c r="G4" s="101"/>
      <c r="H4" s="101"/>
      <c r="I4" s="101"/>
    </row>
    <row r="5" spans="1:9" ht="12.75">
      <c r="A5" s="101"/>
      <c r="B5" s="101"/>
      <c r="C5" s="101"/>
      <c r="D5" s="101"/>
      <c r="E5" s="101"/>
      <c r="F5" s="101"/>
      <c r="G5" s="101"/>
      <c r="H5" s="101"/>
      <c r="I5" s="101"/>
    </row>
    <row r="6" spans="1:9" ht="12.7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2.75">
      <c r="A7" s="103" t="s">
        <v>226</v>
      </c>
      <c r="B7" s="104"/>
      <c r="C7" s="104"/>
      <c r="D7" s="105"/>
      <c r="E7" s="105"/>
      <c r="F7" s="105"/>
      <c r="G7" s="105"/>
      <c r="H7" s="105"/>
      <c r="I7" s="105"/>
    </row>
    <row r="8" spans="1:9" ht="12.75">
      <c r="A8" s="101"/>
      <c r="B8" s="101"/>
      <c r="C8" s="101"/>
      <c r="D8" s="101"/>
      <c r="E8" s="101"/>
      <c r="F8" s="101"/>
      <c r="G8" s="101"/>
      <c r="H8" s="101"/>
      <c r="I8" s="101"/>
    </row>
    <row r="9" spans="1:9" ht="12.75">
      <c r="A9" s="106" t="s">
        <v>227</v>
      </c>
      <c r="B9" s="101"/>
      <c r="C9" s="101"/>
      <c r="D9" s="101"/>
      <c r="E9" s="101"/>
      <c r="F9" s="101"/>
      <c r="G9" s="101"/>
      <c r="H9" s="101"/>
      <c r="I9" s="101"/>
    </row>
    <row r="10" spans="1:9" ht="12.75">
      <c r="A10" s="101"/>
      <c r="B10" s="101"/>
      <c r="C10" s="101"/>
      <c r="D10" s="101"/>
      <c r="E10" s="101"/>
      <c r="F10" s="101"/>
      <c r="G10" s="101"/>
      <c r="H10" s="101"/>
      <c r="I10" s="101"/>
    </row>
    <row r="11" spans="1:9" ht="12.75">
      <c r="A11" s="107"/>
      <c r="B11" s="108"/>
      <c r="C11" s="108"/>
      <c r="D11" s="109" t="s">
        <v>228</v>
      </c>
      <c r="E11" s="110"/>
      <c r="F11" s="107"/>
      <c r="G11" s="108"/>
      <c r="H11" s="108"/>
      <c r="I11" s="109" t="s">
        <v>228</v>
      </c>
    </row>
    <row r="12" spans="1:9" ht="12.75">
      <c r="A12" s="111"/>
      <c r="B12" s="112"/>
      <c r="C12" s="112"/>
      <c r="D12" s="113"/>
      <c r="E12" s="110"/>
      <c r="F12" s="111"/>
      <c r="G12" s="112"/>
      <c r="H12" s="112"/>
      <c r="I12" s="113"/>
    </row>
    <row r="13" spans="1:9" ht="5.25" customHeight="1">
      <c r="A13" s="114"/>
      <c r="B13" s="115"/>
      <c r="C13" s="115"/>
      <c r="D13" s="116"/>
      <c r="E13" s="110"/>
      <c r="F13" s="114"/>
      <c r="G13" s="115"/>
      <c r="H13" s="115"/>
      <c r="I13" s="116"/>
    </row>
    <row r="14" spans="1:9" ht="12.75">
      <c r="A14" s="111" t="s">
        <v>229</v>
      </c>
      <c r="B14" s="112"/>
      <c r="C14" s="112"/>
      <c r="D14" s="113">
        <v>9</v>
      </c>
      <c r="E14" s="110"/>
      <c r="F14" s="111" t="s">
        <v>261</v>
      </c>
      <c r="G14" s="112"/>
      <c r="H14" s="112"/>
      <c r="I14" s="113">
        <v>41</v>
      </c>
    </row>
    <row r="15" spans="1:9" ht="5.25" customHeight="1">
      <c r="A15" s="114"/>
      <c r="B15" s="115"/>
      <c r="C15" s="115"/>
      <c r="D15" s="116"/>
      <c r="E15" s="110"/>
      <c r="F15" s="114"/>
      <c r="G15" s="115"/>
      <c r="H15" s="115"/>
      <c r="I15" s="116"/>
    </row>
    <row r="16" spans="1:9" ht="12.75">
      <c r="A16" s="111" t="s">
        <v>230</v>
      </c>
      <c r="B16" s="112"/>
      <c r="C16" s="112"/>
      <c r="D16" s="113">
        <v>10</v>
      </c>
      <c r="E16" s="110"/>
      <c r="F16" s="111" t="s">
        <v>262</v>
      </c>
      <c r="G16" s="112"/>
      <c r="H16" s="112"/>
      <c r="I16" s="113">
        <v>42</v>
      </c>
    </row>
    <row r="17" spans="1:9" ht="5.25" customHeight="1">
      <c r="A17" s="114"/>
      <c r="B17" s="115"/>
      <c r="C17" s="115"/>
      <c r="D17" s="116"/>
      <c r="E17" s="110"/>
      <c r="F17" s="114"/>
      <c r="G17" s="115"/>
      <c r="H17" s="115"/>
      <c r="I17" s="116"/>
    </row>
    <row r="18" spans="1:9" ht="12.75">
      <c r="A18" s="111" t="s">
        <v>231</v>
      </c>
      <c r="B18" s="112"/>
      <c r="C18" s="112"/>
      <c r="D18" s="113">
        <v>11</v>
      </c>
      <c r="E18" s="110"/>
      <c r="F18" s="111" t="s">
        <v>263</v>
      </c>
      <c r="G18" s="112"/>
      <c r="H18" s="112"/>
      <c r="I18" s="113">
        <v>43</v>
      </c>
    </row>
    <row r="19" spans="1:9" ht="5.25" customHeight="1">
      <c r="A19" s="114"/>
      <c r="B19" s="115"/>
      <c r="C19" s="115"/>
      <c r="D19" s="116"/>
      <c r="E19" s="110"/>
      <c r="F19" s="114"/>
      <c r="G19" s="115"/>
      <c r="H19" s="115"/>
      <c r="I19" s="116"/>
    </row>
    <row r="20" spans="1:9" ht="12.75">
      <c r="A20" s="111" t="s">
        <v>232</v>
      </c>
      <c r="B20" s="112"/>
      <c r="C20" s="112"/>
      <c r="D20" s="113">
        <v>12</v>
      </c>
      <c r="E20" s="110"/>
      <c r="F20" s="111" t="s">
        <v>264</v>
      </c>
      <c r="G20" s="112"/>
      <c r="H20" s="112"/>
      <c r="I20" s="113">
        <v>44</v>
      </c>
    </row>
    <row r="21" spans="1:9" ht="5.25" customHeight="1">
      <c r="A21" s="114"/>
      <c r="B21" s="115"/>
      <c r="C21" s="115"/>
      <c r="D21" s="116"/>
      <c r="E21" s="110"/>
      <c r="F21" s="114"/>
      <c r="G21" s="115"/>
      <c r="H21" s="115"/>
      <c r="I21" s="116"/>
    </row>
    <row r="22" spans="1:9" ht="12.75">
      <c r="A22" s="111" t="s">
        <v>233</v>
      </c>
      <c r="B22" s="112"/>
      <c r="C22" s="112"/>
      <c r="D22" s="113">
        <v>13</v>
      </c>
      <c r="E22" s="110"/>
      <c r="F22" s="111" t="s">
        <v>265</v>
      </c>
      <c r="G22" s="112"/>
      <c r="H22" s="112"/>
      <c r="I22" s="113">
        <v>45</v>
      </c>
    </row>
    <row r="23" spans="1:9" ht="5.25" customHeight="1">
      <c r="A23" s="114"/>
      <c r="B23" s="115"/>
      <c r="C23" s="115"/>
      <c r="D23" s="116"/>
      <c r="E23" s="110"/>
      <c r="F23" s="114"/>
      <c r="G23" s="115"/>
      <c r="H23" s="115"/>
      <c r="I23" s="116"/>
    </row>
    <row r="24" spans="1:9" ht="12.75">
      <c r="A24" s="111" t="s">
        <v>234</v>
      </c>
      <c r="B24" s="112"/>
      <c r="C24" s="112"/>
      <c r="D24" s="113">
        <v>14</v>
      </c>
      <c r="E24" s="110"/>
      <c r="F24" s="111" t="s">
        <v>266</v>
      </c>
      <c r="G24" s="112"/>
      <c r="H24" s="112"/>
      <c r="I24" s="113">
        <v>46</v>
      </c>
    </row>
    <row r="25" spans="1:9" ht="5.25" customHeight="1">
      <c r="A25" s="114"/>
      <c r="B25" s="115"/>
      <c r="C25" s="115"/>
      <c r="D25" s="116"/>
      <c r="E25" s="110"/>
      <c r="F25" s="114"/>
      <c r="G25" s="115"/>
      <c r="H25" s="115"/>
      <c r="I25" s="116"/>
    </row>
    <row r="26" spans="1:9" ht="12.75">
      <c r="A26" s="111" t="s">
        <v>235</v>
      </c>
      <c r="B26" s="112"/>
      <c r="C26" s="112"/>
      <c r="D26" s="113">
        <v>15</v>
      </c>
      <c r="E26" s="110"/>
      <c r="F26" s="111" t="s">
        <v>267</v>
      </c>
      <c r="G26" s="112"/>
      <c r="H26" s="112"/>
      <c r="I26" s="113">
        <v>47</v>
      </c>
    </row>
    <row r="27" spans="1:9" ht="5.25" customHeight="1">
      <c r="A27" s="114"/>
      <c r="B27" s="115"/>
      <c r="C27" s="115"/>
      <c r="D27" s="116"/>
      <c r="E27" s="110"/>
      <c r="F27" s="114"/>
      <c r="G27" s="115"/>
      <c r="H27" s="115"/>
      <c r="I27" s="116"/>
    </row>
    <row r="28" spans="1:9" ht="12.75">
      <c r="A28" s="111" t="s">
        <v>236</v>
      </c>
      <c r="B28" s="112"/>
      <c r="C28" s="112"/>
      <c r="D28" s="113">
        <v>16</v>
      </c>
      <c r="E28" s="110"/>
      <c r="F28" s="111" t="s">
        <v>268</v>
      </c>
      <c r="G28" s="112"/>
      <c r="H28" s="112"/>
      <c r="I28" s="113">
        <v>48</v>
      </c>
    </row>
    <row r="29" spans="1:9" ht="5.25" customHeight="1">
      <c r="A29" s="114"/>
      <c r="B29" s="115"/>
      <c r="C29" s="115"/>
      <c r="D29" s="116"/>
      <c r="E29" s="110"/>
      <c r="F29" s="114"/>
      <c r="G29" s="115"/>
      <c r="H29" s="115"/>
      <c r="I29" s="116"/>
    </row>
    <row r="30" spans="1:9" ht="12.75">
      <c r="A30" s="111" t="s">
        <v>237</v>
      </c>
      <c r="B30" s="112"/>
      <c r="C30" s="112"/>
      <c r="D30" s="113">
        <v>17</v>
      </c>
      <c r="E30" s="110"/>
      <c r="F30" s="111" t="s">
        <v>269</v>
      </c>
      <c r="G30" s="112"/>
      <c r="H30" s="112"/>
      <c r="I30" s="113">
        <v>49</v>
      </c>
    </row>
    <row r="31" spans="1:9" ht="5.25" customHeight="1">
      <c r="A31" s="114"/>
      <c r="B31" s="115"/>
      <c r="C31" s="115"/>
      <c r="D31" s="116"/>
      <c r="E31" s="110"/>
      <c r="F31" s="114"/>
      <c r="G31" s="115"/>
      <c r="H31" s="115"/>
      <c r="I31" s="116"/>
    </row>
    <row r="32" spans="1:9" ht="12.75">
      <c r="A32" s="111" t="s">
        <v>238</v>
      </c>
      <c r="B32" s="112"/>
      <c r="C32" s="112"/>
      <c r="D32" s="113">
        <v>18</v>
      </c>
      <c r="E32" s="110"/>
      <c r="F32" s="111" t="s">
        <v>270</v>
      </c>
      <c r="G32" s="112"/>
      <c r="H32" s="112"/>
      <c r="I32" s="113">
        <v>50</v>
      </c>
    </row>
    <row r="33" spans="1:9" ht="5.25" customHeight="1">
      <c r="A33" s="114"/>
      <c r="B33" s="115"/>
      <c r="C33" s="115"/>
      <c r="D33" s="116"/>
      <c r="E33" s="110"/>
      <c r="F33" s="114"/>
      <c r="G33" s="115"/>
      <c r="H33" s="115"/>
      <c r="I33" s="116"/>
    </row>
    <row r="34" spans="1:9" ht="12.75">
      <c r="A34" s="111" t="s">
        <v>239</v>
      </c>
      <c r="B34" s="112"/>
      <c r="C34" s="112"/>
      <c r="D34" s="113">
        <v>19</v>
      </c>
      <c r="E34" s="110"/>
      <c r="F34" s="111" t="s">
        <v>271</v>
      </c>
      <c r="G34" s="112"/>
      <c r="H34" s="112"/>
      <c r="I34" s="113">
        <v>51</v>
      </c>
    </row>
    <row r="35" spans="1:9" ht="5.25" customHeight="1">
      <c r="A35" s="114"/>
      <c r="B35" s="115"/>
      <c r="C35" s="115"/>
      <c r="D35" s="116"/>
      <c r="E35" s="110"/>
      <c r="F35" s="114"/>
      <c r="G35" s="115"/>
      <c r="H35" s="115"/>
      <c r="I35" s="116"/>
    </row>
    <row r="36" spans="1:9" ht="12.75">
      <c r="A36" s="111" t="s">
        <v>240</v>
      </c>
      <c r="B36" s="112"/>
      <c r="C36" s="112"/>
      <c r="D36" s="113">
        <v>20</v>
      </c>
      <c r="E36" s="110"/>
      <c r="F36" s="111" t="s">
        <v>272</v>
      </c>
      <c r="G36" s="112"/>
      <c r="H36" s="112"/>
      <c r="I36" s="113">
        <v>52</v>
      </c>
    </row>
    <row r="37" spans="1:9" ht="5.25" customHeight="1">
      <c r="A37" s="114"/>
      <c r="B37" s="115"/>
      <c r="C37" s="115"/>
      <c r="D37" s="116"/>
      <c r="E37" s="110"/>
      <c r="F37" s="114"/>
      <c r="G37" s="115"/>
      <c r="H37" s="115"/>
      <c r="I37" s="116"/>
    </row>
    <row r="38" spans="1:9" ht="12.75">
      <c r="A38" s="111" t="s">
        <v>241</v>
      </c>
      <c r="B38" s="112"/>
      <c r="C38" s="112"/>
      <c r="D38" s="113">
        <v>21</v>
      </c>
      <c r="E38" s="110"/>
      <c r="F38" s="111" t="s">
        <v>273</v>
      </c>
      <c r="G38" s="112"/>
      <c r="H38" s="112"/>
      <c r="I38" s="113">
        <v>53</v>
      </c>
    </row>
    <row r="39" spans="1:9" ht="5.25" customHeight="1">
      <c r="A39" s="114"/>
      <c r="B39" s="115"/>
      <c r="C39" s="115"/>
      <c r="D39" s="116"/>
      <c r="E39" s="110"/>
      <c r="F39" s="114"/>
      <c r="G39" s="115"/>
      <c r="H39" s="115"/>
      <c r="I39" s="116"/>
    </row>
    <row r="40" spans="1:9" ht="12.75">
      <c r="A40" s="111" t="s">
        <v>242</v>
      </c>
      <c r="B40" s="112"/>
      <c r="C40" s="112"/>
      <c r="D40" s="113">
        <v>22</v>
      </c>
      <c r="E40" s="110"/>
      <c r="F40" s="111" t="s">
        <v>274</v>
      </c>
      <c r="G40" s="112"/>
      <c r="H40" s="112"/>
      <c r="I40" s="113">
        <v>54</v>
      </c>
    </row>
    <row r="41" spans="1:9" ht="5.25" customHeight="1">
      <c r="A41" s="114"/>
      <c r="B41" s="115"/>
      <c r="C41" s="115"/>
      <c r="D41" s="116"/>
      <c r="E41" s="110"/>
      <c r="F41" s="114"/>
      <c r="G41" s="115"/>
      <c r="H41" s="115"/>
      <c r="I41" s="116"/>
    </row>
    <row r="42" spans="1:9" ht="12.75">
      <c r="A42" s="111" t="s">
        <v>243</v>
      </c>
      <c r="B42" s="112"/>
      <c r="C42" s="112"/>
      <c r="D42" s="113">
        <v>23</v>
      </c>
      <c r="E42" s="110"/>
      <c r="F42" s="111" t="s">
        <v>275</v>
      </c>
      <c r="G42" s="112"/>
      <c r="H42" s="112"/>
      <c r="I42" s="113">
        <v>55</v>
      </c>
    </row>
    <row r="43" spans="1:9" ht="5.25" customHeight="1">
      <c r="A43" s="114"/>
      <c r="B43" s="115"/>
      <c r="C43" s="115"/>
      <c r="D43" s="116"/>
      <c r="E43" s="110"/>
      <c r="F43" s="114"/>
      <c r="G43" s="115"/>
      <c r="H43" s="115"/>
      <c r="I43" s="116"/>
    </row>
    <row r="44" spans="1:9" ht="12.75">
      <c r="A44" s="111" t="s">
        <v>244</v>
      </c>
      <c r="B44" s="112"/>
      <c r="C44" s="112"/>
      <c r="D44" s="113">
        <v>24</v>
      </c>
      <c r="E44" s="110"/>
      <c r="F44" s="111" t="s">
        <v>276</v>
      </c>
      <c r="G44" s="112"/>
      <c r="H44" s="112"/>
      <c r="I44" s="113">
        <v>56</v>
      </c>
    </row>
    <row r="45" spans="1:9" ht="5.25" customHeight="1">
      <c r="A45" s="114"/>
      <c r="B45" s="115"/>
      <c r="C45" s="115"/>
      <c r="D45" s="116"/>
      <c r="E45" s="110"/>
      <c r="F45" s="114"/>
      <c r="G45" s="115"/>
      <c r="H45" s="115"/>
      <c r="I45" s="116"/>
    </row>
    <row r="46" spans="1:9" ht="12.75">
      <c r="A46" s="111" t="s">
        <v>245</v>
      </c>
      <c r="B46" s="112"/>
      <c r="C46" s="112"/>
      <c r="D46" s="113">
        <v>25</v>
      </c>
      <c r="E46" s="110"/>
      <c r="F46" s="111" t="s">
        <v>277</v>
      </c>
      <c r="G46" s="112"/>
      <c r="H46" s="112"/>
      <c r="I46" s="113">
        <v>57</v>
      </c>
    </row>
    <row r="47" spans="1:9" ht="5.25" customHeight="1">
      <c r="A47" s="114"/>
      <c r="B47" s="115"/>
      <c r="C47" s="115"/>
      <c r="D47" s="116"/>
      <c r="E47" s="110"/>
      <c r="F47" s="114"/>
      <c r="G47" s="115"/>
      <c r="H47" s="115"/>
      <c r="I47" s="116"/>
    </row>
    <row r="48" spans="1:9" ht="12.75">
      <c r="A48" s="111" t="s">
        <v>246</v>
      </c>
      <c r="B48" s="112"/>
      <c r="C48" s="112"/>
      <c r="D48" s="113">
        <v>26</v>
      </c>
      <c r="E48" s="110"/>
      <c r="F48" s="111" t="s">
        <v>278</v>
      </c>
      <c r="G48" s="112"/>
      <c r="H48" s="112"/>
      <c r="I48" s="113">
        <v>58</v>
      </c>
    </row>
    <row r="49" spans="1:9" ht="5.25" customHeight="1">
      <c r="A49" s="114"/>
      <c r="B49" s="115"/>
      <c r="C49" s="115"/>
      <c r="D49" s="116"/>
      <c r="E49" s="110"/>
      <c r="F49" s="114"/>
      <c r="G49" s="115"/>
      <c r="H49" s="115"/>
      <c r="I49" s="116"/>
    </row>
    <row r="50" spans="1:9" ht="12.75">
      <c r="A50" s="111" t="s">
        <v>247</v>
      </c>
      <c r="B50" s="112"/>
      <c r="C50" s="112"/>
      <c r="D50" s="113">
        <v>27</v>
      </c>
      <c r="E50" s="110"/>
      <c r="F50" s="111" t="s">
        <v>279</v>
      </c>
      <c r="G50" s="112"/>
      <c r="H50" s="112"/>
      <c r="I50" s="113">
        <v>59</v>
      </c>
    </row>
    <row r="51" spans="1:9" ht="5.25" customHeight="1">
      <c r="A51" s="114"/>
      <c r="B51" s="115"/>
      <c r="C51" s="115"/>
      <c r="D51" s="116"/>
      <c r="E51" s="110"/>
      <c r="F51" s="114"/>
      <c r="G51" s="115"/>
      <c r="H51" s="115"/>
      <c r="I51" s="116"/>
    </row>
    <row r="52" spans="1:9" ht="12.75">
      <c r="A52" s="111" t="s">
        <v>248</v>
      </c>
      <c r="B52" s="112"/>
      <c r="C52" s="112"/>
      <c r="D52" s="113">
        <v>28</v>
      </c>
      <c r="E52" s="110"/>
      <c r="F52" s="111" t="s">
        <v>280</v>
      </c>
      <c r="G52" s="112"/>
      <c r="H52" s="112"/>
      <c r="I52" s="113">
        <v>60</v>
      </c>
    </row>
    <row r="53" spans="1:9" ht="5.25" customHeight="1">
      <c r="A53" s="114"/>
      <c r="B53" s="115"/>
      <c r="C53" s="115"/>
      <c r="D53" s="116"/>
      <c r="E53" s="110"/>
      <c r="F53" s="114"/>
      <c r="G53" s="115"/>
      <c r="H53" s="115"/>
      <c r="I53" s="116"/>
    </row>
    <row r="54" spans="1:9" ht="12.75">
      <c r="A54" s="111" t="s">
        <v>249</v>
      </c>
      <c r="B54" s="112"/>
      <c r="C54" s="112"/>
      <c r="D54" s="113">
        <v>29</v>
      </c>
      <c r="E54" s="110"/>
      <c r="F54" s="111" t="s">
        <v>281</v>
      </c>
      <c r="G54" s="112"/>
      <c r="H54" s="112"/>
      <c r="I54" s="113">
        <v>61</v>
      </c>
    </row>
    <row r="55" spans="1:9" ht="5.25" customHeight="1">
      <c r="A55" s="114"/>
      <c r="B55" s="115"/>
      <c r="C55" s="115"/>
      <c r="D55" s="116"/>
      <c r="E55" s="110"/>
      <c r="F55" s="114"/>
      <c r="G55" s="115"/>
      <c r="H55" s="115"/>
      <c r="I55" s="116"/>
    </row>
    <row r="56" spans="1:9" ht="12.75">
      <c r="A56" s="111" t="s">
        <v>250</v>
      </c>
      <c r="B56" s="112"/>
      <c r="C56" s="112"/>
      <c r="D56" s="113">
        <v>30</v>
      </c>
      <c r="E56" s="110"/>
      <c r="F56" s="111" t="s">
        <v>282</v>
      </c>
      <c r="G56" s="112"/>
      <c r="H56" s="112"/>
      <c r="I56" s="113">
        <v>62</v>
      </c>
    </row>
    <row r="57" spans="1:9" ht="5.25" customHeight="1">
      <c r="A57" s="114"/>
      <c r="B57" s="115"/>
      <c r="C57" s="115"/>
      <c r="D57" s="116"/>
      <c r="E57" s="110"/>
      <c r="F57" s="114"/>
      <c r="G57" s="115"/>
      <c r="H57" s="115"/>
      <c r="I57" s="116"/>
    </row>
    <row r="58" spans="1:9" ht="12.75">
      <c r="A58" s="111" t="s">
        <v>251</v>
      </c>
      <c r="B58" s="112"/>
      <c r="C58" s="112"/>
      <c r="D58" s="113">
        <v>31</v>
      </c>
      <c r="E58" s="110"/>
      <c r="F58" s="111"/>
      <c r="G58" s="112"/>
      <c r="H58" s="112"/>
      <c r="I58" s="113"/>
    </row>
    <row r="59" spans="1:9" ht="5.25" customHeight="1">
      <c r="A59" s="114"/>
      <c r="B59" s="115"/>
      <c r="C59" s="115"/>
      <c r="D59" s="116"/>
      <c r="E59" s="110"/>
      <c r="F59" s="114"/>
      <c r="G59" s="115"/>
      <c r="H59" s="115"/>
      <c r="I59" s="116"/>
    </row>
    <row r="60" spans="1:9" ht="12.75">
      <c r="A60" s="111" t="s">
        <v>252</v>
      </c>
      <c r="B60" s="112"/>
      <c r="C60" s="112"/>
      <c r="D60" s="113">
        <v>32</v>
      </c>
      <c r="E60" s="110"/>
      <c r="F60" s="111"/>
      <c r="G60" s="112"/>
      <c r="H60" s="112"/>
      <c r="I60" s="113"/>
    </row>
    <row r="61" spans="1:9" ht="5.25" customHeight="1">
      <c r="A61" s="114"/>
      <c r="B61" s="115"/>
      <c r="C61" s="115"/>
      <c r="D61" s="116"/>
      <c r="E61" s="110"/>
      <c r="F61" s="114"/>
      <c r="G61" s="115"/>
      <c r="H61" s="115"/>
      <c r="I61" s="116"/>
    </row>
    <row r="62" spans="1:9" ht="12.75">
      <c r="A62" s="111" t="s">
        <v>253</v>
      </c>
      <c r="B62" s="112"/>
      <c r="C62" s="112"/>
      <c r="D62" s="113">
        <v>33</v>
      </c>
      <c r="E62" s="110"/>
      <c r="F62" s="111"/>
      <c r="G62" s="112"/>
      <c r="H62" s="112"/>
      <c r="I62" s="113"/>
    </row>
    <row r="63" spans="1:9" ht="5.25" customHeight="1">
      <c r="A63" s="114"/>
      <c r="B63" s="115"/>
      <c r="C63" s="115"/>
      <c r="D63" s="116"/>
      <c r="E63" s="110"/>
      <c r="F63" s="114"/>
      <c r="G63" s="115"/>
      <c r="H63" s="115"/>
      <c r="I63" s="116"/>
    </row>
    <row r="64" spans="1:9" ht="12.75">
      <c r="A64" s="111" t="s">
        <v>254</v>
      </c>
      <c r="B64" s="112"/>
      <c r="C64" s="112"/>
      <c r="D64" s="113">
        <v>34</v>
      </c>
      <c r="E64" s="110"/>
      <c r="F64" s="111"/>
      <c r="G64" s="112"/>
      <c r="H64" s="112"/>
      <c r="I64" s="113"/>
    </row>
    <row r="65" spans="1:9" ht="5.25" customHeight="1">
      <c r="A65" s="114"/>
      <c r="B65" s="115"/>
      <c r="C65" s="115"/>
      <c r="D65" s="116"/>
      <c r="E65" s="110"/>
      <c r="F65" s="114"/>
      <c r="G65" s="115"/>
      <c r="H65" s="115"/>
      <c r="I65" s="116"/>
    </row>
    <row r="66" spans="1:9" ht="12.75">
      <c r="A66" s="111" t="s">
        <v>255</v>
      </c>
      <c r="B66" s="112"/>
      <c r="C66" s="112"/>
      <c r="D66" s="113">
        <v>35</v>
      </c>
      <c r="E66" s="110"/>
      <c r="F66" s="111"/>
      <c r="G66" s="112"/>
      <c r="H66" s="112"/>
      <c r="I66" s="113"/>
    </row>
    <row r="67" spans="1:9" ht="5.25" customHeight="1">
      <c r="A67" s="114"/>
      <c r="B67" s="115"/>
      <c r="C67" s="115"/>
      <c r="D67" s="116"/>
      <c r="E67" s="110"/>
      <c r="F67" s="114"/>
      <c r="G67" s="115"/>
      <c r="H67" s="115"/>
      <c r="I67" s="116"/>
    </row>
    <row r="68" spans="1:9" ht="12.75">
      <c r="A68" s="111" t="s">
        <v>256</v>
      </c>
      <c r="B68" s="112"/>
      <c r="C68" s="112"/>
      <c r="D68" s="113">
        <v>36</v>
      </c>
      <c r="E68" s="110"/>
      <c r="F68" s="111"/>
      <c r="G68" s="112"/>
      <c r="H68" s="112"/>
      <c r="I68" s="113"/>
    </row>
    <row r="69" spans="1:9" ht="5.25" customHeight="1">
      <c r="A69" s="114"/>
      <c r="B69" s="115"/>
      <c r="C69" s="115"/>
      <c r="D69" s="116"/>
      <c r="E69" s="110"/>
      <c r="F69" s="114"/>
      <c r="G69" s="115"/>
      <c r="H69" s="115"/>
      <c r="I69" s="116"/>
    </row>
    <row r="70" spans="1:9" ht="12.75">
      <c r="A70" s="111" t="s">
        <v>257</v>
      </c>
      <c r="B70" s="112"/>
      <c r="C70" s="112"/>
      <c r="D70" s="113">
        <v>37</v>
      </c>
      <c r="E70" s="110"/>
      <c r="F70" s="111"/>
      <c r="G70" s="112"/>
      <c r="H70" s="112"/>
      <c r="I70" s="113"/>
    </row>
    <row r="71" spans="1:9" ht="5.25" customHeight="1">
      <c r="A71" s="114"/>
      <c r="B71" s="115"/>
      <c r="C71" s="115"/>
      <c r="D71" s="116"/>
      <c r="E71" s="110"/>
      <c r="F71" s="114"/>
      <c r="G71" s="115"/>
      <c r="H71" s="115"/>
      <c r="I71" s="116"/>
    </row>
    <row r="72" spans="1:9" ht="12.75">
      <c r="A72" s="111" t="s">
        <v>258</v>
      </c>
      <c r="B72" s="112"/>
      <c r="C72" s="112"/>
      <c r="D72" s="113">
        <v>38</v>
      </c>
      <c r="E72" s="110"/>
      <c r="F72" s="111"/>
      <c r="G72" s="112"/>
      <c r="H72" s="112"/>
      <c r="I72" s="113"/>
    </row>
    <row r="73" spans="1:9" ht="5.25" customHeight="1">
      <c r="A73" s="114"/>
      <c r="B73" s="115"/>
      <c r="C73" s="115"/>
      <c r="D73" s="116"/>
      <c r="E73" s="101"/>
      <c r="F73" s="114"/>
      <c r="G73" s="115"/>
      <c r="H73" s="115"/>
      <c r="I73" s="116"/>
    </row>
    <row r="74" spans="1:9" ht="12.75">
      <c r="A74" s="111" t="s">
        <v>259</v>
      </c>
      <c r="B74" s="112"/>
      <c r="C74" s="112"/>
      <c r="D74" s="113">
        <v>39</v>
      </c>
      <c r="E74" s="101"/>
      <c r="F74" s="111"/>
      <c r="G74" s="112"/>
      <c r="H74" s="112"/>
      <c r="I74" s="113"/>
    </row>
    <row r="75" spans="1:9" ht="5.25" customHeight="1">
      <c r="A75" s="114"/>
      <c r="B75" s="115"/>
      <c r="C75" s="115"/>
      <c r="D75" s="116"/>
      <c r="E75" s="101"/>
      <c r="F75" s="114"/>
      <c r="G75" s="115"/>
      <c r="H75" s="115"/>
      <c r="I75" s="116"/>
    </row>
    <row r="76" spans="1:9" ht="12.75">
      <c r="A76" s="111" t="s">
        <v>260</v>
      </c>
      <c r="B76" s="112"/>
      <c r="C76" s="112"/>
      <c r="D76" s="113">
        <v>40</v>
      </c>
      <c r="E76" s="101"/>
      <c r="F76" s="111"/>
      <c r="G76" s="112"/>
      <c r="H76" s="112"/>
      <c r="I76" s="113"/>
    </row>
    <row r="77" spans="1:9" ht="5.25" customHeight="1">
      <c r="A77" s="117"/>
      <c r="B77" s="118"/>
      <c r="C77" s="118"/>
      <c r="D77" s="119"/>
      <c r="E77" s="101"/>
      <c r="F77" s="117"/>
      <c r="G77" s="118"/>
      <c r="H77" s="118"/>
      <c r="I77" s="119"/>
    </row>
    <row r="78" spans="1:4" ht="12.75">
      <c r="A78" s="120"/>
      <c r="B78" s="120"/>
      <c r="C78" s="120"/>
      <c r="D78" s="120"/>
    </row>
    <row r="79" spans="1:4" ht="12.75">
      <c r="A79" s="120"/>
      <c r="B79" s="120"/>
      <c r="C79" s="120"/>
      <c r="D79" s="120"/>
    </row>
    <row r="80" spans="1:4" ht="12.75">
      <c r="A80" s="120"/>
      <c r="B80" s="120"/>
      <c r="C80" s="120"/>
      <c r="D80" s="120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="96" zoomScaleSheetLayoutView="96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51</v>
      </c>
      <c r="D66" s="38">
        <v>53</v>
      </c>
      <c r="E66" s="38">
        <v>50</v>
      </c>
      <c r="F66" s="39">
        <v>94.33962264150944</v>
      </c>
      <c r="G66" s="40"/>
      <c r="H66" s="150">
        <v>0.135</v>
      </c>
      <c r="I66" s="151">
        <v>0.092</v>
      </c>
      <c r="J66" s="151">
        <v>0.105</v>
      </c>
      <c r="K66" s="41">
        <v>114.1304347826087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12894</v>
      </c>
      <c r="D73" s="30">
        <v>13533</v>
      </c>
      <c r="E73" s="30">
        <v>13730</v>
      </c>
      <c r="F73" s="31"/>
      <c r="G73" s="31"/>
      <c r="H73" s="149">
        <v>37.76</v>
      </c>
      <c r="I73" s="149">
        <v>35.54</v>
      </c>
      <c r="J73" s="149">
        <v>39.703</v>
      </c>
      <c r="K73" s="32"/>
    </row>
    <row r="74" spans="1:11" s="33" customFormat="1" ht="11.25" customHeight="1">
      <c r="A74" s="35" t="s">
        <v>57</v>
      </c>
      <c r="B74" s="29"/>
      <c r="C74" s="30">
        <v>5014</v>
      </c>
      <c r="D74" s="30">
        <v>4712</v>
      </c>
      <c r="E74" s="30">
        <v>4650</v>
      </c>
      <c r="F74" s="31"/>
      <c r="G74" s="31"/>
      <c r="H74" s="149">
        <v>12.02</v>
      </c>
      <c r="I74" s="149">
        <v>13.724</v>
      </c>
      <c r="J74" s="149">
        <v>14.073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351</v>
      </c>
      <c r="D76" s="30">
        <v>385</v>
      </c>
      <c r="E76" s="30">
        <v>390</v>
      </c>
      <c r="F76" s="31"/>
      <c r="G76" s="31"/>
      <c r="H76" s="149">
        <v>0.577</v>
      </c>
      <c r="I76" s="149">
        <v>0.66</v>
      </c>
      <c r="J76" s="149">
        <v>0.785</v>
      </c>
      <c r="K76" s="32"/>
    </row>
    <row r="77" spans="1:11" s="33" customFormat="1" ht="11.25" customHeight="1">
      <c r="A77" s="35" t="s">
        <v>60</v>
      </c>
      <c r="B77" s="29"/>
      <c r="C77" s="30">
        <v>4453</v>
      </c>
      <c r="D77" s="30">
        <v>4657</v>
      </c>
      <c r="E77" s="30">
        <v>4587</v>
      </c>
      <c r="F77" s="31"/>
      <c r="G77" s="31"/>
      <c r="H77" s="149">
        <v>13.36</v>
      </c>
      <c r="I77" s="149">
        <v>13.313</v>
      </c>
      <c r="J77" s="149">
        <v>12.456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38051</v>
      </c>
      <c r="D79" s="30">
        <v>39645</v>
      </c>
      <c r="E79" s="30">
        <v>41702</v>
      </c>
      <c r="F79" s="31"/>
      <c r="G79" s="31"/>
      <c r="H79" s="149">
        <v>101.744</v>
      </c>
      <c r="I79" s="149">
        <v>132.272</v>
      </c>
      <c r="J79" s="149">
        <v>134.478</v>
      </c>
      <c r="K79" s="32"/>
    </row>
    <row r="80" spans="1:11" s="42" customFormat="1" ht="11.25" customHeight="1">
      <c r="A80" s="43" t="s">
        <v>63</v>
      </c>
      <c r="B80" s="37"/>
      <c r="C80" s="38">
        <v>60763</v>
      </c>
      <c r="D80" s="38">
        <v>62932</v>
      </c>
      <c r="E80" s="38">
        <v>65059</v>
      </c>
      <c r="F80" s="39">
        <v>103.37983855590161</v>
      </c>
      <c r="G80" s="40"/>
      <c r="H80" s="150">
        <v>165.461</v>
      </c>
      <c r="I80" s="151">
        <v>195.509</v>
      </c>
      <c r="J80" s="151">
        <v>201.495</v>
      </c>
      <c r="K80" s="41">
        <v>103.06175163291717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60814</v>
      </c>
      <c r="D87" s="53">
        <v>62985</v>
      </c>
      <c r="E87" s="53">
        <v>65109</v>
      </c>
      <c r="F87" s="54">
        <f>IF(D87&gt;0,100*E87/D87,0)</f>
        <v>103.37223148368659</v>
      </c>
      <c r="G87" s="40"/>
      <c r="H87" s="154">
        <v>165.596</v>
      </c>
      <c r="I87" s="155">
        <v>195.601</v>
      </c>
      <c r="J87" s="155">
        <v>201.6</v>
      </c>
      <c r="K87" s="54">
        <f>IF(I87&gt;0,100*J87/I87,0)</f>
        <v>103.0669577353899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27</v>
      </c>
      <c r="D17" s="38">
        <v>30</v>
      </c>
      <c r="E17" s="38">
        <v>33</v>
      </c>
      <c r="F17" s="39">
        <v>110</v>
      </c>
      <c r="G17" s="40"/>
      <c r="H17" s="150">
        <v>0.035</v>
      </c>
      <c r="I17" s="151">
        <v>0.039</v>
      </c>
      <c r="J17" s="151">
        <v>0.039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1172</v>
      </c>
      <c r="D19" s="30">
        <v>1382</v>
      </c>
      <c r="E19" s="30">
        <v>2485</v>
      </c>
      <c r="F19" s="31"/>
      <c r="G19" s="31"/>
      <c r="H19" s="149">
        <v>2.638</v>
      </c>
      <c r="I19" s="149">
        <v>3.898</v>
      </c>
      <c r="J19" s="149">
        <v>7.155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1172</v>
      </c>
      <c r="D22" s="38">
        <v>1382</v>
      </c>
      <c r="E22" s="38">
        <v>2485</v>
      </c>
      <c r="F22" s="39">
        <v>179.81186685962373</v>
      </c>
      <c r="G22" s="40"/>
      <c r="H22" s="150">
        <v>2.638</v>
      </c>
      <c r="I22" s="151">
        <v>3.898</v>
      </c>
      <c r="J22" s="151">
        <v>7.155</v>
      </c>
      <c r="K22" s="41">
        <v>183.55566957414058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4013</v>
      </c>
      <c r="D24" s="38">
        <v>3969</v>
      </c>
      <c r="E24" s="38">
        <v>4036</v>
      </c>
      <c r="F24" s="39">
        <v>101.68808264046359</v>
      </c>
      <c r="G24" s="40"/>
      <c r="H24" s="150">
        <v>6.766</v>
      </c>
      <c r="I24" s="151">
        <v>7.001</v>
      </c>
      <c r="J24" s="151">
        <v>7.845</v>
      </c>
      <c r="K24" s="41">
        <v>112.05542065419225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571</v>
      </c>
      <c r="D26" s="38">
        <v>820</v>
      </c>
      <c r="E26" s="38">
        <v>700</v>
      </c>
      <c r="F26" s="39">
        <v>85.36585365853658</v>
      </c>
      <c r="G26" s="40"/>
      <c r="H26" s="150">
        <v>0.91</v>
      </c>
      <c r="I26" s="151">
        <v>1.25</v>
      </c>
      <c r="J26" s="151">
        <v>1.5</v>
      </c>
      <c r="K26" s="41">
        <v>120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5356</v>
      </c>
      <c r="D28" s="30">
        <v>3829</v>
      </c>
      <c r="E28" s="30">
        <v>3857</v>
      </c>
      <c r="F28" s="31"/>
      <c r="G28" s="31"/>
      <c r="H28" s="149">
        <v>11.774</v>
      </c>
      <c r="I28" s="149">
        <v>10.897</v>
      </c>
      <c r="J28" s="149">
        <v>15.398</v>
      </c>
      <c r="K28" s="32"/>
    </row>
    <row r="29" spans="1:11" s="33" customFormat="1" ht="11.25" customHeight="1">
      <c r="A29" s="35" t="s">
        <v>21</v>
      </c>
      <c r="B29" s="29"/>
      <c r="C29" s="30">
        <v>3677</v>
      </c>
      <c r="D29" s="30">
        <v>4286</v>
      </c>
      <c r="E29" s="30">
        <v>5192</v>
      </c>
      <c r="F29" s="31"/>
      <c r="G29" s="31"/>
      <c r="H29" s="149">
        <v>2.576</v>
      </c>
      <c r="I29" s="149">
        <v>2.27</v>
      </c>
      <c r="J29" s="149">
        <v>4.53</v>
      </c>
      <c r="K29" s="32"/>
    </row>
    <row r="30" spans="1:11" s="33" customFormat="1" ht="11.25" customHeight="1">
      <c r="A30" s="35" t="s">
        <v>22</v>
      </c>
      <c r="B30" s="29"/>
      <c r="C30" s="30">
        <v>6878</v>
      </c>
      <c r="D30" s="30">
        <v>6847</v>
      </c>
      <c r="E30" s="30">
        <v>8173</v>
      </c>
      <c r="F30" s="31"/>
      <c r="G30" s="31"/>
      <c r="H30" s="149">
        <v>6.964</v>
      </c>
      <c r="I30" s="149">
        <v>7.048</v>
      </c>
      <c r="J30" s="149">
        <v>11.717</v>
      </c>
      <c r="K30" s="32"/>
    </row>
    <row r="31" spans="1:11" s="42" customFormat="1" ht="11.25" customHeight="1">
      <c r="A31" s="43" t="s">
        <v>23</v>
      </c>
      <c r="B31" s="37"/>
      <c r="C31" s="38">
        <v>15911</v>
      </c>
      <c r="D31" s="38">
        <v>14962</v>
      </c>
      <c r="E31" s="38">
        <v>17222</v>
      </c>
      <c r="F31" s="39">
        <v>115.10493249565566</v>
      </c>
      <c r="G31" s="40"/>
      <c r="H31" s="150">
        <v>21.314</v>
      </c>
      <c r="I31" s="151">
        <v>20.215</v>
      </c>
      <c r="J31" s="151">
        <v>31.645000000000003</v>
      </c>
      <c r="K31" s="41">
        <v>156.54217165471186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220</v>
      </c>
      <c r="D33" s="30">
        <v>200</v>
      </c>
      <c r="E33" s="30">
        <v>73</v>
      </c>
      <c r="F33" s="31"/>
      <c r="G33" s="31"/>
      <c r="H33" s="149">
        <v>0.34</v>
      </c>
      <c r="I33" s="149">
        <v>0.3</v>
      </c>
      <c r="J33" s="149">
        <v>0.145</v>
      </c>
      <c r="K33" s="32"/>
    </row>
    <row r="34" spans="1:11" s="33" customFormat="1" ht="11.25" customHeight="1">
      <c r="A34" s="35" t="s">
        <v>25</v>
      </c>
      <c r="B34" s="29"/>
      <c r="C34" s="30">
        <v>1818</v>
      </c>
      <c r="D34" s="30">
        <v>1800</v>
      </c>
      <c r="E34" s="30">
        <v>1500</v>
      </c>
      <c r="F34" s="31"/>
      <c r="G34" s="31"/>
      <c r="H34" s="149">
        <v>3.171</v>
      </c>
      <c r="I34" s="149">
        <v>3</v>
      </c>
      <c r="J34" s="149">
        <v>2.45</v>
      </c>
      <c r="K34" s="32"/>
    </row>
    <row r="35" spans="1:11" s="33" customFormat="1" ht="11.25" customHeight="1">
      <c r="A35" s="35" t="s">
        <v>26</v>
      </c>
      <c r="B35" s="29"/>
      <c r="C35" s="30">
        <v>974</v>
      </c>
      <c r="D35" s="30">
        <v>800</v>
      </c>
      <c r="E35" s="30">
        <v>600</v>
      </c>
      <c r="F35" s="31"/>
      <c r="G35" s="31"/>
      <c r="H35" s="149">
        <v>1.955</v>
      </c>
      <c r="I35" s="149">
        <v>1.6</v>
      </c>
      <c r="J35" s="149">
        <v>1.2</v>
      </c>
      <c r="K35" s="32"/>
    </row>
    <row r="36" spans="1:11" s="33" customFormat="1" ht="11.25" customHeight="1">
      <c r="A36" s="35" t="s">
        <v>27</v>
      </c>
      <c r="B36" s="29"/>
      <c r="C36" s="30">
        <v>2</v>
      </c>
      <c r="D36" s="30">
        <v>2</v>
      </c>
      <c r="E36" s="30">
        <v>12</v>
      </c>
      <c r="F36" s="31"/>
      <c r="G36" s="31"/>
      <c r="H36" s="149">
        <v>0.004</v>
      </c>
      <c r="I36" s="149">
        <v>0.004</v>
      </c>
      <c r="J36" s="149">
        <v>0.024</v>
      </c>
      <c r="K36" s="32"/>
    </row>
    <row r="37" spans="1:11" s="42" customFormat="1" ht="11.25" customHeight="1">
      <c r="A37" s="36" t="s">
        <v>28</v>
      </c>
      <c r="B37" s="37"/>
      <c r="C37" s="38">
        <v>3014</v>
      </c>
      <c r="D37" s="38">
        <v>2802</v>
      </c>
      <c r="E37" s="38">
        <v>2185</v>
      </c>
      <c r="F37" s="39">
        <v>77.98001427551749</v>
      </c>
      <c r="G37" s="40"/>
      <c r="H37" s="150">
        <v>5.469999999999999</v>
      </c>
      <c r="I37" s="151">
        <v>4.904</v>
      </c>
      <c r="J37" s="151">
        <v>3.819</v>
      </c>
      <c r="K37" s="41">
        <v>77.87520391517128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</v>
      </c>
      <c r="D39" s="38">
        <v>7</v>
      </c>
      <c r="E39" s="38">
        <v>7</v>
      </c>
      <c r="F39" s="39">
        <v>100</v>
      </c>
      <c r="G39" s="40"/>
      <c r="H39" s="150">
        <v>0.011</v>
      </c>
      <c r="I39" s="151">
        <v>0.011</v>
      </c>
      <c r="J39" s="151">
        <v>0.01</v>
      </c>
      <c r="K39" s="41">
        <v>90.90909090909092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4300</v>
      </c>
      <c r="D41" s="30">
        <v>5129</v>
      </c>
      <c r="E41" s="30">
        <v>5676</v>
      </c>
      <c r="F41" s="31"/>
      <c r="G41" s="31"/>
      <c r="H41" s="149">
        <v>4.114</v>
      </c>
      <c r="I41" s="149">
        <v>4.82</v>
      </c>
      <c r="J41" s="149">
        <v>5.962</v>
      </c>
      <c r="K41" s="32"/>
    </row>
    <row r="42" spans="1:11" s="33" customFormat="1" ht="11.25" customHeight="1">
      <c r="A42" s="35" t="s">
        <v>31</v>
      </c>
      <c r="B42" s="29"/>
      <c r="C42" s="30">
        <v>50846</v>
      </c>
      <c r="D42" s="30">
        <v>59399</v>
      </c>
      <c r="E42" s="30">
        <v>64819</v>
      </c>
      <c r="F42" s="31"/>
      <c r="G42" s="31"/>
      <c r="H42" s="149">
        <v>52.573</v>
      </c>
      <c r="I42" s="149">
        <v>65.463</v>
      </c>
      <c r="J42" s="149">
        <v>109.722</v>
      </c>
      <c r="K42" s="32"/>
    </row>
    <row r="43" spans="1:11" s="33" customFormat="1" ht="11.25" customHeight="1">
      <c r="A43" s="35" t="s">
        <v>32</v>
      </c>
      <c r="B43" s="29"/>
      <c r="C43" s="30">
        <v>8400</v>
      </c>
      <c r="D43" s="30">
        <v>11364</v>
      </c>
      <c r="E43" s="30">
        <v>9372</v>
      </c>
      <c r="F43" s="31"/>
      <c r="G43" s="31"/>
      <c r="H43" s="149">
        <v>13.58</v>
      </c>
      <c r="I43" s="149">
        <v>23.029</v>
      </c>
      <c r="J43" s="149">
        <v>20.582</v>
      </c>
      <c r="K43" s="32"/>
    </row>
    <row r="44" spans="1:11" s="33" customFormat="1" ht="11.25" customHeight="1">
      <c r="A44" s="35" t="s">
        <v>33</v>
      </c>
      <c r="B44" s="29"/>
      <c r="C44" s="30">
        <v>34420</v>
      </c>
      <c r="D44" s="30">
        <v>39675</v>
      </c>
      <c r="E44" s="30">
        <v>38321</v>
      </c>
      <c r="F44" s="31"/>
      <c r="G44" s="31"/>
      <c r="H44" s="149">
        <v>37.35</v>
      </c>
      <c r="I44" s="149">
        <v>34.531</v>
      </c>
      <c r="J44" s="149">
        <v>66.456</v>
      </c>
      <c r="K44" s="32"/>
    </row>
    <row r="45" spans="1:11" s="33" customFormat="1" ht="11.25" customHeight="1">
      <c r="A45" s="35" t="s">
        <v>34</v>
      </c>
      <c r="B45" s="29"/>
      <c r="C45" s="30">
        <v>12878</v>
      </c>
      <c r="D45" s="30">
        <v>14680</v>
      </c>
      <c r="E45" s="30">
        <v>16090</v>
      </c>
      <c r="F45" s="31"/>
      <c r="G45" s="31"/>
      <c r="H45" s="149">
        <v>10.688</v>
      </c>
      <c r="I45" s="149">
        <v>12.412</v>
      </c>
      <c r="J45" s="149">
        <v>18.578</v>
      </c>
      <c r="K45" s="32"/>
    </row>
    <row r="46" spans="1:11" s="33" customFormat="1" ht="11.25" customHeight="1">
      <c r="A46" s="35" t="s">
        <v>35</v>
      </c>
      <c r="B46" s="29"/>
      <c r="C46" s="30">
        <v>29852</v>
      </c>
      <c r="D46" s="30">
        <v>28311</v>
      </c>
      <c r="E46" s="30">
        <v>28958</v>
      </c>
      <c r="F46" s="31"/>
      <c r="G46" s="31"/>
      <c r="H46" s="149">
        <v>22.004</v>
      </c>
      <c r="I46" s="149">
        <v>29.101</v>
      </c>
      <c r="J46" s="149">
        <v>21.366</v>
      </c>
      <c r="K46" s="32"/>
    </row>
    <row r="47" spans="1:11" s="33" customFormat="1" ht="11.25" customHeight="1">
      <c r="A47" s="35" t="s">
        <v>36</v>
      </c>
      <c r="B47" s="29"/>
      <c r="C47" s="30">
        <v>39026</v>
      </c>
      <c r="D47" s="30">
        <v>44751</v>
      </c>
      <c r="E47" s="30">
        <v>44120</v>
      </c>
      <c r="F47" s="31"/>
      <c r="G47" s="31"/>
      <c r="H47" s="149">
        <v>46.756</v>
      </c>
      <c r="I47" s="149">
        <v>56.501</v>
      </c>
      <c r="J47" s="149">
        <v>51.891</v>
      </c>
      <c r="K47" s="32"/>
    </row>
    <row r="48" spans="1:11" s="33" customFormat="1" ht="11.25" customHeight="1">
      <c r="A48" s="35" t="s">
        <v>37</v>
      </c>
      <c r="B48" s="29"/>
      <c r="C48" s="30">
        <v>47542</v>
      </c>
      <c r="D48" s="30">
        <v>40373</v>
      </c>
      <c r="E48" s="30">
        <v>45194</v>
      </c>
      <c r="F48" s="31"/>
      <c r="G48" s="31"/>
      <c r="H48" s="149">
        <v>46.19</v>
      </c>
      <c r="I48" s="149">
        <v>25.054</v>
      </c>
      <c r="J48" s="149">
        <v>69.918</v>
      </c>
      <c r="K48" s="32"/>
    </row>
    <row r="49" spans="1:11" s="33" customFormat="1" ht="11.25" customHeight="1">
      <c r="A49" s="35" t="s">
        <v>38</v>
      </c>
      <c r="B49" s="29"/>
      <c r="C49" s="30">
        <v>21266</v>
      </c>
      <c r="D49" s="30">
        <v>22423</v>
      </c>
      <c r="E49" s="30">
        <v>26302</v>
      </c>
      <c r="F49" s="31"/>
      <c r="G49" s="31"/>
      <c r="H49" s="149">
        <v>22.937</v>
      </c>
      <c r="I49" s="149">
        <v>29.947</v>
      </c>
      <c r="J49" s="149">
        <v>37.419</v>
      </c>
      <c r="K49" s="32"/>
    </row>
    <row r="50" spans="1:11" s="42" customFormat="1" ht="11.25" customHeight="1">
      <c r="A50" s="43" t="s">
        <v>39</v>
      </c>
      <c r="B50" s="37"/>
      <c r="C50" s="38">
        <v>248530</v>
      </c>
      <c r="D50" s="38">
        <v>266105</v>
      </c>
      <c r="E50" s="38">
        <v>278852</v>
      </c>
      <c r="F50" s="39">
        <v>104.79021438905696</v>
      </c>
      <c r="G50" s="40"/>
      <c r="H50" s="150">
        <v>256.192</v>
      </c>
      <c r="I50" s="151">
        <v>280.858</v>
      </c>
      <c r="J50" s="151">
        <v>401.894</v>
      </c>
      <c r="K50" s="41">
        <v>143.09508719708893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1189</v>
      </c>
      <c r="D52" s="38">
        <v>1189</v>
      </c>
      <c r="E52" s="38">
        <v>1189</v>
      </c>
      <c r="F52" s="39">
        <v>100</v>
      </c>
      <c r="G52" s="40"/>
      <c r="H52" s="150">
        <v>1.963</v>
      </c>
      <c r="I52" s="151">
        <v>1.963</v>
      </c>
      <c r="J52" s="151">
        <v>1.963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3713</v>
      </c>
      <c r="D54" s="30">
        <v>3313</v>
      </c>
      <c r="E54" s="30">
        <v>3519</v>
      </c>
      <c r="F54" s="31"/>
      <c r="G54" s="31"/>
      <c r="H54" s="149">
        <v>4.61</v>
      </c>
      <c r="I54" s="149">
        <v>4.515</v>
      </c>
      <c r="J54" s="149">
        <v>5.169</v>
      </c>
      <c r="K54" s="32"/>
    </row>
    <row r="55" spans="1:11" s="33" customFormat="1" ht="11.25" customHeight="1">
      <c r="A55" s="35" t="s">
        <v>42</v>
      </c>
      <c r="B55" s="29"/>
      <c r="C55" s="30">
        <v>1022</v>
      </c>
      <c r="D55" s="30">
        <v>897</v>
      </c>
      <c r="E55" s="30">
        <v>900</v>
      </c>
      <c r="F55" s="31"/>
      <c r="G55" s="31"/>
      <c r="H55" s="149">
        <v>0.77</v>
      </c>
      <c r="I55" s="149">
        <v>0.675</v>
      </c>
      <c r="J55" s="149">
        <v>0.72</v>
      </c>
      <c r="K55" s="32"/>
    </row>
    <row r="56" spans="1:11" s="33" customFormat="1" ht="11.25" customHeight="1">
      <c r="A56" s="35" t="s">
        <v>43</v>
      </c>
      <c r="B56" s="29"/>
      <c r="C56" s="30">
        <v>144789</v>
      </c>
      <c r="D56" s="30">
        <v>133000</v>
      </c>
      <c r="E56" s="30">
        <v>148920</v>
      </c>
      <c r="F56" s="31"/>
      <c r="G56" s="31"/>
      <c r="H56" s="149">
        <v>114.998</v>
      </c>
      <c r="I56" s="149">
        <v>106.9</v>
      </c>
      <c r="J56" s="149">
        <v>112</v>
      </c>
      <c r="K56" s="32"/>
    </row>
    <row r="57" spans="1:11" s="33" customFormat="1" ht="11.25" customHeight="1">
      <c r="A57" s="35" t="s">
        <v>44</v>
      </c>
      <c r="B57" s="29"/>
      <c r="C57" s="30">
        <v>31152</v>
      </c>
      <c r="D57" s="30">
        <v>29548</v>
      </c>
      <c r="E57" s="30">
        <v>29320</v>
      </c>
      <c r="F57" s="31"/>
      <c r="G57" s="31"/>
      <c r="H57" s="149">
        <v>39.261</v>
      </c>
      <c r="I57" s="149">
        <v>29.548</v>
      </c>
      <c r="J57" s="149">
        <v>30.934</v>
      </c>
      <c r="K57" s="32"/>
    </row>
    <row r="58" spans="1:11" s="33" customFormat="1" ht="11.25" customHeight="1">
      <c r="A58" s="35" t="s">
        <v>45</v>
      </c>
      <c r="B58" s="29"/>
      <c r="C58" s="30">
        <v>1788</v>
      </c>
      <c r="D58" s="30">
        <v>1463</v>
      </c>
      <c r="E58" s="30">
        <v>1331</v>
      </c>
      <c r="F58" s="31"/>
      <c r="G58" s="31"/>
      <c r="H58" s="149">
        <v>1.177</v>
      </c>
      <c r="I58" s="149">
        <v>0.804</v>
      </c>
      <c r="J58" s="149">
        <v>0.799</v>
      </c>
      <c r="K58" s="32"/>
    </row>
    <row r="59" spans="1:11" s="42" customFormat="1" ht="11.25" customHeight="1">
      <c r="A59" s="36" t="s">
        <v>46</v>
      </c>
      <c r="B59" s="37"/>
      <c r="C59" s="38">
        <v>182464</v>
      </c>
      <c r="D59" s="38">
        <v>168221</v>
      </c>
      <c r="E59" s="38">
        <v>183990</v>
      </c>
      <c r="F59" s="39">
        <v>109.37397827857401</v>
      </c>
      <c r="G59" s="40"/>
      <c r="H59" s="150">
        <v>160.816</v>
      </c>
      <c r="I59" s="151">
        <v>142.442</v>
      </c>
      <c r="J59" s="151">
        <v>149.622</v>
      </c>
      <c r="K59" s="41">
        <v>105.04064812344673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701</v>
      </c>
      <c r="D61" s="30">
        <v>408</v>
      </c>
      <c r="E61" s="30">
        <v>450</v>
      </c>
      <c r="F61" s="31"/>
      <c r="G61" s="31"/>
      <c r="H61" s="149">
        <v>0.261</v>
      </c>
      <c r="I61" s="149">
        <v>0.258</v>
      </c>
      <c r="J61" s="149">
        <v>0.343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798</v>
      </c>
      <c r="D63" s="30">
        <v>571</v>
      </c>
      <c r="E63" s="30">
        <v>628</v>
      </c>
      <c r="F63" s="31"/>
      <c r="G63" s="31"/>
      <c r="H63" s="149">
        <v>0.27</v>
      </c>
      <c r="I63" s="149">
        <v>0.5</v>
      </c>
      <c r="J63" s="149">
        <v>0.585</v>
      </c>
      <c r="K63" s="32"/>
    </row>
    <row r="64" spans="1:11" s="42" customFormat="1" ht="11.25" customHeight="1">
      <c r="A64" s="36" t="s">
        <v>50</v>
      </c>
      <c r="B64" s="37"/>
      <c r="C64" s="38">
        <v>1499</v>
      </c>
      <c r="D64" s="38">
        <v>979</v>
      </c>
      <c r="E64" s="38">
        <v>1078</v>
      </c>
      <c r="F64" s="39">
        <v>110.11235955056179</v>
      </c>
      <c r="G64" s="40"/>
      <c r="H64" s="150">
        <v>0.531</v>
      </c>
      <c r="I64" s="151">
        <v>0.758</v>
      </c>
      <c r="J64" s="151">
        <v>0.9279999999999999</v>
      </c>
      <c r="K64" s="41">
        <v>122.42744063324538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37</v>
      </c>
      <c r="D66" s="38">
        <v>14</v>
      </c>
      <c r="E66" s="38">
        <v>18</v>
      </c>
      <c r="F66" s="39">
        <v>128.57142857142858</v>
      </c>
      <c r="G66" s="40"/>
      <c r="H66" s="150">
        <v>0.039</v>
      </c>
      <c r="I66" s="151">
        <v>0.02</v>
      </c>
      <c r="J66" s="151">
        <v>0.017</v>
      </c>
      <c r="K66" s="41">
        <v>85.00000000000001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17240</v>
      </c>
      <c r="D68" s="30">
        <v>15150</v>
      </c>
      <c r="E68" s="30">
        <v>11300</v>
      </c>
      <c r="F68" s="31"/>
      <c r="G68" s="31"/>
      <c r="H68" s="149">
        <v>19.049</v>
      </c>
      <c r="I68" s="149">
        <v>15.6</v>
      </c>
      <c r="J68" s="149">
        <v>15</v>
      </c>
      <c r="K68" s="32"/>
    </row>
    <row r="69" spans="1:11" s="33" customFormat="1" ht="11.25" customHeight="1">
      <c r="A69" s="35" t="s">
        <v>53</v>
      </c>
      <c r="B69" s="29"/>
      <c r="C69" s="30">
        <v>997</v>
      </c>
      <c r="D69" s="30">
        <v>995</v>
      </c>
      <c r="E69" s="30">
        <v>800</v>
      </c>
      <c r="F69" s="31"/>
      <c r="G69" s="31"/>
      <c r="H69" s="149">
        <v>2.29</v>
      </c>
      <c r="I69" s="149">
        <v>3.2</v>
      </c>
      <c r="J69" s="149">
        <v>2.5</v>
      </c>
      <c r="K69" s="32"/>
    </row>
    <row r="70" spans="1:11" s="42" customFormat="1" ht="11.25" customHeight="1">
      <c r="A70" s="36" t="s">
        <v>54</v>
      </c>
      <c r="B70" s="37"/>
      <c r="C70" s="38">
        <v>18237</v>
      </c>
      <c r="D70" s="38">
        <v>16145</v>
      </c>
      <c r="E70" s="38">
        <v>12100</v>
      </c>
      <c r="F70" s="39">
        <v>74.94580365438216</v>
      </c>
      <c r="G70" s="40"/>
      <c r="H70" s="150">
        <v>21.339</v>
      </c>
      <c r="I70" s="151">
        <v>18.8</v>
      </c>
      <c r="J70" s="151">
        <v>17.5</v>
      </c>
      <c r="K70" s="41">
        <v>93.08510638297872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20</v>
      </c>
      <c r="E72" s="30">
        <v>27</v>
      </c>
      <c r="F72" s="31"/>
      <c r="G72" s="31"/>
      <c r="H72" s="149">
        <v>0.011</v>
      </c>
      <c r="I72" s="149">
        <v>0.008</v>
      </c>
      <c r="J72" s="149">
        <v>0.022</v>
      </c>
      <c r="K72" s="32"/>
    </row>
    <row r="73" spans="1:11" s="33" customFormat="1" ht="11.25" customHeight="1">
      <c r="A73" s="35" t="s">
        <v>56</v>
      </c>
      <c r="B73" s="29"/>
      <c r="C73" s="30">
        <v>58705</v>
      </c>
      <c r="D73" s="30">
        <v>61654</v>
      </c>
      <c r="E73" s="30">
        <v>53800</v>
      </c>
      <c r="F73" s="31"/>
      <c r="G73" s="31"/>
      <c r="H73" s="149">
        <v>93.895</v>
      </c>
      <c r="I73" s="149">
        <v>105.015</v>
      </c>
      <c r="J73" s="149">
        <v>88.099</v>
      </c>
      <c r="K73" s="32"/>
    </row>
    <row r="74" spans="1:11" s="33" customFormat="1" ht="11.25" customHeight="1">
      <c r="A74" s="35" t="s">
        <v>57</v>
      </c>
      <c r="B74" s="29"/>
      <c r="C74" s="30">
        <v>41496</v>
      </c>
      <c r="D74" s="30">
        <v>37102</v>
      </c>
      <c r="E74" s="30">
        <v>28278</v>
      </c>
      <c r="F74" s="31"/>
      <c r="G74" s="31"/>
      <c r="H74" s="149">
        <v>32.175</v>
      </c>
      <c r="I74" s="149">
        <v>35.914</v>
      </c>
      <c r="J74" s="149">
        <v>39.589</v>
      </c>
      <c r="K74" s="32"/>
    </row>
    <row r="75" spans="1:11" s="33" customFormat="1" ht="11.25" customHeight="1">
      <c r="A75" s="35" t="s">
        <v>58</v>
      </c>
      <c r="B75" s="29"/>
      <c r="C75" s="30">
        <v>1439</v>
      </c>
      <c r="D75" s="30">
        <v>1028</v>
      </c>
      <c r="E75" s="30">
        <v>1259</v>
      </c>
      <c r="F75" s="31"/>
      <c r="G75" s="31"/>
      <c r="H75" s="149">
        <v>0.492</v>
      </c>
      <c r="I75" s="149">
        <v>0.708</v>
      </c>
      <c r="J75" s="149">
        <v>0.765</v>
      </c>
      <c r="K75" s="32"/>
    </row>
    <row r="76" spans="1:11" s="33" customFormat="1" ht="11.25" customHeight="1">
      <c r="A76" s="35" t="s">
        <v>59</v>
      </c>
      <c r="B76" s="29"/>
      <c r="C76" s="30">
        <v>15266</v>
      </c>
      <c r="D76" s="30">
        <v>15773</v>
      </c>
      <c r="E76" s="30">
        <v>15136</v>
      </c>
      <c r="F76" s="31"/>
      <c r="G76" s="31"/>
      <c r="H76" s="149">
        <v>25.647</v>
      </c>
      <c r="I76" s="149">
        <v>28.391</v>
      </c>
      <c r="J76" s="149">
        <v>27.245</v>
      </c>
      <c r="K76" s="32"/>
    </row>
    <row r="77" spans="1:11" s="33" customFormat="1" ht="11.25" customHeight="1">
      <c r="A77" s="35" t="s">
        <v>60</v>
      </c>
      <c r="B77" s="29"/>
      <c r="C77" s="30">
        <v>1301</v>
      </c>
      <c r="D77" s="30">
        <v>671</v>
      </c>
      <c r="E77" s="30">
        <v>596</v>
      </c>
      <c r="F77" s="31"/>
      <c r="G77" s="31"/>
      <c r="H77" s="149">
        <v>0.696</v>
      </c>
      <c r="I77" s="149">
        <v>0.744</v>
      </c>
      <c r="J77" s="149">
        <v>0.65</v>
      </c>
      <c r="K77" s="32"/>
    </row>
    <row r="78" spans="1:11" s="33" customFormat="1" ht="11.25" customHeight="1">
      <c r="A78" s="35" t="s">
        <v>61</v>
      </c>
      <c r="B78" s="29"/>
      <c r="C78" s="30">
        <v>2789</v>
      </c>
      <c r="D78" s="30">
        <v>1870</v>
      </c>
      <c r="E78" s="30">
        <v>1375</v>
      </c>
      <c r="F78" s="31"/>
      <c r="G78" s="31"/>
      <c r="H78" s="149">
        <v>3.13</v>
      </c>
      <c r="I78" s="149">
        <v>1.855</v>
      </c>
      <c r="J78" s="149">
        <v>1.444</v>
      </c>
      <c r="K78" s="32"/>
    </row>
    <row r="79" spans="1:11" s="33" customFormat="1" ht="11.25" customHeight="1">
      <c r="A79" s="35" t="s">
        <v>62</v>
      </c>
      <c r="B79" s="29"/>
      <c r="C79" s="30">
        <v>119947</v>
      </c>
      <c r="D79" s="30">
        <v>121585.23</v>
      </c>
      <c r="E79" s="30">
        <v>97632</v>
      </c>
      <c r="F79" s="31"/>
      <c r="G79" s="31"/>
      <c r="H79" s="149">
        <v>138.121</v>
      </c>
      <c r="I79" s="149">
        <v>233.109</v>
      </c>
      <c r="J79" s="149">
        <v>138.905</v>
      </c>
      <c r="K79" s="32"/>
    </row>
    <row r="80" spans="1:11" s="42" customFormat="1" ht="11.25" customHeight="1">
      <c r="A80" s="43" t="s">
        <v>63</v>
      </c>
      <c r="B80" s="37"/>
      <c r="C80" s="38">
        <v>241003</v>
      </c>
      <c r="D80" s="38">
        <v>239703.22999999998</v>
      </c>
      <c r="E80" s="38">
        <v>198103</v>
      </c>
      <c r="F80" s="39">
        <v>82.64511078970443</v>
      </c>
      <c r="G80" s="40"/>
      <c r="H80" s="150">
        <v>294.16700000000003</v>
      </c>
      <c r="I80" s="151">
        <v>405.744</v>
      </c>
      <c r="J80" s="151">
        <v>296.719</v>
      </c>
      <c r="K80" s="41">
        <v>73.12960881738238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717674</v>
      </c>
      <c r="D87" s="53">
        <v>716328.23</v>
      </c>
      <c r="E87" s="53">
        <v>701998</v>
      </c>
      <c r="F87" s="54">
        <f>IF(D87&gt;0,100*E87/D87,0)</f>
        <v>97.99948830719683</v>
      </c>
      <c r="G87" s="40"/>
      <c r="H87" s="154">
        <v>772.191</v>
      </c>
      <c r="I87" s="155">
        <v>887.903</v>
      </c>
      <c r="J87" s="155">
        <v>920.6560000000002</v>
      </c>
      <c r="K87" s="54">
        <f>IF(I87&gt;0,100*J87/I87,0)</f>
        <v>103.68880384456412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="88" zoomScaleSheetLayoutView="8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2</v>
      </c>
      <c r="F9" s="31"/>
      <c r="G9" s="31"/>
      <c r="H9" s="149"/>
      <c r="I9" s="149"/>
      <c r="J9" s="149">
        <v>0.007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</v>
      </c>
      <c r="F13" s="39"/>
      <c r="G13" s="40"/>
      <c r="H13" s="150"/>
      <c r="I13" s="151"/>
      <c r="J13" s="151">
        <v>0.007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26</v>
      </c>
      <c r="D24" s="38">
        <v>78</v>
      </c>
      <c r="E24" s="38">
        <v>38</v>
      </c>
      <c r="F24" s="39">
        <v>48.717948717948715</v>
      </c>
      <c r="G24" s="40"/>
      <c r="H24" s="150">
        <v>0.079</v>
      </c>
      <c r="I24" s="151">
        <v>0.235</v>
      </c>
      <c r="J24" s="151">
        <v>0.125</v>
      </c>
      <c r="K24" s="41">
        <v>53.19148936170213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14</v>
      </c>
      <c r="D28" s="30">
        <v>168</v>
      </c>
      <c r="E28" s="30">
        <v>391</v>
      </c>
      <c r="F28" s="31"/>
      <c r="G28" s="31"/>
      <c r="H28" s="149">
        <v>0.042</v>
      </c>
      <c r="I28" s="149">
        <v>0.512</v>
      </c>
      <c r="J28" s="149">
        <v>1.271</v>
      </c>
      <c r="K28" s="32"/>
    </row>
    <row r="29" spans="1:11" s="33" customFormat="1" ht="11.25" customHeight="1">
      <c r="A29" s="35" t="s">
        <v>21</v>
      </c>
      <c r="B29" s="29"/>
      <c r="C29" s="30">
        <v>83</v>
      </c>
      <c r="D29" s="30">
        <v>43</v>
      </c>
      <c r="E29" s="30"/>
      <c r="F29" s="31"/>
      <c r="G29" s="31"/>
      <c r="H29" s="149">
        <v>0.124</v>
      </c>
      <c r="I29" s="149">
        <v>0.127</v>
      </c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59</v>
      </c>
      <c r="E30" s="30">
        <v>7</v>
      </c>
      <c r="F30" s="31"/>
      <c r="G30" s="31"/>
      <c r="H30" s="149"/>
      <c r="I30" s="149">
        <v>0.13</v>
      </c>
      <c r="J30" s="149">
        <v>0.015</v>
      </c>
      <c r="K30" s="32"/>
    </row>
    <row r="31" spans="1:11" s="42" customFormat="1" ht="11.25" customHeight="1">
      <c r="A31" s="43" t="s">
        <v>23</v>
      </c>
      <c r="B31" s="37"/>
      <c r="C31" s="38">
        <v>97</v>
      </c>
      <c r="D31" s="38">
        <v>270</v>
      </c>
      <c r="E31" s="38">
        <v>398</v>
      </c>
      <c r="F31" s="39">
        <v>147.40740740740742</v>
      </c>
      <c r="G31" s="40"/>
      <c r="H31" s="150">
        <v>0.166</v>
      </c>
      <c r="I31" s="151">
        <v>0.769</v>
      </c>
      <c r="J31" s="151">
        <v>1.2859999999999998</v>
      </c>
      <c r="K31" s="41">
        <v>167.2301690507152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>
        <v>22</v>
      </c>
      <c r="D34" s="30">
        <v>26</v>
      </c>
      <c r="E34" s="30">
        <v>22</v>
      </c>
      <c r="F34" s="31"/>
      <c r="G34" s="31"/>
      <c r="H34" s="149">
        <v>0.046</v>
      </c>
      <c r="I34" s="149">
        <v>0.05</v>
      </c>
      <c r="J34" s="149">
        <v>0.05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100</v>
      </c>
      <c r="E35" s="30">
        <v>150</v>
      </c>
      <c r="F35" s="31"/>
      <c r="G35" s="31"/>
      <c r="H35" s="149">
        <v>0.069</v>
      </c>
      <c r="I35" s="149">
        <v>0.18</v>
      </c>
      <c r="J35" s="149">
        <v>0.27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45</v>
      </c>
      <c r="D37" s="38">
        <v>126</v>
      </c>
      <c r="E37" s="38">
        <v>172</v>
      </c>
      <c r="F37" s="39">
        <v>136.5079365079365</v>
      </c>
      <c r="G37" s="40"/>
      <c r="H37" s="150">
        <v>0.115</v>
      </c>
      <c r="I37" s="151">
        <v>0.22999999999999998</v>
      </c>
      <c r="J37" s="151">
        <v>0.32</v>
      </c>
      <c r="K37" s="41">
        <v>139.13043478260872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42</v>
      </c>
      <c r="D41" s="30">
        <v>46</v>
      </c>
      <c r="E41" s="30">
        <v>54</v>
      </c>
      <c r="F41" s="31"/>
      <c r="G41" s="31"/>
      <c r="H41" s="149">
        <v>0.13</v>
      </c>
      <c r="I41" s="149">
        <v>0.161</v>
      </c>
      <c r="J41" s="149">
        <v>0.189</v>
      </c>
      <c r="K41" s="32"/>
    </row>
    <row r="42" spans="1:11" s="33" customFormat="1" ht="11.25" customHeight="1">
      <c r="A42" s="35" t="s">
        <v>31</v>
      </c>
      <c r="B42" s="29"/>
      <c r="C42" s="30">
        <v>21</v>
      </c>
      <c r="D42" s="30">
        <v>36</v>
      </c>
      <c r="E42" s="30">
        <v>22</v>
      </c>
      <c r="F42" s="31"/>
      <c r="G42" s="31"/>
      <c r="H42" s="149">
        <v>0.053</v>
      </c>
      <c r="I42" s="149">
        <v>0.09</v>
      </c>
      <c r="J42" s="149">
        <v>0.05</v>
      </c>
      <c r="K42" s="32"/>
    </row>
    <row r="43" spans="1:11" s="33" customFormat="1" ht="11.25" customHeight="1">
      <c r="A43" s="35" t="s">
        <v>32</v>
      </c>
      <c r="B43" s="29"/>
      <c r="C43" s="30">
        <v>102</v>
      </c>
      <c r="D43" s="30">
        <v>119</v>
      </c>
      <c r="E43" s="30">
        <v>52</v>
      </c>
      <c r="F43" s="31"/>
      <c r="G43" s="31"/>
      <c r="H43" s="149">
        <v>0.255</v>
      </c>
      <c r="I43" s="149">
        <v>0.298</v>
      </c>
      <c r="J43" s="149">
        <v>0.146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75</v>
      </c>
      <c r="D45" s="30">
        <v>27</v>
      </c>
      <c r="E45" s="30">
        <v>28</v>
      </c>
      <c r="F45" s="31"/>
      <c r="G45" s="31"/>
      <c r="H45" s="149">
        <v>0.24</v>
      </c>
      <c r="I45" s="149">
        <v>0.081</v>
      </c>
      <c r="J45" s="149">
        <v>0.078</v>
      </c>
      <c r="K45" s="32"/>
    </row>
    <row r="46" spans="1:11" s="33" customFormat="1" ht="11.25" customHeight="1">
      <c r="A46" s="35" t="s">
        <v>35</v>
      </c>
      <c r="B46" s="29"/>
      <c r="C46" s="30"/>
      <c r="D46" s="30">
        <v>12</v>
      </c>
      <c r="E46" s="30"/>
      <c r="F46" s="31"/>
      <c r="G46" s="31"/>
      <c r="H46" s="149"/>
      <c r="I46" s="149">
        <v>0.018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16</v>
      </c>
      <c r="D48" s="30">
        <v>50</v>
      </c>
      <c r="E48" s="30"/>
      <c r="F48" s="31"/>
      <c r="G48" s="31"/>
      <c r="H48" s="149">
        <v>0.04</v>
      </c>
      <c r="I48" s="149">
        <v>0.125</v>
      </c>
      <c r="J48" s="149"/>
      <c r="K48" s="32"/>
    </row>
    <row r="49" spans="1:11" s="33" customFormat="1" ht="11.25" customHeight="1">
      <c r="A49" s="35" t="s">
        <v>38</v>
      </c>
      <c r="B49" s="29"/>
      <c r="C49" s="30">
        <v>27</v>
      </c>
      <c r="D49" s="30">
        <v>20</v>
      </c>
      <c r="E49" s="30">
        <v>8</v>
      </c>
      <c r="F49" s="31"/>
      <c r="G49" s="31"/>
      <c r="H49" s="149">
        <v>0.086</v>
      </c>
      <c r="I49" s="149">
        <v>0.061</v>
      </c>
      <c r="J49" s="149">
        <v>0.028</v>
      </c>
      <c r="K49" s="32"/>
    </row>
    <row r="50" spans="1:11" s="42" customFormat="1" ht="11.25" customHeight="1">
      <c r="A50" s="43" t="s">
        <v>39</v>
      </c>
      <c r="B50" s="37"/>
      <c r="C50" s="38">
        <v>283</v>
      </c>
      <c r="D50" s="38">
        <v>310</v>
      </c>
      <c r="E50" s="38">
        <v>164</v>
      </c>
      <c r="F50" s="39">
        <v>52.903225806451616</v>
      </c>
      <c r="G50" s="40"/>
      <c r="H50" s="150">
        <v>0.8039999999999999</v>
      </c>
      <c r="I50" s="151">
        <v>0.8339999999999999</v>
      </c>
      <c r="J50" s="151">
        <v>0.49100000000000005</v>
      </c>
      <c r="K50" s="41">
        <v>58.87290167865709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/>
      <c r="E58" s="30">
        <v>13</v>
      </c>
      <c r="F58" s="31"/>
      <c r="G58" s="31"/>
      <c r="H58" s="149">
        <v>0.012</v>
      </c>
      <c r="I58" s="149"/>
      <c r="J58" s="149">
        <v>0.044</v>
      </c>
      <c r="K58" s="32"/>
    </row>
    <row r="59" spans="1:11" s="42" customFormat="1" ht="11.25" customHeight="1">
      <c r="A59" s="36" t="s">
        <v>46</v>
      </c>
      <c r="B59" s="37"/>
      <c r="C59" s="38">
        <v>4</v>
      </c>
      <c r="D59" s="38"/>
      <c r="E59" s="38">
        <v>13</v>
      </c>
      <c r="F59" s="39"/>
      <c r="G59" s="40"/>
      <c r="H59" s="150">
        <v>0.012</v>
      </c>
      <c r="I59" s="151"/>
      <c r="J59" s="151">
        <v>0.044</v>
      </c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336</v>
      </c>
      <c r="D68" s="30">
        <v>420</v>
      </c>
      <c r="E68" s="30">
        <v>450</v>
      </c>
      <c r="F68" s="31"/>
      <c r="G68" s="31"/>
      <c r="H68" s="149">
        <v>1.243</v>
      </c>
      <c r="I68" s="149">
        <v>1.4</v>
      </c>
      <c r="J68" s="149">
        <v>1.6</v>
      </c>
      <c r="K68" s="32"/>
    </row>
    <row r="69" spans="1:11" s="33" customFormat="1" ht="11.25" customHeight="1">
      <c r="A69" s="35" t="s">
        <v>53</v>
      </c>
      <c r="B69" s="29"/>
      <c r="C69" s="30">
        <v>191</v>
      </c>
      <c r="D69" s="30">
        <v>420</v>
      </c>
      <c r="E69" s="30">
        <v>250</v>
      </c>
      <c r="F69" s="31"/>
      <c r="G69" s="31"/>
      <c r="H69" s="149">
        <v>0.439</v>
      </c>
      <c r="I69" s="149">
        <v>1.3</v>
      </c>
      <c r="J69" s="149">
        <v>0.65</v>
      </c>
      <c r="K69" s="32"/>
    </row>
    <row r="70" spans="1:11" s="42" customFormat="1" ht="11.25" customHeight="1">
      <c r="A70" s="36" t="s">
        <v>54</v>
      </c>
      <c r="B70" s="37"/>
      <c r="C70" s="38">
        <v>527</v>
      </c>
      <c r="D70" s="38">
        <v>840</v>
      </c>
      <c r="E70" s="38">
        <v>700</v>
      </c>
      <c r="F70" s="39">
        <v>83.33333333333333</v>
      </c>
      <c r="G70" s="40"/>
      <c r="H70" s="150">
        <v>1.6820000000000002</v>
      </c>
      <c r="I70" s="151">
        <v>2.7</v>
      </c>
      <c r="J70" s="151">
        <v>2.25</v>
      </c>
      <c r="K70" s="41">
        <v>83.33333333333333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7</v>
      </c>
      <c r="D73" s="30"/>
      <c r="E73" s="30"/>
      <c r="F73" s="31"/>
      <c r="G73" s="31"/>
      <c r="H73" s="149">
        <v>0.019</v>
      </c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>
        <v>13</v>
      </c>
      <c r="E74" s="30">
        <v>4</v>
      </c>
      <c r="F74" s="31"/>
      <c r="G74" s="31"/>
      <c r="H74" s="149"/>
      <c r="I74" s="149">
        <v>0.013</v>
      </c>
      <c r="J74" s="149">
        <v>0.006</v>
      </c>
      <c r="K74" s="32"/>
    </row>
    <row r="75" spans="1:11" s="33" customFormat="1" ht="11.25" customHeight="1">
      <c r="A75" s="35" t="s">
        <v>58</v>
      </c>
      <c r="B75" s="29"/>
      <c r="C75" s="30">
        <v>1</v>
      </c>
      <c r="D75" s="30">
        <v>1</v>
      </c>
      <c r="E75" s="30"/>
      <c r="F75" s="31"/>
      <c r="G75" s="31"/>
      <c r="H75" s="149">
        <v>0.001</v>
      </c>
      <c r="I75" s="149">
        <v>0.001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5</v>
      </c>
      <c r="D79" s="30">
        <v>20.76</v>
      </c>
      <c r="E79" s="30"/>
      <c r="F79" s="31"/>
      <c r="G79" s="31"/>
      <c r="H79" s="149">
        <v>0.01</v>
      </c>
      <c r="I79" s="149">
        <v>0.083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13</v>
      </c>
      <c r="D80" s="38">
        <v>34.760000000000005</v>
      </c>
      <c r="E80" s="38">
        <v>4</v>
      </c>
      <c r="F80" s="39">
        <v>11.50747986191024</v>
      </c>
      <c r="G80" s="40"/>
      <c r="H80" s="150">
        <v>0.03</v>
      </c>
      <c r="I80" s="151">
        <v>0.097</v>
      </c>
      <c r="J80" s="151">
        <v>0.006</v>
      </c>
      <c r="K80" s="41">
        <v>6.185567010309278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995</v>
      </c>
      <c r="D87" s="53">
        <v>1658.76</v>
      </c>
      <c r="E87" s="53">
        <v>1491</v>
      </c>
      <c r="F87" s="54">
        <f>IF(D87&gt;0,100*E87/D87,0)</f>
        <v>89.88642118208783</v>
      </c>
      <c r="G87" s="40"/>
      <c r="H87" s="154">
        <v>2.888</v>
      </c>
      <c r="I87" s="155">
        <v>4.865</v>
      </c>
      <c r="J87" s="155">
        <v>4.529</v>
      </c>
      <c r="K87" s="54">
        <f>IF(I87&gt;0,100*J87/I87,0)</f>
        <v>93.0935251798561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="91" zoomScaleSheetLayoutView="91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/>
      <c r="E19" s="30"/>
      <c r="F19" s="31"/>
      <c r="G19" s="31"/>
      <c r="H19" s="149">
        <v>0.003</v>
      </c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</v>
      </c>
      <c r="D22" s="38"/>
      <c r="E22" s="38"/>
      <c r="F22" s="39"/>
      <c r="G22" s="40"/>
      <c r="H22" s="150">
        <v>0.003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</v>
      </c>
      <c r="D24" s="38">
        <v>9</v>
      </c>
      <c r="E24" s="38">
        <v>8</v>
      </c>
      <c r="F24" s="39">
        <v>88.88888888888889</v>
      </c>
      <c r="G24" s="40"/>
      <c r="H24" s="150">
        <v>0.028</v>
      </c>
      <c r="I24" s="151">
        <v>0.029</v>
      </c>
      <c r="J24" s="151">
        <v>0.026</v>
      </c>
      <c r="K24" s="41">
        <v>89.6551724137931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16</v>
      </c>
      <c r="D30" s="30"/>
      <c r="E30" s="30"/>
      <c r="F30" s="31"/>
      <c r="G30" s="31"/>
      <c r="H30" s="149">
        <v>0.046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16</v>
      </c>
      <c r="D31" s="38"/>
      <c r="E31" s="38"/>
      <c r="F31" s="39"/>
      <c r="G31" s="40"/>
      <c r="H31" s="150">
        <v>0.046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60</v>
      </c>
      <c r="D41" s="30">
        <v>56</v>
      </c>
      <c r="E41" s="30">
        <v>51</v>
      </c>
      <c r="F41" s="31"/>
      <c r="G41" s="31"/>
      <c r="H41" s="149">
        <v>0.191</v>
      </c>
      <c r="I41" s="149">
        <v>0.174</v>
      </c>
      <c r="J41" s="149">
        <v>0.158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60</v>
      </c>
      <c r="D50" s="38">
        <v>56</v>
      </c>
      <c r="E50" s="38">
        <v>51</v>
      </c>
      <c r="F50" s="39">
        <v>91.07142857142857</v>
      </c>
      <c r="G50" s="40"/>
      <c r="H50" s="150">
        <v>0.191</v>
      </c>
      <c r="I50" s="151">
        <v>0.174</v>
      </c>
      <c r="J50" s="151">
        <v>0.158</v>
      </c>
      <c r="K50" s="41">
        <v>90.80459770114943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48</v>
      </c>
      <c r="D58" s="30">
        <v>48</v>
      </c>
      <c r="E58" s="30">
        <v>48</v>
      </c>
      <c r="F58" s="31"/>
      <c r="G58" s="31"/>
      <c r="H58" s="149">
        <v>0.149</v>
      </c>
      <c r="I58" s="149">
        <v>0.173</v>
      </c>
      <c r="J58" s="149">
        <v>0.173</v>
      </c>
      <c r="K58" s="32"/>
    </row>
    <row r="59" spans="1:11" s="42" customFormat="1" ht="11.25" customHeight="1">
      <c r="A59" s="36" t="s">
        <v>46</v>
      </c>
      <c r="B59" s="37"/>
      <c r="C59" s="38">
        <v>48</v>
      </c>
      <c r="D59" s="38">
        <v>48</v>
      </c>
      <c r="E59" s="38">
        <v>48</v>
      </c>
      <c r="F59" s="39">
        <v>100</v>
      </c>
      <c r="G59" s="40"/>
      <c r="H59" s="150">
        <v>0.149</v>
      </c>
      <c r="I59" s="151">
        <v>0.173</v>
      </c>
      <c r="J59" s="151">
        <v>0.173</v>
      </c>
      <c r="K59" s="41">
        <v>99.99999999999999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8</v>
      </c>
      <c r="D68" s="30">
        <v>6</v>
      </c>
      <c r="E68" s="30">
        <v>4</v>
      </c>
      <c r="F68" s="31"/>
      <c r="G68" s="31"/>
      <c r="H68" s="149">
        <v>0.023</v>
      </c>
      <c r="I68" s="149">
        <v>0.02</v>
      </c>
      <c r="J68" s="149">
        <v>0.015</v>
      </c>
      <c r="K68" s="32"/>
    </row>
    <row r="69" spans="1:11" s="33" customFormat="1" ht="11.25" customHeight="1">
      <c r="A69" s="35" t="s">
        <v>53</v>
      </c>
      <c r="B69" s="29"/>
      <c r="C69" s="30">
        <v>8673</v>
      </c>
      <c r="D69" s="30">
        <v>8520</v>
      </c>
      <c r="E69" s="30">
        <v>8260</v>
      </c>
      <c r="F69" s="31"/>
      <c r="G69" s="31"/>
      <c r="H69" s="149">
        <v>28.274</v>
      </c>
      <c r="I69" s="149">
        <v>28</v>
      </c>
      <c r="J69" s="149">
        <v>27</v>
      </c>
      <c r="K69" s="32"/>
    </row>
    <row r="70" spans="1:11" s="42" customFormat="1" ht="11.25" customHeight="1">
      <c r="A70" s="36" t="s">
        <v>54</v>
      </c>
      <c r="B70" s="37"/>
      <c r="C70" s="38">
        <v>8681</v>
      </c>
      <c r="D70" s="38">
        <v>8526</v>
      </c>
      <c r="E70" s="38">
        <v>8264</v>
      </c>
      <c r="F70" s="39">
        <v>96.92704668074126</v>
      </c>
      <c r="G70" s="40"/>
      <c r="H70" s="150">
        <v>28.297</v>
      </c>
      <c r="I70" s="151">
        <v>28.02</v>
      </c>
      <c r="J70" s="151">
        <v>27.015</v>
      </c>
      <c r="K70" s="41">
        <v>96.41327623126338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133</v>
      </c>
      <c r="D75" s="30">
        <v>120</v>
      </c>
      <c r="E75" s="30">
        <v>59</v>
      </c>
      <c r="F75" s="31"/>
      <c r="G75" s="31"/>
      <c r="H75" s="149">
        <v>0.521</v>
      </c>
      <c r="I75" s="149">
        <v>0.453</v>
      </c>
      <c r="J75" s="149">
        <v>0.237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1</v>
      </c>
      <c r="D79" s="30">
        <v>0.65</v>
      </c>
      <c r="E79" s="30">
        <v>1</v>
      </c>
      <c r="F79" s="31"/>
      <c r="G79" s="31"/>
      <c r="H79" s="149">
        <v>0.002</v>
      </c>
      <c r="I79" s="149">
        <v>0.002</v>
      </c>
      <c r="J79" s="149">
        <v>0.002</v>
      </c>
      <c r="K79" s="32"/>
    </row>
    <row r="80" spans="1:11" s="42" customFormat="1" ht="11.25" customHeight="1">
      <c r="A80" s="43" t="s">
        <v>63</v>
      </c>
      <c r="B80" s="37"/>
      <c r="C80" s="38">
        <v>134</v>
      </c>
      <c r="D80" s="38">
        <v>120.65</v>
      </c>
      <c r="E80" s="38">
        <v>60</v>
      </c>
      <c r="F80" s="39">
        <v>49.73062577704103</v>
      </c>
      <c r="G80" s="40"/>
      <c r="H80" s="150">
        <v>0.523</v>
      </c>
      <c r="I80" s="151">
        <v>0.455</v>
      </c>
      <c r="J80" s="151">
        <v>0.239</v>
      </c>
      <c r="K80" s="41">
        <v>52.527472527472526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>
        <v>1</v>
      </c>
      <c r="D83" s="30"/>
      <c r="E83" s="30"/>
      <c r="F83" s="31"/>
      <c r="G83" s="31"/>
      <c r="H83" s="149">
        <v>0.001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1</v>
      </c>
      <c r="D84" s="38"/>
      <c r="E84" s="38"/>
      <c r="F84" s="39"/>
      <c r="G84" s="40"/>
      <c r="H84" s="150">
        <v>0.001</v>
      </c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8950</v>
      </c>
      <c r="D87" s="53">
        <v>8759.65</v>
      </c>
      <c r="E87" s="53">
        <v>8431</v>
      </c>
      <c r="F87" s="54">
        <f>IF(D87&gt;0,100*E87/D87,0)</f>
        <v>96.24813776806151</v>
      </c>
      <c r="G87" s="40"/>
      <c r="H87" s="154">
        <v>29.238000000000003</v>
      </c>
      <c r="I87" s="155">
        <v>28.851</v>
      </c>
      <c r="J87" s="155">
        <v>27.611</v>
      </c>
      <c r="K87" s="54">
        <f>IF(I87&gt;0,100*J87/I87,0)</f>
        <v>95.70205538802814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="107" zoomScaleSheetLayoutView="107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</v>
      </c>
      <c r="D26" s="38">
        <v>2</v>
      </c>
      <c r="E26" s="38">
        <v>2</v>
      </c>
      <c r="F26" s="39">
        <v>100</v>
      </c>
      <c r="G26" s="40"/>
      <c r="H26" s="150">
        <v>0.034</v>
      </c>
      <c r="I26" s="151">
        <v>0.03</v>
      </c>
      <c r="J26" s="151">
        <v>0.03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>
        <v>1</v>
      </c>
      <c r="E28" s="30"/>
      <c r="F28" s="31"/>
      <c r="G28" s="31"/>
      <c r="H28" s="149">
        <v>0.039</v>
      </c>
      <c r="I28" s="149">
        <v>0.035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>
        <v>1</v>
      </c>
      <c r="E29" s="30"/>
      <c r="F29" s="31"/>
      <c r="G29" s="31"/>
      <c r="H29" s="149"/>
      <c r="I29" s="149">
        <v>0.02</v>
      </c>
      <c r="J29" s="149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14</v>
      </c>
      <c r="E30" s="30">
        <v>11</v>
      </c>
      <c r="F30" s="31"/>
      <c r="G30" s="31"/>
      <c r="H30" s="149">
        <v>0.488</v>
      </c>
      <c r="I30" s="149">
        <v>0.56</v>
      </c>
      <c r="J30" s="149">
        <v>0.44</v>
      </c>
      <c r="K30" s="32"/>
    </row>
    <row r="31" spans="1:11" s="42" customFormat="1" ht="11.25" customHeight="1">
      <c r="A31" s="43" t="s">
        <v>23</v>
      </c>
      <c r="B31" s="37"/>
      <c r="C31" s="38">
        <v>19</v>
      </c>
      <c r="D31" s="38">
        <v>16</v>
      </c>
      <c r="E31" s="38">
        <v>11</v>
      </c>
      <c r="F31" s="39">
        <v>68.75</v>
      </c>
      <c r="G31" s="40"/>
      <c r="H31" s="150">
        <v>0.527</v>
      </c>
      <c r="I31" s="151">
        <v>0.6150000000000001</v>
      </c>
      <c r="J31" s="151">
        <v>0.44</v>
      </c>
      <c r="K31" s="41">
        <v>71.54471544715446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25</v>
      </c>
      <c r="D33" s="30">
        <v>25</v>
      </c>
      <c r="E33" s="30">
        <v>20</v>
      </c>
      <c r="F33" s="31"/>
      <c r="G33" s="31"/>
      <c r="H33" s="149">
        <v>0.774</v>
      </c>
      <c r="I33" s="149">
        <v>0.75</v>
      </c>
      <c r="J33" s="149">
        <v>0.64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14</v>
      </c>
      <c r="E34" s="30">
        <v>13</v>
      </c>
      <c r="F34" s="31"/>
      <c r="G34" s="31"/>
      <c r="H34" s="149">
        <v>0.42</v>
      </c>
      <c r="I34" s="149">
        <v>0.42</v>
      </c>
      <c r="J34" s="149">
        <v>0.39</v>
      </c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35</v>
      </c>
      <c r="E35" s="30">
        <v>15</v>
      </c>
      <c r="F35" s="31"/>
      <c r="G35" s="31"/>
      <c r="H35" s="149">
        <v>0.881</v>
      </c>
      <c r="I35" s="149">
        <v>0.84</v>
      </c>
      <c r="J35" s="149">
        <v>0.3</v>
      </c>
      <c r="K35" s="32"/>
    </row>
    <row r="36" spans="1:11" s="33" customFormat="1" ht="11.25" customHeight="1">
      <c r="A36" s="35" t="s">
        <v>27</v>
      </c>
      <c r="B36" s="29"/>
      <c r="C36" s="30">
        <v>178</v>
      </c>
      <c r="D36" s="30">
        <v>175</v>
      </c>
      <c r="E36" s="30">
        <v>227</v>
      </c>
      <c r="F36" s="31"/>
      <c r="G36" s="31"/>
      <c r="H36" s="149">
        <v>5.34</v>
      </c>
      <c r="I36" s="149">
        <v>5.25</v>
      </c>
      <c r="J36" s="149">
        <v>6.81</v>
      </c>
      <c r="K36" s="32"/>
    </row>
    <row r="37" spans="1:11" s="42" customFormat="1" ht="11.25" customHeight="1">
      <c r="A37" s="36" t="s">
        <v>28</v>
      </c>
      <c r="B37" s="37"/>
      <c r="C37" s="38">
        <v>254</v>
      </c>
      <c r="D37" s="38">
        <v>249</v>
      </c>
      <c r="E37" s="38">
        <v>275</v>
      </c>
      <c r="F37" s="39">
        <v>110.4417670682731</v>
      </c>
      <c r="G37" s="40"/>
      <c r="H37" s="150">
        <v>7.415</v>
      </c>
      <c r="I37" s="151">
        <v>7.26</v>
      </c>
      <c r="J37" s="151">
        <v>8.14</v>
      </c>
      <c r="K37" s="41">
        <v>112.12121212121212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357</v>
      </c>
      <c r="D39" s="38">
        <v>340</v>
      </c>
      <c r="E39" s="38">
        <v>300</v>
      </c>
      <c r="F39" s="39">
        <v>88.23529411764706</v>
      </c>
      <c r="G39" s="40"/>
      <c r="H39" s="150">
        <v>12.384</v>
      </c>
      <c r="I39" s="151">
        <v>12.3</v>
      </c>
      <c r="J39" s="151">
        <v>10.14</v>
      </c>
      <c r="K39" s="41">
        <v>82.4390243902439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26</v>
      </c>
      <c r="D41" s="30">
        <v>26</v>
      </c>
      <c r="E41" s="30">
        <v>23</v>
      </c>
      <c r="F41" s="31"/>
      <c r="G41" s="31"/>
      <c r="H41" s="149">
        <v>0.35</v>
      </c>
      <c r="I41" s="149">
        <v>0.305</v>
      </c>
      <c r="J41" s="149">
        <v>0.319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1</v>
      </c>
      <c r="D43" s="30">
        <v>1</v>
      </c>
      <c r="E43" s="30">
        <v>1</v>
      </c>
      <c r="F43" s="31"/>
      <c r="G43" s="31"/>
      <c r="H43" s="149">
        <v>0.036</v>
      </c>
      <c r="I43" s="149">
        <v>0.036</v>
      </c>
      <c r="J43" s="149">
        <v>0.03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9</v>
      </c>
      <c r="D45" s="30">
        <v>6</v>
      </c>
      <c r="E45" s="30">
        <v>2</v>
      </c>
      <c r="F45" s="31"/>
      <c r="G45" s="31"/>
      <c r="H45" s="149">
        <v>0.234</v>
      </c>
      <c r="I45" s="149">
        <v>0.15</v>
      </c>
      <c r="J45" s="149">
        <v>0.048</v>
      </c>
      <c r="K45" s="32"/>
    </row>
    <row r="46" spans="1:11" s="33" customFormat="1" ht="11.25" customHeight="1">
      <c r="A46" s="35" t="s">
        <v>35</v>
      </c>
      <c r="B46" s="29"/>
      <c r="C46" s="30">
        <v>14</v>
      </c>
      <c r="D46" s="30">
        <v>12</v>
      </c>
      <c r="E46" s="30">
        <v>10</v>
      </c>
      <c r="F46" s="31"/>
      <c r="G46" s="31"/>
      <c r="H46" s="149">
        <v>0.42</v>
      </c>
      <c r="I46" s="149">
        <v>0.36</v>
      </c>
      <c r="J46" s="149">
        <v>0.28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</v>
      </c>
      <c r="D48" s="30">
        <v>1</v>
      </c>
      <c r="E48" s="30">
        <v>1</v>
      </c>
      <c r="F48" s="31"/>
      <c r="G48" s="31"/>
      <c r="H48" s="149">
        <v>0.061</v>
      </c>
      <c r="I48" s="149">
        <v>0.061</v>
      </c>
      <c r="J48" s="149">
        <v>0.061</v>
      </c>
      <c r="K48" s="32"/>
    </row>
    <row r="49" spans="1:11" s="33" customFormat="1" ht="11.25" customHeight="1">
      <c r="A49" s="35" t="s">
        <v>38</v>
      </c>
      <c r="B49" s="29"/>
      <c r="C49" s="30">
        <v>4</v>
      </c>
      <c r="D49" s="30">
        <v>3</v>
      </c>
      <c r="E49" s="30">
        <v>21</v>
      </c>
      <c r="F49" s="31"/>
      <c r="G49" s="31"/>
      <c r="H49" s="149">
        <v>0.085</v>
      </c>
      <c r="I49" s="149">
        <v>0.045</v>
      </c>
      <c r="J49" s="149">
        <v>0.74</v>
      </c>
      <c r="K49" s="32"/>
    </row>
    <row r="50" spans="1:11" s="42" customFormat="1" ht="11.25" customHeight="1">
      <c r="A50" s="43" t="s">
        <v>39</v>
      </c>
      <c r="B50" s="37"/>
      <c r="C50" s="38">
        <v>55</v>
      </c>
      <c r="D50" s="38">
        <v>49</v>
      </c>
      <c r="E50" s="38">
        <v>58</v>
      </c>
      <c r="F50" s="39">
        <v>118.36734693877551</v>
      </c>
      <c r="G50" s="40"/>
      <c r="H50" s="150">
        <v>1.186</v>
      </c>
      <c r="I50" s="151">
        <v>0.957</v>
      </c>
      <c r="J50" s="151">
        <v>1.478</v>
      </c>
      <c r="K50" s="41">
        <v>154.44096133751307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30</v>
      </c>
      <c r="D52" s="38">
        <v>30</v>
      </c>
      <c r="E52" s="38">
        <v>30</v>
      </c>
      <c r="F52" s="39">
        <v>100</v>
      </c>
      <c r="G52" s="40"/>
      <c r="H52" s="150">
        <v>1.11</v>
      </c>
      <c r="I52" s="151">
        <v>1.11</v>
      </c>
      <c r="J52" s="151">
        <v>1.11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102</v>
      </c>
      <c r="D54" s="30">
        <v>125</v>
      </c>
      <c r="E54" s="30">
        <v>46</v>
      </c>
      <c r="F54" s="31"/>
      <c r="G54" s="31"/>
      <c r="H54" s="149">
        <v>4.284</v>
      </c>
      <c r="I54" s="149">
        <v>5.125</v>
      </c>
      <c r="J54" s="149">
        <v>2.07</v>
      </c>
      <c r="K54" s="32"/>
    </row>
    <row r="55" spans="1:11" s="33" customFormat="1" ht="11.25" customHeight="1">
      <c r="A55" s="35" t="s">
        <v>42</v>
      </c>
      <c r="B55" s="29"/>
      <c r="C55" s="30">
        <v>2150</v>
      </c>
      <c r="D55" s="30">
        <v>2515</v>
      </c>
      <c r="E55" s="30">
        <v>2250</v>
      </c>
      <c r="F55" s="31"/>
      <c r="G55" s="31"/>
      <c r="H55" s="149">
        <v>86</v>
      </c>
      <c r="I55" s="149">
        <v>100.6</v>
      </c>
      <c r="J55" s="149">
        <v>168.75</v>
      </c>
      <c r="K55" s="32"/>
    </row>
    <row r="56" spans="1:11" s="33" customFormat="1" ht="11.25" customHeight="1">
      <c r="A56" s="35" t="s">
        <v>43</v>
      </c>
      <c r="B56" s="29"/>
      <c r="C56" s="30">
        <v>15</v>
      </c>
      <c r="D56" s="30"/>
      <c r="E56" s="30">
        <v>16.03</v>
      </c>
      <c r="F56" s="31"/>
      <c r="G56" s="31"/>
      <c r="H56" s="149">
        <v>0.6</v>
      </c>
      <c r="I56" s="149"/>
      <c r="J56" s="149">
        <v>0.737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3</v>
      </c>
      <c r="F57" s="31"/>
      <c r="G57" s="31"/>
      <c r="H57" s="149">
        <v>0.015</v>
      </c>
      <c r="I57" s="149"/>
      <c r="J57" s="149">
        <v>0.06</v>
      </c>
      <c r="K57" s="32"/>
    </row>
    <row r="58" spans="1:11" s="33" customFormat="1" ht="11.25" customHeight="1">
      <c r="A58" s="35" t="s">
        <v>45</v>
      </c>
      <c r="B58" s="29"/>
      <c r="C58" s="30">
        <v>453</v>
      </c>
      <c r="D58" s="30">
        <v>314</v>
      </c>
      <c r="E58" s="30">
        <v>286</v>
      </c>
      <c r="F58" s="31"/>
      <c r="G58" s="31"/>
      <c r="H58" s="149">
        <v>17.915</v>
      </c>
      <c r="I58" s="149">
        <v>7.756</v>
      </c>
      <c r="J58" s="149">
        <v>15.312</v>
      </c>
      <c r="K58" s="32"/>
    </row>
    <row r="59" spans="1:11" s="42" customFormat="1" ht="11.25" customHeight="1">
      <c r="A59" s="36" t="s">
        <v>46</v>
      </c>
      <c r="B59" s="37"/>
      <c r="C59" s="38">
        <v>2721</v>
      </c>
      <c r="D59" s="38">
        <v>2958</v>
      </c>
      <c r="E59" s="38">
        <v>2601.03</v>
      </c>
      <c r="F59" s="39">
        <v>87.93204868154159</v>
      </c>
      <c r="G59" s="40"/>
      <c r="H59" s="150">
        <v>108.814</v>
      </c>
      <c r="I59" s="151">
        <v>113.481</v>
      </c>
      <c r="J59" s="151">
        <v>186.929</v>
      </c>
      <c r="K59" s="41">
        <v>164.72272891497258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225</v>
      </c>
      <c r="D61" s="30">
        <v>275</v>
      </c>
      <c r="E61" s="30">
        <v>275</v>
      </c>
      <c r="F61" s="31"/>
      <c r="G61" s="31"/>
      <c r="H61" s="149">
        <v>11.813</v>
      </c>
      <c r="I61" s="149">
        <v>15.125</v>
      </c>
      <c r="J61" s="149">
        <v>15.125</v>
      </c>
      <c r="K61" s="32"/>
    </row>
    <row r="62" spans="1:11" s="33" customFormat="1" ht="11.25" customHeight="1">
      <c r="A62" s="35" t="s">
        <v>48</v>
      </c>
      <c r="B62" s="29"/>
      <c r="C62" s="30">
        <v>501</v>
      </c>
      <c r="D62" s="30">
        <v>497</v>
      </c>
      <c r="E62" s="30">
        <v>472</v>
      </c>
      <c r="F62" s="31"/>
      <c r="G62" s="31"/>
      <c r="H62" s="149">
        <v>13.971</v>
      </c>
      <c r="I62" s="149">
        <v>12.144</v>
      </c>
      <c r="J62" s="149">
        <v>12.213</v>
      </c>
      <c r="K62" s="32"/>
    </row>
    <row r="63" spans="1:11" s="33" customFormat="1" ht="11.25" customHeight="1">
      <c r="A63" s="35" t="s">
        <v>49</v>
      </c>
      <c r="B63" s="29"/>
      <c r="C63" s="30">
        <v>1011</v>
      </c>
      <c r="D63" s="30">
        <v>956</v>
      </c>
      <c r="E63" s="30">
        <v>817</v>
      </c>
      <c r="F63" s="31"/>
      <c r="G63" s="31"/>
      <c r="H63" s="149">
        <v>50.499</v>
      </c>
      <c r="I63" s="149">
        <v>48.182</v>
      </c>
      <c r="J63" s="149">
        <v>45.112</v>
      </c>
      <c r="K63" s="32"/>
    </row>
    <row r="64" spans="1:11" s="42" customFormat="1" ht="11.25" customHeight="1">
      <c r="A64" s="36" t="s">
        <v>50</v>
      </c>
      <c r="B64" s="37"/>
      <c r="C64" s="38">
        <v>1737</v>
      </c>
      <c r="D64" s="38">
        <v>1728</v>
      </c>
      <c r="E64" s="38">
        <v>1564</v>
      </c>
      <c r="F64" s="39">
        <v>90.50925925925925</v>
      </c>
      <c r="G64" s="40"/>
      <c r="H64" s="150">
        <v>76.283</v>
      </c>
      <c r="I64" s="151">
        <v>75.451</v>
      </c>
      <c r="J64" s="151">
        <v>72.45</v>
      </c>
      <c r="K64" s="41">
        <v>96.02258419371513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2572</v>
      </c>
      <c r="D66" s="38">
        <v>2930</v>
      </c>
      <c r="E66" s="38">
        <v>2508</v>
      </c>
      <c r="F66" s="39">
        <v>85.59726962457339</v>
      </c>
      <c r="G66" s="40"/>
      <c r="H66" s="150">
        <v>210.039</v>
      </c>
      <c r="I66" s="151">
        <v>221.789</v>
      </c>
      <c r="J66" s="151">
        <v>157.892</v>
      </c>
      <c r="K66" s="41">
        <v>71.19018526617641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205</v>
      </c>
      <c r="D68" s="30">
        <v>200</v>
      </c>
      <c r="E68" s="30">
        <v>190</v>
      </c>
      <c r="F68" s="31"/>
      <c r="G68" s="31"/>
      <c r="H68" s="149">
        <v>7.705</v>
      </c>
      <c r="I68" s="149">
        <v>8</v>
      </c>
      <c r="J68" s="149">
        <v>8</v>
      </c>
      <c r="K68" s="32"/>
    </row>
    <row r="69" spans="1:11" s="33" customFormat="1" ht="11.25" customHeight="1">
      <c r="A69" s="35" t="s">
        <v>53</v>
      </c>
      <c r="B69" s="29"/>
      <c r="C69" s="30">
        <v>90</v>
      </c>
      <c r="D69" s="30">
        <v>90</v>
      </c>
      <c r="E69" s="30">
        <v>90</v>
      </c>
      <c r="F69" s="31"/>
      <c r="G69" s="31"/>
      <c r="H69" s="149">
        <v>3.786</v>
      </c>
      <c r="I69" s="149">
        <v>4</v>
      </c>
      <c r="J69" s="149">
        <v>3.5</v>
      </c>
      <c r="K69" s="32"/>
    </row>
    <row r="70" spans="1:11" s="42" customFormat="1" ht="11.25" customHeight="1">
      <c r="A70" s="36" t="s">
        <v>54</v>
      </c>
      <c r="B70" s="37"/>
      <c r="C70" s="38">
        <v>295</v>
      </c>
      <c r="D70" s="38">
        <v>290</v>
      </c>
      <c r="E70" s="38">
        <v>280</v>
      </c>
      <c r="F70" s="39">
        <v>96.55172413793103</v>
      </c>
      <c r="G70" s="40"/>
      <c r="H70" s="150">
        <v>11.491</v>
      </c>
      <c r="I70" s="151">
        <v>12</v>
      </c>
      <c r="J70" s="151">
        <v>11.5</v>
      </c>
      <c r="K70" s="41">
        <v>95.83333333333333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8590</v>
      </c>
      <c r="D72" s="30">
        <v>8940</v>
      </c>
      <c r="E72" s="30">
        <v>9860</v>
      </c>
      <c r="F72" s="31"/>
      <c r="G72" s="31"/>
      <c r="H72" s="149">
        <v>532.288</v>
      </c>
      <c r="I72" s="149">
        <v>558.223</v>
      </c>
      <c r="J72" s="149">
        <v>512.742</v>
      </c>
      <c r="K72" s="32"/>
    </row>
    <row r="73" spans="1:11" s="33" customFormat="1" ht="11.25" customHeight="1">
      <c r="A73" s="35" t="s">
        <v>56</v>
      </c>
      <c r="B73" s="29"/>
      <c r="C73" s="30">
        <v>163</v>
      </c>
      <c r="D73" s="30">
        <v>160</v>
      </c>
      <c r="E73" s="30">
        <v>167</v>
      </c>
      <c r="F73" s="31"/>
      <c r="G73" s="31"/>
      <c r="H73" s="149">
        <v>6.248</v>
      </c>
      <c r="I73" s="149">
        <v>6.4</v>
      </c>
      <c r="J73" s="149">
        <v>6.4</v>
      </c>
      <c r="K73" s="32"/>
    </row>
    <row r="74" spans="1:11" s="33" customFormat="1" ht="11.25" customHeight="1">
      <c r="A74" s="35" t="s">
        <v>57</v>
      </c>
      <c r="B74" s="29"/>
      <c r="C74" s="30">
        <v>389</v>
      </c>
      <c r="D74" s="30">
        <v>390</v>
      </c>
      <c r="E74" s="30">
        <v>430</v>
      </c>
      <c r="F74" s="31"/>
      <c r="G74" s="31"/>
      <c r="H74" s="149">
        <v>10.799</v>
      </c>
      <c r="I74" s="149">
        <v>11.7</v>
      </c>
      <c r="J74" s="149">
        <v>13.6</v>
      </c>
      <c r="K74" s="32"/>
    </row>
    <row r="75" spans="1:11" s="33" customFormat="1" ht="11.25" customHeight="1">
      <c r="A75" s="35" t="s">
        <v>58</v>
      </c>
      <c r="B75" s="29"/>
      <c r="C75" s="30">
        <v>448</v>
      </c>
      <c r="D75" s="30">
        <v>448</v>
      </c>
      <c r="E75" s="30">
        <v>358</v>
      </c>
      <c r="F75" s="31"/>
      <c r="G75" s="31"/>
      <c r="H75" s="149">
        <v>20.486</v>
      </c>
      <c r="I75" s="149">
        <v>20.486</v>
      </c>
      <c r="J75" s="149">
        <v>16.92</v>
      </c>
      <c r="K75" s="32"/>
    </row>
    <row r="76" spans="1:11" s="33" customFormat="1" ht="11.25" customHeight="1">
      <c r="A76" s="35" t="s">
        <v>59</v>
      </c>
      <c r="B76" s="29"/>
      <c r="C76" s="30">
        <v>200</v>
      </c>
      <c r="D76" s="30">
        <v>190</v>
      </c>
      <c r="E76" s="30">
        <v>190</v>
      </c>
      <c r="F76" s="31"/>
      <c r="G76" s="31"/>
      <c r="H76" s="149">
        <v>6.4</v>
      </c>
      <c r="I76" s="149">
        <v>6.514</v>
      </c>
      <c r="J76" s="149">
        <v>6.4</v>
      </c>
      <c r="K76" s="32"/>
    </row>
    <row r="77" spans="1:11" s="33" customFormat="1" ht="11.25" customHeight="1">
      <c r="A77" s="35" t="s">
        <v>60</v>
      </c>
      <c r="B77" s="29"/>
      <c r="C77" s="30">
        <v>57</v>
      </c>
      <c r="D77" s="30">
        <v>17</v>
      </c>
      <c r="E77" s="30">
        <v>38</v>
      </c>
      <c r="F77" s="31"/>
      <c r="G77" s="31"/>
      <c r="H77" s="149">
        <v>1.365</v>
      </c>
      <c r="I77" s="149">
        <v>0.425</v>
      </c>
      <c r="J77" s="149">
        <v>0.836</v>
      </c>
      <c r="K77" s="32"/>
    </row>
    <row r="78" spans="1:11" s="33" customFormat="1" ht="11.25" customHeight="1">
      <c r="A78" s="35" t="s">
        <v>61</v>
      </c>
      <c r="B78" s="29"/>
      <c r="C78" s="30">
        <v>105</v>
      </c>
      <c r="D78" s="30">
        <v>100</v>
      </c>
      <c r="E78" s="30">
        <v>150</v>
      </c>
      <c r="F78" s="31"/>
      <c r="G78" s="31"/>
      <c r="H78" s="149">
        <v>4.1</v>
      </c>
      <c r="I78" s="149">
        <v>3.9</v>
      </c>
      <c r="J78" s="149">
        <v>5.78</v>
      </c>
      <c r="K78" s="32"/>
    </row>
    <row r="79" spans="1:11" s="33" customFormat="1" ht="11.25" customHeight="1">
      <c r="A79" s="35" t="s">
        <v>62</v>
      </c>
      <c r="B79" s="29"/>
      <c r="C79" s="30">
        <v>874</v>
      </c>
      <c r="D79" s="30">
        <v>888.95</v>
      </c>
      <c r="E79" s="30">
        <v>1029</v>
      </c>
      <c r="F79" s="31"/>
      <c r="G79" s="31"/>
      <c r="H79" s="149">
        <v>70.877</v>
      </c>
      <c r="I79" s="149">
        <v>52.074</v>
      </c>
      <c r="J79" s="149">
        <v>74.04</v>
      </c>
      <c r="K79" s="32"/>
    </row>
    <row r="80" spans="1:11" s="42" customFormat="1" ht="11.25" customHeight="1">
      <c r="A80" s="43" t="s">
        <v>63</v>
      </c>
      <c r="B80" s="37"/>
      <c r="C80" s="38">
        <v>10826</v>
      </c>
      <c r="D80" s="38">
        <v>11133.95</v>
      </c>
      <c r="E80" s="38">
        <v>12222</v>
      </c>
      <c r="F80" s="39">
        <v>109.77236290804251</v>
      </c>
      <c r="G80" s="40"/>
      <c r="H80" s="150">
        <v>652.563</v>
      </c>
      <c r="I80" s="151">
        <v>659.7219999999999</v>
      </c>
      <c r="J80" s="151">
        <v>636.7179999999998</v>
      </c>
      <c r="K80" s="41">
        <v>96.51307672019426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213</v>
      </c>
      <c r="D82" s="30">
        <v>213</v>
      </c>
      <c r="E82" s="30">
        <v>116</v>
      </c>
      <c r="F82" s="31"/>
      <c r="G82" s="31"/>
      <c r="H82" s="149">
        <v>7.679</v>
      </c>
      <c r="I82" s="149">
        <v>7.679</v>
      </c>
      <c r="J82" s="149">
        <v>8.466</v>
      </c>
      <c r="K82" s="32"/>
    </row>
    <row r="83" spans="1:11" s="33" customFormat="1" ht="11.25" customHeight="1">
      <c r="A83" s="35" t="s">
        <v>65</v>
      </c>
      <c r="B83" s="29"/>
      <c r="C83" s="30">
        <v>75</v>
      </c>
      <c r="D83" s="30">
        <v>75</v>
      </c>
      <c r="E83" s="30">
        <v>98</v>
      </c>
      <c r="F83" s="31"/>
      <c r="G83" s="31"/>
      <c r="H83" s="149">
        <v>2.55</v>
      </c>
      <c r="I83" s="149">
        <v>2.544</v>
      </c>
      <c r="J83" s="149">
        <v>3.4</v>
      </c>
      <c r="K83" s="32"/>
    </row>
    <row r="84" spans="1:11" s="42" customFormat="1" ht="11.25" customHeight="1">
      <c r="A84" s="36" t="s">
        <v>66</v>
      </c>
      <c r="B84" s="37"/>
      <c r="C84" s="38">
        <v>288</v>
      </c>
      <c r="D84" s="38">
        <v>288</v>
      </c>
      <c r="E84" s="38">
        <v>214</v>
      </c>
      <c r="F84" s="39">
        <v>74.30555555555556</v>
      </c>
      <c r="G84" s="40"/>
      <c r="H84" s="150">
        <v>10.229</v>
      </c>
      <c r="I84" s="151">
        <v>10.223</v>
      </c>
      <c r="J84" s="151">
        <v>11.866</v>
      </c>
      <c r="K84" s="41">
        <v>116.07160324757898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19156</v>
      </c>
      <c r="D87" s="53">
        <v>20013.95</v>
      </c>
      <c r="E87" s="53">
        <v>20065.03</v>
      </c>
      <c r="F87" s="54">
        <f>IF(D87&gt;0,100*E87/D87,0)</f>
        <v>100.25522198266708</v>
      </c>
      <c r="G87" s="40"/>
      <c r="H87" s="154">
        <v>1092.075</v>
      </c>
      <c r="I87" s="155">
        <v>1114.9379999999996</v>
      </c>
      <c r="J87" s="155">
        <v>1098.6929999999998</v>
      </c>
      <c r="K87" s="54">
        <f>IF(I87&gt;0,100*J87/I87,0)</f>
        <v>98.54296830855169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="107" zoomScaleSheetLayoutView="107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</v>
      </c>
      <c r="D24" s="38">
        <v>5</v>
      </c>
      <c r="E24" s="38">
        <v>5</v>
      </c>
      <c r="F24" s="39">
        <v>100</v>
      </c>
      <c r="G24" s="40"/>
      <c r="H24" s="150">
        <v>0.2</v>
      </c>
      <c r="I24" s="151">
        <v>0.15</v>
      </c>
      <c r="J24" s="151">
        <v>0.15</v>
      </c>
      <c r="K24" s="41">
        <v>100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10</v>
      </c>
      <c r="D26" s="38">
        <v>10</v>
      </c>
      <c r="E26" s="38">
        <v>8</v>
      </c>
      <c r="F26" s="39">
        <v>80</v>
      </c>
      <c r="G26" s="40"/>
      <c r="H26" s="150">
        <v>0.14</v>
      </c>
      <c r="I26" s="151">
        <v>0.12</v>
      </c>
      <c r="J26" s="151">
        <v>0.12</v>
      </c>
      <c r="K26" s="41">
        <v>100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4</v>
      </c>
      <c r="F28" s="31"/>
      <c r="G28" s="31"/>
      <c r="H28" s="149">
        <v>0.09</v>
      </c>
      <c r="I28" s="149">
        <v>0.15</v>
      </c>
      <c r="J28" s="149">
        <v>0.12</v>
      </c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/>
      <c r="E29" s="30"/>
      <c r="F29" s="31"/>
      <c r="G29" s="31"/>
      <c r="H29" s="149">
        <v>0.02</v>
      </c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24</v>
      </c>
      <c r="D30" s="30">
        <v>26</v>
      </c>
      <c r="E30" s="30">
        <v>10</v>
      </c>
      <c r="F30" s="31"/>
      <c r="G30" s="31"/>
      <c r="H30" s="149">
        <v>0.572</v>
      </c>
      <c r="I30" s="149">
        <v>0.69</v>
      </c>
      <c r="J30" s="149">
        <v>0.3</v>
      </c>
      <c r="K30" s="32"/>
    </row>
    <row r="31" spans="1:11" s="42" customFormat="1" ht="11.25" customHeight="1">
      <c r="A31" s="43" t="s">
        <v>23</v>
      </c>
      <c r="B31" s="37"/>
      <c r="C31" s="38">
        <v>28</v>
      </c>
      <c r="D31" s="38">
        <v>31</v>
      </c>
      <c r="E31" s="38">
        <v>14</v>
      </c>
      <c r="F31" s="39">
        <v>45.16129032258065</v>
      </c>
      <c r="G31" s="40"/>
      <c r="H31" s="150">
        <v>0.6819999999999999</v>
      </c>
      <c r="I31" s="151">
        <v>0.84</v>
      </c>
      <c r="J31" s="151">
        <v>0.42</v>
      </c>
      <c r="K31" s="41">
        <v>50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64</v>
      </c>
      <c r="D33" s="30">
        <v>64</v>
      </c>
      <c r="E33" s="30">
        <v>60</v>
      </c>
      <c r="F33" s="31"/>
      <c r="G33" s="31"/>
      <c r="H33" s="149">
        <v>0.807</v>
      </c>
      <c r="I33" s="149">
        <v>0.8</v>
      </c>
      <c r="J33" s="149">
        <v>0.8</v>
      </c>
      <c r="K33" s="32"/>
    </row>
    <row r="34" spans="1:11" s="33" customFormat="1" ht="11.25" customHeight="1">
      <c r="A34" s="35" t="s">
        <v>25</v>
      </c>
      <c r="B34" s="29"/>
      <c r="C34" s="30">
        <v>16</v>
      </c>
      <c r="D34" s="30">
        <v>16</v>
      </c>
      <c r="E34" s="30">
        <v>13</v>
      </c>
      <c r="F34" s="31"/>
      <c r="G34" s="31"/>
      <c r="H34" s="149">
        <v>0.352</v>
      </c>
      <c r="I34" s="149">
        <v>0.35</v>
      </c>
      <c r="J34" s="149">
        <v>0.275</v>
      </c>
      <c r="K34" s="32"/>
    </row>
    <row r="35" spans="1:11" s="33" customFormat="1" ht="11.25" customHeight="1">
      <c r="A35" s="35" t="s">
        <v>26</v>
      </c>
      <c r="B35" s="29"/>
      <c r="C35" s="30">
        <v>80</v>
      </c>
      <c r="D35" s="30">
        <v>80</v>
      </c>
      <c r="E35" s="30">
        <v>60</v>
      </c>
      <c r="F35" s="31"/>
      <c r="G35" s="31"/>
      <c r="H35" s="149">
        <v>1.601</v>
      </c>
      <c r="I35" s="149">
        <v>1.8</v>
      </c>
      <c r="J35" s="149">
        <v>1.1</v>
      </c>
      <c r="K35" s="32"/>
    </row>
    <row r="36" spans="1:11" s="33" customFormat="1" ht="11.25" customHeight="1">
      <c r="A36" s="35" t="s">
        <v>27</v>
      </c>
      <c r="B36" s="29"/>
      <c r="C36" s="30">
        <v>127</v>
      </c>
      <c r="D36" s="30">
        <v>127</v>
      </c>
      <c r="E36" s="30">
        <v>125</v>
      </c>
      <c r="F36" s="31"/>
      <c r="G36" s="31"/>
      <c r="H36" s="149">
        <v>2.534</v>
      </c>
      <c r="I36" s="149">
        <v>2.54</v>
      </c>
      <c r="J36" s="149">
        <v>2.497</v>
      </c>
      <c r="K36" s="32"/>
    </row>
    <row r="37" spans="1:11" s="42" customFormat="1" ht="11.25" customHeight="1">
      <c r="A37" s="36" t="s">
        <v>28</v>
      </c>
      <c r="B37" s="37"/>
      <c r="C37" s="38">
        <v>287</v>
      </c>
      <c r="D37" s="38">
        <v>287</v>
      </c>
      <c r="E37" s="38">
        <v>258</v>
      </c>
      <c r="F37" s="39">
        <v>89.89547038327527</v>
      </c>
      <c r="G37" s="40"/>
      <c r="H37" s="150">
        <v>5.294</v>
      </c>
      <c r="I37" s="151">
        <v>5.49</v>
      </c>
      <c r="J37" s="151">
        <v>4.672000000000001</v>
      </c>
      <c r="K37" s="41">
        <v>85.10018214936248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226</v>
      </c>
      <c r="D39" s="38">
        <v>200</v>
      </c>
      <c r="E39" s="38">
        <v>230</v>
      </c>
      <c r="F39" s="39">
        <v>115</v>
      </c>
      <c r="G39" s="40"/>
      <c r="H39" s="150">
        <v>5.318</v>
      </c>
      <c r="I39" s="151">
        <v>5.3</v>
      </c>
      <c r="J39" s="151">
        <v>5.53</v>
      </c>
      <c r="K39" s="41">
        <v>104.33962264150944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23</v>
      </c>
      <c r="D41" s="30">
        <v>23</v>
      </c>
      <c r="E41" s="30">
        <v>20</v>
      </c>
      <c r="F41" s="31"/>
      <c r="G41" s="31"/>
      <c r="H41" s="149">
        <v>0.24</v>
      </c>
      <c r="I41" s="149">
        <v>0.24</v>
      </c>
      <c r="J41" s="149">
        <v>0.219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1</v>
      </c>
      <c r="F43" s="31"/>
      <c r="G43" s="31"/>
      <c r="H43" s="149"/>
      <c r="I43" s="149"/>
      <c r="J43" s="149">
        <v>0.025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11</v>
      </c>
      <c r="D45" s="30">
        <v>7</v>
      </c>
      <c r="E45" s="30">
        <v>4</v>
      </c>
      <c r="F45" s="31"/>
      <c r="G45" s="31"/>
      <c r="H45" s="149">
        <v>0.275</v>
      </c>
      <c r="I45" s="149">
        <v>0.168</v>
      </c>
      <c r="J45" s="149">
        <v>0.1</v>
      </c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25</v>
      </c>
      <c r="E46" s="30">
        <v>26</v>
      </c>
      <c r="F46" s="31"/>
      <c r="G46" s="31"/>
      <c r="H46" s="149">
        <v>0.78</v>
      </c>
      <c r="I46" s="149">
        <v>0.75</v>
      </c>
      <c r="J46" s="149">
        <v>0.78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12</v>
      </c>
      <c r="D48" s="30">
        <v>10</v>
      </c>
      <c r="E48" s="30">
        <v>18</v>
      </c>
      <c r="F48" s="31"/>
      <c r="G48" s="31"/>
      <c r="H48" s="149">
        <v>0.276</v>
      </c>
      <c r="I48" s="149">
        <v>0.23</v>
      </c>
      <c r="J48" s="149">
        <v>0.414</v>
      </c>
      <c r="K48" s="32"/>
    </row>
    <row r="49" spans="1:11" s="33" customFormat="1" ht="11.25" customHeight="1">
      <c r="A49" s="35" t="s">
        <v>38</v>
      </c>
      <c r="B49" s="29"/>
      <c r="C49" s="30">
        <v>35</v>
      </c>
      <c r="D49" s="30">
        <v>29</v>
      </c>
      <c r="E49" s="30">
        <v>38</v>
      </c>
      <c r="F49" s="31"/>
      <c r="G49" s="31"/>
      <c r="H49" s="149">
        <v>0.419</v>
      </c>
      <c r="I49" s="149">
        <v>0.391</v>
      </c>
      <c r="J49" s="149">
        <v>0.52</v>
      </c>
      <c r="K49" s="32"/>
    </row>
    <row r="50" spans="1:11" s="42" customFormat="1" ht="11.25" customHeight="1">
      <c r="A50" s="43" t="s">
        <v>39</v>
      </c>
      <c r="B50" s="37"/>
      <c r="C50" s="38">
        <v>107</v>
      </c>
      <c r="D50" s="38">
        <v>94</v>
      </c>
      <c r="E50" s="38">
        <v>107</v>
      </c>
      <c r="F50" s="39">
        <v>113.82978723404256</v>
      </c>
      <c r="G50" s="40"/>
      <c r="H50" s="150">
        <v>1.99</v>
      </c>
      <c r="I50" s="151">
        <v>1.779</v>
      </c>
      <c r="J50" s="151">
        <v>2.058</v>
      </c>
      <c r="K50" s="41">
        <v>115.68296795952782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450</v>
      </c>
      <c r="D52" s="38">
        <v>450</v>
      </c>
      <c r="E52" s="38">
        <v>450</v>
      </c>
      <c r="F52" s="39">
        <v>100</v>
      </c>
      <c r="G52" s="40"/>
      <c r="H52" s="150">
        <v>7.598</v>
      </c>
      <c r="I52" s="151">
        <v>7.598</v>
      </c>
      <c r="J52" s="151">
        <v>7.598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330</v>
      </c>
      <c r="D54" s="30">
        <v>425</v>
      </c>
      <c r="E54" s="30">
        <v>301</v>
      </c>
      <c r="F54" s="31"/>
      <c r="G54" s="31"/>
      <c r="H54" s="149">
        <v>13.05</v>
      </c>
      <c r="I54" s="149">
        <v>16.038</v>
      </c>
      <c r="J54" s="149">
        <v>11.834</v>
      </c>
      <c r="K54" s="32"/>
    </row>
    <row r="55" spans="1:11" s="33" customFormat="1" ht="11.25" customHeight="1">
      <c r="A55" s="35" t="s">
        <v>42</v>
      </c>
      <c r="B55" s="29"/>
      <c r="C55" s="30">
        <v>6150</v>
      </c>
      <c r="D55" s="30">
        <v>5800</v>
      </c>
      <c r="E55" s="30">
        <v>4935</v>
      </c>
      <c r="F55" s="31"/>
      <c r="G55" s="31"/>
      <c r="H55" s="149">
        <v>184.5</v>
      </c>
      <c r="I55" s="149">
        <v>174</v>
      </c>
      <c r="J55" s="149">
        <v>197.4</v>
      </c>
      <c r="K55" s="32"/>
    </row>
    <row r="56" spans="1:11" s="33" customFormat="1" ht="11.25" customHeight="1">
      <c r="A56" s="35" t="s">
        <v>43</v>
      </c>
      <c r="B56" s="29"/>
      <c r="C56" s="30">
        <v>140</v>
      </c>
      <c r="D56" s="30">
        <v>132</v>
      </c>
      <c r="E56" s="30">
        <v>111.6</v>
      </c>
      <c r="F56" s="31"/>
      <c r="G56" s="31"/>
      <c r="H56" s="149">
        <v>2.002</v>
      </c>
      <c r="I56" s="149">
        <v>1.995</v>
      </c>
      <c r="J56" s="149">
        <v>3.36</v>
      </c>
      <c r="K56" s="32"/>
    </row>
    <row r="57" spans="1:11" s="33" customFormat="1" ht="11.25" customHeight="1">
      <c r="A57" s="35" t="s">
        <v>44</v>
      </c>
      <c r="B57" s="29"/>
      <c r="C57" s="30">
        <v>30</v>
      </c>
      <c r="D57" s="30">
        <v>29</v>
      </c>
      <c r="E57" s="30">
        <v>38</v>
      </c>
      <c r="F57" s="31"/>
      <c r="G57" s="31"/>
      <c r="H57" s="149">
        <v>0.485</v>
      </c>
      <c r="I57" s="149">
        <v>0.435</v>
      </c>
      <c r="J57" s="149">
        <v>0.57</v>
      </c>
      <c r="K57" s="32"/>
    </row>
    <row r="58" spans="1:11" s="33" customFormat="1" ht="11.25" customHeight="1">
      <c r="A58" s="35" t="s">
        <v>45</v>
      </c>
      <c r="B58" s="29"/>
      <c r="C58" s="30">
        <v>810</v>
      </c>
      <c r="D58" s="30">
        <v>702</v>
      </c>
      <c r="E58" s="30">
        <v>650</v>
      </c>
      <c r="F58" s="31"/>
      <c r="G58" s="31"/>
      <c r="H58" s="149">
        <v>22.059</v>
      </c>
      <c r="I58" s="149">
        <v>9.858</v>
      </c>
      <c r="J58" s="149">
        <v>30.875</v>
      </c>
      <c r="K58" s="32"/>
    </row>
    <row r="59" spans="1:11" s="42" customFormat="1" ht="11.25" customHeight="1">
      <c r="A59" s="36" t="s">
        <v>46</v>
      </c>
      <c r="B59" s="37"/>
      <c r="C59" s="38">
        <v>7460</v>
      </c>
      <c r="D59" s="38">
        <v>7088</v>
      </c>
      <c r="E59" s="38">
        <v>6035.6</v>
      </c>
      <c r="F59" s="39">
        <v>85.15237020316027</v>
      </c>
      <c r="G59" s="40"/>
      <c r="H59" s="150">
        <v>222.09600000000003</v>
      </c>
      <c r="I59" s="151">
        <v>202.32600000000002</v>
      </c>
      <c r="J59" s="151">
        <v>244.03900000000002</v>
      </c>
      <c r="K59" s="41">
        <v>120.61672745964432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1134</v>
      </c>
      <c r="D61" s="30">
        <v>890</v>
      </c>
      <c r="E61" s="30">
        <v>850</v>
      </c>
      <c r="F61" s="31"/>
      <c r="G61" s="31"/>
      <c r="H61" s="149">
        <v>32.931</v>
      </c>
      <c r="I61" s="149">
        <v>26.7</v>
      </c>
      <c r="J61" s="149">
        <v>25.5</v>
      </c>
      <c r="K61" s="32"/>
    </row>
    <row r="62" spans="1:11" s="33" customFormat="1" ht="11.25" customHeight="1">
      <c r="A62" s="35" t="s">
        <v>48</v>
      </c>
      <c r="B62" s="29"/>
      <c r="C62" s="30">
        <v>401</v>
      </c>
      <c r="D62" s="30">
        <v>323</v>
      </c>
      <c r="E62" s="30">
        <v>313</v>
      </c>
      <c r="F62" s="31"/>
      <c r="G62" s="31"/>
      <c r="H62" s="149">
        <v>9.456</v>
      </c>
      <c r="I62" s="149">
        <v>7.408</v>
      </c>
      <c r="J62" s="149">
        <v>6.871</v>
      </c>
      <c r="K62" s="32"/>
    </row>
    <row r="63" spans="1:11" s="33" customFormat="1" ht="11.25" customHeight="1">
      <c r="A63" s="35" t="s">
        <v>49</v>
      </c>
      <c r="B63" s="29"/>
      <c r="C63" s="30">
        <v>147</v>
      </c>
      <c r="D63" s="30">
        <v>114</v>
      </c>
      <c r="E63" s="30">
        <v>106</v>
      </c>
      <c r="F63" s="31"/>
      <c r="G63" s="31"/>
      <c r="H63" s="149">
        <v>4.996</v>
      </c>
      <c r="I63" s="149">
        <v>4.104</v>
      </c>
      <c r="J63" s="149">
        <v>3.816</v>
      </c>
      <c r="K63" s="32"/>
    </row>
    <row r="64" spans="1:11" s="42" customFormat="1" ht="11.25" customHeight="1">
      <c r="A64" s="36" t="s">
        <v>50</v>
      </c>
      <c r="B64" s="37"/>
      <c r="C64" s="38">
        <v>1682</v>
      </c>
      <c r="D64" s="38">
        <v>1327</v>
      </c>
      <c r="E64" s="38">
        <v>1269</v>
      </c>
      <c r="F64" s="39">
        <v>95.62923888470233</v>
      </c>
      <c r="G64" s="40"/>
      <c r="H64" s="150">
        <v>47.383</v>
      </c>
      <c r="I64" s="151">
        <v>38.211999999999996</v>
      </c>
      <c r="J64" s="151">
        <v>36.187000000000005</v>
      </c>
      <c r="K64" s="41">
        <v>94.70061760703446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5300</v>
      </c>
      <c r="D66" s="38">
        <v>5152</v>
      </c>
      <c r="E66" s="38">
        <v>5977</v>
      </c>
      <c r="F66" s="39">
        <v>116.01319875776397</v>
      </c>
      <c r="G66" s="40"/>
      <c r="H66" s="150">
        <v>182.042</v>
      </c>
      <c r="I66" s="151">
        <v>179.523</v>
      </c>
      <c r="J66" s="151">
        <v>219.706</v>
      </c>
      <c r="K66" s="41">
        <v>122.3832043804972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555</v>
      </c>
      <c r="D68" s="30">
        <v>630</v>
      </c>
      <c r="E68" s="30">
        <v>580</v>
      </c>
      <c r="F68" s="31"/>
      <c r="G68" s="31"/>
      <c r="H68" s="149">
        <v>17.014</v>
      </c>
      <c r="I68" s="149">
        <v>15</v>
      </c>
      <c r="J68" s="149">
        <v>19</v>
      </c>
      <c r="K68" s="32"/>
    </row>
    <row r="69" spans="1:11" s="33" customFormat="1" ht="11.25" customHeight="1">
      <c r="A69" s="35" t="s">
        <v>53</v>
      </c>
      <c r="B69" s="29"/>
      <c r="C69" s="30">
        <v>71</v>
      </c>
      <c r="D69" s="30">
        <v>75</v>
      </c>
      <c r="E69" s="30">
        <v>90</v>
      </c>
      <c r="F69" s="31"/>
      <c r="G69" s="31"/>
      <c r="H69" s="149">
        <v>2.435</v>
      </c>
      <c r="I69" s="149">
        <v>2.5</v>
      </c>
      <c r="J69" s="149">
        <v>3</v>
      </c>
      <c r="K69" s="32"/>
    </row>
    <row r="70" spans="1:11" s="42" customFormat="1" ht="11.25" customHeight="1">
      <c r="A70" s="36" t="s">
        <v>54</v>
      </c>
      <c r="B70" s="37"/>
      <c r="C70" s="38">
        <v>626</v>
      </c>
      <c r="D70" s="38">
        <v>705</v>
      </c>
      <c r="E70" s="38">
        <v>670</v>
      </c>
      <c r="F70" s="39">
        <v>95.0354609929078</v>
      </c>
      <c r="G70" s="40"/>
      <c r="H70" s="150">
        <v>19.448999999999998</v>
      </c>
      <c r="I70" s="151">
        <v>17.5</v>
      </c>
      <c r="J70" s="151">
        <v>22</v>
      </c>
      <c r="K70" s="41">
        <v>125.71428571428571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2467</v>
      </c>
      <c r="D72" s="30">
        <v>2220</v>
      </c>
      <c r="E72" s="30">
        <v>2290</v>
      </c>
      <c r="F72" s="31"/>
      <c r="G72" s="31"/>
      <c r="H72" s="149">
        <v>96.417</v>
      </c>
      <c r="I72" s="149">
        <v>93.527</v>
      </c>
      <c r="J72" s="149">
        <v>91.656</v>
      </c>
      <c r="K72" s="32"/>
    </row>
    <row r="73" spans="1:11" s="33" customFormat="1" ht="11.25" customHeight="1">
      <c r="A73" s="35" t="s">
        <v>56</v>
      </c>
      <c r="B73" s="29"/>
      <c r="C73" s="30">
        <v>210</v>
      </c>
      <c r="D73" s="30">
        <v>195</v>
      </c>
      <c r="E73" s="30">
        <v>320</v>
      </c>
      <c r="F73" s="31"/>
      <c r="G73" s="31"/>
      <c r="H73" s="149">
        <v>6.121</v>
      </c>
      <c r="I73" s="149">
        <v>6.1</v>
      </c>
      <c r="J73" s="149">
        <v>6.1</v>
      </c>
      <c r="K73" s="32"/>
    </row>
    <row r="74" spans="1:11" s="33" customFormat="1" ht="11.25" customHeight="1">
      <c r="A74" s="35" t="s">
        <v>57</v>
      </c>
      <c r="B74" s="29"/>
      <c r="C74" s="30">
        <v>355</v>
      </c>
      <c r="D74" s="30">
        <v>355</v>
      </c>
      <c r="E74" s="30">
        <v>174</v>
      </c>
      <c r="F74" s="31"/>
      <c r="G74" s="31"/>
      <c r="H74" s="149">
        <v>8.4</v>
      </c>
      <c r="I74" s="149">
        <v>8.165</v>
      </c>
      <c r="J74" s="149">
        <v>4.025</v>
      </c>
      <c r="K74" s="32"/>
    </row>
    <row r="75" spans="1:11" s="33" customFormat="1" ht="11.25" customHeight="1">
      <c r="A75" s="35" t="s">
        <v>58</v>
      </c>
      <c r="B75" s="29"/>
      <c r="C75" s="30">
        <v>237</v>
      </c>
      <c r="D75" s="30">
        <v>237</v>
      </c>
      <c r="E75" s="30">
        <v>228</v>
      </c>
      <c r="F75" s="31"/>
      <c r="G75" s="31"/>
      <c r="H75" s="149">
        <v>7.438</v>
      </c>
      <c r="I75" s="149">
        <v>7.439</v>
      </c>
      <c r="J75" s="149">
        <v>7.352</v>
      </c>
      <c r="K75" s="32"/>
    </row>
    <row r="76" spans="1:11" s="33" customFormat="1" ht="11.25" customHeight="1">
      <c r="A76" s="35" t="s">
        <v>59</v>
      </c>
      <c r="B76" s="29"/>
      <c r="C76" s="30">
        <v>170</v>
      </c>
      <c r="D76" s="30">
        <v>160</v>
      </c>
      <c r="E76" s="30">
        <v>160</v>
      </c>
      <c r="F76" s="31"/>
      <c r="G76" s="31"/>
      <c r="H76" s="149">
        <v>5.132</v>
      </c>
      <c r="I76" s="149">
        <v>4.816</v>
      </c>
      <c r="J76" s="149">
        <v>4.824</v>
      </c>
      <c r="K76" s="32"/>
    </row>
    <row r="77" spans="1:11" s="33" customFormat="1" ht="11.25" customHeight="1">
      <c r="A77" s="35" t="s">
        <v>60</v>
      </c>
      <c r="B77" s="29"/>
      <c r="C77" s="30">
        <v>87</v>
      </c>
      <c r="D77" s="30">
        <v>18</v>
      </c>
      <c r="E77" s="30">
        <v>78</v>
      </c>
      <c r="F77" s="31"/>
      <c r="G77" s="31"/>
      <c r="H77" s="149">
        <v>1.566</v>
      </c>
      <c r="I77" s="149">
        <v>0.306</v>
      </c>
      <c r="J77" s="149">
        <v>1.281</v>
      </c>
      <c r="K77" s="32"/>
    </row>
    <row r="78" spans="1:11" s="33" customFormat="1" ht="11.25" customHeight="1">
      <c r="A78" s="35" t="s">
        <v>61</v>
      </c>
      <c r="B78" s="29"/>
      <c r="C78" s="30">
        <v>471</v>
      </c>
      <c r="D78" s="30">
        <v>470</v>
      </c>
      <c r="E78" s="30">
        <v>482</v>
      </c>
      <c r="F78" s="31"/>
      <c r="G78" s="31"/>
      <c r="H78" s="149">
        <v>11.785</v>
      </c>
      <c r="I78" s="149">
        <v>13.7</v>
      </c>
      <c r="J78" s="149">
        <v>12.1</v>
      </c>
      <c r="K78" s="32"/>
    </row>
    <row r="79" spans="1:11" s="33" customFormat="1" ht="11.25" customHeight="1">
      <c r="A79" s="35" t="s">
        <v>62</v>
      </c>
      <c r="B79" s="29"/>
      <c r="C79" s="30">
        <v>316</v>
      </c>
      <c r="D79" s="30">
        <v>311.52</v>
      </c>
      <c r="E79" s="30">
        <v>164</v>
      </c>
      <c r="F79" s="31"/>
      <c r="G79" s="31"/>
      <c r="H79" s="149">
        <v>15.467</v>
      </c>
      <c r="I79" s="149">
        <v>13.257</v>
      </c>
      <c r="J79" s="149">
        <v>5.591</v>
      </c>
      <c r="K79" s="32"/>
    </row>
    <row r="80" spans="1:11" s="42" customFormat="1" ht="11.25" customHeight="1">
      <c r="A80" s="43" t="s">
        <v>63</v>
      </c>
      <c r="B80" s="37"/>
      <c r="C80" s="38">
        <v>4313</v>
      </c>
      <c r="D80" s="38">
        <v>3966.52</v>
      </c>
      <c r="E80" s="38">
        <v>3896</v>
      </c>
      <c r="F80" s="39">
        <v>98.22211913717818</v>
      </c>
      <c r="G80" s="40"/>
      <c r="H80" s="150">
        <v>152.32600000000002</v>
      </c>
      <c r="I80" s="151">
        <v>147.31</v>
      </c>
      <c r="J80" s="151">
        <v>132.929</v>
      </c>
      <c r="K80" s="41">
        <v>90.23759418912498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136</v>
      </c>
      <c r="D82" s="30">
        <v>136</v>
      </c>
      <c r="E82" s="30">
        <v>149</v>
      </c>
      <c r="F82" s="31"/>
      <c r="G82" s="31"/>
      <c r="H82" s="149">
        <v>3.424</v>
      </c>
      <c r="I82" s="149">
        <v>3.424</v>
      </c>
      <c r="J82" s="149">
        <v>3.735</v>
      </c>
      <c r="K82" s="32"/>
    </row>
    <row r="83" spans="1:11" s="33" customFormat="1" ht="11.25" customHeight="1">
      <c r="A83" s="35" t="s">
        <v>65</v>
      </c>
      <c r="B83" s="29"/>
      <c r="C83" s="30">
        <v>55</v>
      </c>
      <c r="D83" s="30">
        <v>55</v>
      </c>
      <c r="E83" s="30">
        <v>40</v>
      </c>
      <c r="F83" s="31"/>
      <c r="G83" s="31"/>
      <c r="H83" s="149">
        <v>1.825</v>
      </c>
      <c r="I83" s="149">
        <v>1.803</v>
      </c>
      <c r="J83" s="149">
        <v>1.3</v>
      </c>
      <c r="K83" s="32"/>
    </row>
    <row r="84" spans="1:11" s="42" customFormat="1" ht="11.25" customHeight="1">
      <c r="A84" s="36" t="s">
        <v>66</v>
      </c>
      <c r="B84" s="37"/>
      <c r="C84" s="38">
        <v>191</v>
      </c>
      <c r="D84" s="38">
        <v>191</v>
      </c>
      <c r="E84" s="38">
        <v>189</v>
      </c>
      <c r="F84" s="39">
        <v>98.95287958115183</v>
      </c>
      <c r="G84" s="40"/>
      <c r="H84" s="150">
        <v>5.249</v>
      </c>
      <c r="I84" s="151">
        <v>5.227</v>
      </c>
      <c r="J84" s="151">
        <v>5.035</v>
      </c>
      <c r="K84" s="41">
        <v>96.3267648746891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20686</v>
      </c>
      <c r="D87" s="53">
        <v>19506.52</v>
      </c>
      <c r="E87" s="53">
        <v>19108.6</v>
      </c>
      <c r="F87" s="54">
        <f>IF(D87&gt;0,100*E87/D87,0)</f>
        <v>97.96006668539543</v>
      </c>
      <c r="G87" s="40"/>
      <c r="H87" s="154">
        <v>649.767</v>
      </c>
      <c r="I87" s="155">
        <v>611.3749999999999</v>
      </c>
      <c r="J87" s="155">
        <v>680.444</v>
      </c>
      <c r="K87" s="54">
        <f>IF(I87&gt;0,100*J87/I87,0)</f>
        <v>111.29732161112248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="98" zoomScaleSheetLayoutView="98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8</v>
      </c>
      <c r="D9" s="30">
        <v>8</v>
      </c>
      <c r="E9" s="30">
        <v>8</v>
      </c>
      <c r="F9" s="31"/>
      <c r="G9" s="31"/>
      <c r="H9" s="149">
        <v>0.565</v>
      </c>
      <c r="I9" s="149">
        <v>0.565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4</v>
      </c>
      <c r="D10" s="30">
        <v>4</v>
      </c>
      <c r="E10" s="30">
        <v>4</v>
      </c>
      <c r="F10" s="31"/>
      <c r="G10" s="31"/>
      <c r="H10" s="149">
        <v>0.32</v>
      </c>
      <c r="I10" s="149">
        <v>0.32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4</v>
      </c>
      <c r="D11" s="30">
        <v>4</v>
      </c>
      <c r="E11" s="30">
        <v>4</v>
      </c>
      <c r="F11" s="31"/>
      <c r="G11" s="31"/>
      <c r="H11" s="149">
        <v>0.351</v>
      </c>
      <c r="I11" s="149">
        <v>0.352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10</v>
      </c>
      <c r="D12" s="30">
        <v>10</v>
      </c>
      <c r="E12" s="30">
        <v>10</v>
      </c>
      <c r="F12" s="31"/>
      <c r="G12" s="31"/>
      <c r="H12" s="149">
        <v>0.924</v>
      </c>
      <c r="I12" s="149">
        <v>0.925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26</v>
      </c>
      <c r="D13" s="38">
        <v>26</v>
      </c>
      <c r="E13" s="38">
        <v>26</v>
      </c>
      <c r="F13" s="39">
        <v>100</v>
      </c>
      <c r="G13" s="40"/>
      <c r="H13" s="150">
        <v>2.16</v>
      </c>
      <c r="I13" s="151">
        <v>2.162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>
        <v>10</v>
      </c>
      <c r="E17" s="38">
        <v>1</v>
      </c>
      <c r="F17" s="39">
        <v>10</v>
      </c>
      <c r="G17" s="40"/>
      <c r="H17" s="150">
        <v>0.035</v>
      </c>
      <c r="I17" s="151">
        <v>0.35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5</v>
      </c>
      <c r="D20" s="30"/>
      <c r="E20" s="30"/>
      <c r="F20" s="31"/>
      <c r="G20" s="31"/>
      <c r="H20" s="149">
        <v>0.283</v>
      </c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5</v>
      </c>
      <c r="D22" s="38"/>
      <c r="E22" s="38"/>
      <c r="F22" s="39"/>
      <c r="G22" s="40"/>
      <c r="H22" s="150">
        <v>0.283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1</v>
      </c>
      <c r="E28" s="30">
        <v>1</v>
      </c>
      <c r="F28" s="31"/>
      <c r="G28" s="31"/>
      <c r="H28" s="149"/>
      <c r="I28" s="149">
        <v>0.15</v>
      </c>
      <c r="J28" s="149"/>
      <c r="K28" s="32"/>
    </row>
    <row r="29" spans="1:11" s="33" customFormat="1" ht="11.25" customHeight="1">
      <c r="A29" s="35" t="s">
        <v>21</v>
      </c>
      <c r="B29" s="29"/>
      <c r="C29" s="30">
        <v>2</v>
      </c>
      <c r="D29" s="30">
        <v>2</v>
      </c>
      <c r="E29" s="30">
        <v>3</v>
      </c>
      <c r="F29" s="31"/>
      <c r="G29" s="31"/>
      <c r="H29" s="149">
        <v>0.11</v>
      </c>
      <c r="I29" s="149">
        <v>0.17</v>
      </c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2</v>
      </c>
      <c r="D31" s="38">
        <v>3</v>
      </c>
      <c r="E31" s="38">
        <v>4</v>
      </c>
      <c r="F31" s="39">
        <v>133.33333333333334</v>
      </c>
      <c r="G31" s="40"/>
      <c r="H31" s="150">
        <v>0.11</v>
      </c>
      <c r="I31" s="151">
        <v>0.32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9">
        <v>1.6</v>
      </c>
      <c r="I33" s="149">
        <v>1.6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25</v>
      </c>
      <c r="D34" s="30">
        <v>25</v>
      </c>
      <c r="E34" s="30">
        <v>25</v>
      </c>
      <c r="F34" s="31"/>
      <c r="G34" s="31"/>
      <c r="H34" s="149">
        <v>0.8</v>
      </c>
      <c r="I34" s="149">
        <v>0.75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8</v>
      </c>
      <c r="D36" s="30">
        <v>8</v>
      </c>
      <c r="E36" s="30">
        <v>8</v>
      </c>
      <c r="F36" s="31"/>
      <c r="G36" s="31"/>
      <c r="H36" s="149">
        <v>0.28</v>
      </c>
      <c r="I36" s="149">
        <v>0.334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63</v>
      </c>
      <c r="D37" s="38">
        <v>63</v>
      </c>
      <c r="E37" s="38">
        <v>63</v>
      </c>
      <c r="F37" s="39">
        <v>100</v>
      </c>
      <c r="G37" s="40"/>
      <c r="H37" s="150">
        <v>2.6800000000000006</v>
      </c>
      <c r="I37" s="151">
        <v>2.684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74</v>
      </c>
      <c r="D39" s="38">
        <v>85</v>
      </c>
      <c r="E39" s="38">
        <v>81</v>
      </c>
      <c r="F39" s="39">
        <v>95.29411764705883</v>
      </c>
      <c r="G39" s="40"/>
      <c r="H39" s="150">
        <v>2.75</v>
      </c>
      <c r="I39" s="151">
        <v>2.4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0">
        <v>0.093</v>
      </c>
      <c r="I52" s="151">
        <v>0.093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140</v>
      </c>
      <c r="D61" s="30">
        <v>140</v>
      </c>
      <c r="E61" s="30">
        <v>140</v>
      </c>
      <c r="F61" s="31"/>
      <c r="G61" s="31"/>
      <c r="H61" s="149">
        <v>12.6</v>
      </c>
      <c r="I61" s="149">
        <v>12.6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85</v>
      </c>
      <c r="E62" s="30">
        <v>85</v>
      </c>
      <c r="F62" s="31"/>
      <c r="G62" s="31"/>
      <c r="H62" s="149">
        <v>2.832</v>
      </c>
      <c r="I62" s="149">
        <v>2.628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19</v>
      </c>
      <c r="D63" s="30">
        <v>19</v>
      </c>
      <c r="E63" s="30">
        <v>19</v>
      </c>
      <c r="F63" s="31"/>
      <c r="G63" s="31"/>
      <c r="H63" s="149">
        <v>0.798</v>
      </c>
      <c r="I63" s="149">
        <v>0.665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249</v>
      </c>
      <c r="D64" s="38">
        <v>244</v>
      </c>
      <c r="E64" s="38">
        <v>244</v>
      </c>
      <c r="F64" s="39">
        <v>100</v>
      </c>
      <c r="G64" s="40"/>
      <c r="H64" s="150">
        <v>16.229999999999997</v>
      </c>
      <c r="I64" s="151">
        <v>15.893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921</v>
      </c>
      <c r="D66" s="38">
        <v>825</v>
      </c>
      <c r="E66" s="38">
        <v>825</v>
      </c>
      <c r="F66" s="39">
        <v>100</v>
      </c>
      <c r="G66" s="40"/>
      <c r="H66" s="150">
        <v>123.832</v>
      </c>
      <c r="I66" s="151">
        <v>98.125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7450</v>
      </c>
      <c r="D72" s="30">
        <v>6900</v>
      </c>
      <c r="E72" s="30">
        <v>6900</v>
      </c>
      <c r="F72" s="31"/>
      <c r="G72" s="31"/>
      <c r="H72" s="149">
        <v>643.758</v>
      </c>
      <c r="I72" s="149">
        <v>605.232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385</v>
      </c>
      <c r="D73" s="30">
        <v>373</v>
      </c>
      <c r="E73" s="30">
        <v>373</v>
      </c>
      <c r="F73" s="31"/>
      <c r="G73" s="31"/>
      <c r="H73" s="149">
        <v>11.925</v>
      </c>
      <c r="I73" s="149">
        <v>11.555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1382</v>
      </c>
      <c r="D75" s="30">
        <v>1381</v>
      </c>
      <c r="E75" s="30">
        <v>1381</v>
      </c>
      <c r="F75" s="31"/>
      <c r="G75" s="31"/>
      <c r="H75" s="149">
        <v>140.979</v>
      </c>
      <c r="I75" s="149">
        <v>140.922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10</v>
      </c>
      <c r="D76" s="30">
        <v>10</v>
      </c>
      <c r="E76" s="30">
        <v>10</v>
      </c>
      <c r="F76" s="31"/>
      <c r="G76" s="31"/>
      <c r="H76" s="149">
        <v>0.3</v>
      </c>
      <c r="I76" s="149">
        <v>0.3</v>
      </c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370</v>
      </c>
      <c r="D78" s="30">
        <v>350</v>
      </c>
      <c r="E78" s="30">
        <v>350</v>
      </c>
      <c r="F78" s="31"/>
      <c r="G78" s="31"/>
      <c r="H78" s="149">
        <v>25.9</v>
      </c>
      <c r="I78" s="149">
        <v>19.25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42</v>
      </c>
      <c r="D79" s="30">
        <v>10</v>
      </c>
      <c r="E79" s="30">
        <v>10</v>
      </c>
      <c r="F79" s="31"/>
      <c r="G79" s="31"/>
      <c r="H79" s="149">
        <v>3.559</v>
      </c>
      <c r="I79" s="149">
        <v>0.996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9639</v>
      </c>
      <c r="D80" s="38">
        <v>9024</v>
      </c>
      <c r="E80" s="38">
        <v>9024</v>
      </c>
      <c r="F80" s="39">
        <v>100</v>
      </c>
      <c r="G80" s="40"/>
      <c r="H80" s="150">
        <v>826.4209999999999</v>
      </c>
      <c r="I80" s="151">
        <v>778.2549999999999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309</v>
      </c>
      <c r="D82" s="30">
        <v>315</v>
      </c>
      <c r="E82" s="30">
        <v>315</v>
      </c>
      <c r="F82" s="31"/>
      <c r="G82" s="31"/>
      <c r="H82" s="149">
        <v>33.395</v>
      </c>
      <c r="I82" s="149">
        <v>29.666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93</v>
      </c>
      <c r="D83" s="30">
        <v>92</v>
      </c>
      <c r="E83" s="30">
        <v>92</v>
      </c>
      <c r="F83" s="31"/>
      <c r="G83" s="31"/>
      <c r="H83" s="149">
        <v>7.331</v>
      </c>
      <c r="I83" s="149">
        <v>5.685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402</v>
      </c>
      <c r="D84" s="38">
        <v>407</v>
      </c>
      <c r="E84" s="38">
        <v>407</v>
      </c>
      <c r="F84" s="39">
        <v>100</v>
      </c>
      <c r="G84" s="40"/>
      <c r="H84" s="150">
        <v>40.726000000000006</v>
      </c>
      <c r="I84" s="151">
        <v>35.351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11383</v>
      </c>
      <c r="D87" s="53">
        <v>10688</v>
      </c>
      <c r="E87" s="53">
        <v>10676</v>
      </c>
      <c r="F87" s="54">
        <f>IF(D87&gt;0,100*E87/D87,0)</f>
        <v>99.8877245508982</v>
      </c>
      <c r="G87" s="40"/>
      <c r="H87" s="154">
        <v>1015.3199999999999</v>
      </c>
      <c r="I87" s="155">
        <v>935.6329999999999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="94" zoomScaleSheetLayoutView="94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163</v>
      </c>
      <c r="D9" s="30">
        <v>261</v>
      </c>
      <c r="E9" s="30">
        <v>256</v>
      </c>
      <c r="F9" s="31"/>
      <c r="G9" s="31"/>
      <c r="H9" s="149">
        <v>19.341</v>
      </c>
      <c r="I9" s="149">
        <v>22.362</v>
      </c>
      <c r="J9" s="149">
        <v>21.934</v>
      </c>
      <c r="K9" s="32"/>
    </row>
    <row r="10" spans="1:11" s="33" customFormat="1" ht="11.25" customHeight="1">
      <c r="A10" s="35" t="s">
        <v>8</v>
      </c>
      <c r="B10" s="29"/>
      <c r="C10" s="30">
        <v>176</v>
      </c>
      <c r="D10" s="30">
        <v>166</v>
      </c>
      <c r="E10" s="30">
        <v>163</v>
      </c>
      <c r="F10" s="31"/>
      <c r="G10" s="31"/>
      <c r="H10" s="149">
        <v>13.266</v>
      </c>
      <c r="I10" s="149">
        <v>14.942</v>
      </c>
      <c r="J10" s="149">
        <v>14.67</v>
      </c>
      <c r="K10" s="32"/>
    </row>
    <row r="11" spans="1:11" s="33" customFormat="1" ht="11.25" customHeight="1">
      <c r="A11" s="28" t="s">
        <v>9</v>
      </c>
      <c r="B11" s="29"/>
      <c r="C11" s="30">
        <v>220</v>
      </c>
      <c r="D11" s="30">
        <v>220</v>
      </c>
      <c r="E11" s="30">
        <v>216</v>
      </c>
      <c r="F11" s="31"/>
      <c r="G11" s="31"/>
      <c r="H11" s="149">
        <v>18.529</v>
      </c>
      <c r="I11" s="149">
        <v>24.215</v>
      </c>
      <c r="J11" s="149">
        <v>23.76</v>
      </c>
      <c r="K11" s="32"/>
    </row>
    <row r="12" spans="1:11" s="33" customFormat="1" ht="11.25" customHeight="1">
      <c r="A12" s="35" t="s">
        <v>10</v>
      </c>
      <c r="B12" s="29"/>
      <c r="C12" s="30">
        <v>374</v>
      </c>
      <c r="D12" s="30">
        <v>343</v>
      </c>
      <c r="E12" s="30">
        <v>336</v>
      </c>
      <c r="F12" s="31"/>
      <c r="G12" s="31"/>
      <c r="H12" s="149">
        <v>33.177</v>
      </c>
      <c r="I12" s="149">
        <v>27.754</v>
      </c>
      <c r="J12" s="149">
        <v>27.185</v>
      </c>
      <c r="K12" s="32"/>
    </row>
    <row r="13" spans="1:11" s="42" customFormat="1" ht="11.25" customHeight="1">
      <c r="A13" s="36" t="s">
        <v>11</v>
      </c>
      <c r="B13" s="37"/>
      <c r="C13" s="38">
        <v>933</v>
      </c>
      <c r="D13" s="38">
        <v>990</v>
      </c>
      <c r="E13" s="38">
        <v>971</v>
      </c>
      <c r="F13" s="39">
        <v>98.08080808080808</v>
      </c>
      <c r="G13" s="40"/>
      <c r="H13" s="150">
        <v>84.31299999999999</v>
      </c>
      <c r="I13" s="151">
        <v>89.27300000000001</v>
      </c>
      <c r="J13" s="151">
        <v>87.549</v>
      </c>
      <c r="K13" s="41">
        <v>98.06884500352851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115</v>
      </c>
      <c r="D15" s="38">
        <v>142</v>
      </c>
      <c r="E15" s="38">
        <v>142</v>
      </c>
      <c r="F15" s="39">
        <v>100</v>
      </c>
      <c r="G15" s="40"/>
      <c r="H15" s="150">
        <v>3.225</v>
      </c>
      <c r="I15" s="151">
        <v>3.07</v>
      </c>
      <c r="J15" s="151">
        <v>3</v>
      </c>
      <c r="K15" s="41">
        <v>97.7198697068404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16</v>
      </c>
      <c r="D17" s="38">
        <v>16</v>
      </c>
      <c r="E17" s="38">
        <v>16</v>
      </c>
      <c r="F17" s="39">
        <v>100</v>
      </c>
      <c r="G17" s="40"/>
      <c r="H17" s="150">
        <v>1.165</v>
      </c>
      <c r="I17" s="151">
        <v>0.282</v>
      </c>
      <c r="J17" s="151">
        <v>0.282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54</v>
      </c>
      <c r="D19" s="30">
        <v>55</v>
      </c>
      <c r="E19" s="30">
        <v>55</v>
      </c>
      <c r="F19" s="31"/>
      <c r="G19" s="31"/>
      <c r="H19" s="149">
        <v>1.391</v>
      </c>
      <c r="I19" s="149">
        <v>1.398</v>
      </c>
      <c r="J19" s="149">
        <v>1.32</v>
      </c>
      <c r="K19" s="32"/>
    </row>
    <row r="20" spans="1:11" s="33" customFormat="1" ht="11.25" customHeight="1">
      <c r="A20" s="35" t="s">
        <v>15</v>
      </c>
      <c r="B20" s="29"/>
      <c r="C20" s="30">
        <v>66</v>
      </c>
      <c r="D20" s="30">
        <v>70</v>
      </c>
      <c r="E20" s="30">
        <v>70</v>
      </c>
      <c r="F20" s="31"/>
      <c r="G20" s="31"/>
      <c r="H20" s="149">
        <v>1.344</v>
      </c>
      <c r="I20" s="149">
        <v>1.68</v>
      </c>
      <c r="J20" s="149">
        <v>1.47</v>
      </c>
      <c r="K20" s="32"/>
    </row>
    <row r="21" spans="1:11" s="33" customFormat="1" ht="11.25" customHeight="1">
      <c r="A21" s="35" t="s">
        <v>16</v>
      </c>
      <c r="B21" s="29"/>
      <c r="C21" s="30">
        <v>164</v>
      </c>
      <c r="D21" s="30">
        <v>164</v>
      </c>
      <c r="E21" s="30">
        <v>164</v>
      </c>
      <c r="F21" s="31"/>
      <c r="G21" s="31"/>
      <c r="H21" s="149">
        <v>4.047</v>
      </c>
      <c r="I21" s="149">
        <v>3.7</v>
      </c>
      <c r="J21" s="149">
        <v>3.339</v>
      </c>
      <c r="K21" s="32"/>
    </row>
    <row r="22" spans="1:11" s="42" customFormat="1" ht="11.25" customHeight="1">
      <c r="A22" s="36" t="s">
        <v>17</v>
      </c>
      <c r="B22" s="37"/>
      <c r="C22" s="38">
        <v>284</v>
      </c>
      <c r="D22" s="38">
        <v>289</v>
      </c>
      <c r="E22" s="38">
        <v>289</v>
      </c>
      <c r="F22" s="39">
        <v>100</v>
      </c>
      <c r="G22" s="40"/>
      <c r="H22" s="150">
        <v>6.782</v>
      </c>
      <c r="I22" s="151">
        <v>6.7780000000000005</v>
      </c>
      <c r="J22" s="151">
        <v>6.129</v>
      </c>
      <c r="K22" s="41">
        <v>90.42490410150486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2236</v>
      </c>
      <c r="D24" s="38">
        <v>2076</v>
      </c>
      <c r="E24" s="38">
        <v>1854</v>
      </c>
      <c r="F24" s="39">
        <v>89.30635838150289</v>
      </c>
      <c r="G24" s="40"/>
      <c r="H24" s="150">
        <v>183.33</v>
      </c>
      <c r="I24" s="151">
        <v>147.967</v>
      </c>
      <c r="J24" s="151">
        <v>115.767</v>
      </c>
      <c r="K24" s="41">
        <v>78.23839099258618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214</v>
      </c>
      <c r="D26" s="38">
        <v>225</v>
      </c>
      <c r="E26" s="38">
        <v>210</v>
      </c>
      <c r="F26" s="39">
        <v>93.33333333333333</v>
      </c>
      <c r="G26" s="40"/>
      <c r="H26" s="150">
        <v>15.84</v>
      </c>
      <c r="I26" s="151">
        <v>16.7</v>
      </c>
      <c r="J26" s="151">
        <v>13</v>
      </c>
      <c r="K26" s="41">
        <v>77.84431137724552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31</v>
      </c>
      <c r="D28" s="30">
        <v>17</v>
      </c>
      <c r="E28" s="30">
        <v>33</v>
      </c>
      <c r="F28" s="31"/>
      <c r="G28" s="31"/>
      <c r="H28" s="149">
        <v>2.43</v>
      </c>
      <c r="I28" s="149">
        <v>2.125</v>
      </c>
      <c r="J28" s="149">
        <v>2.97</v>
      </c>
      <c r="K28" s="32"/>
    </row>
    <row r="29" spans="1:11" s="33" customFormat="1" ht="11.25" customHeight="1">
      <c r="A29" s="35" t="s">
        <v>21</v>
      </c>
      <c r="B29" s="29"/>
      <c r="C29" s="30">
        <v>9</v>
      </c>
      <c r="D29" s="30">
        <v>6</v>
      </c>
      <c r="E29" s="30">
        <v>8</v>
      </c>
      <c r="F29" s="31"/>
      <c r="G29" s="31"/>
      <c r="H29" s="149">
        <v>0.57</v>
      </c>
      <c r="I29" s="149">
        <v>0.24</v>
      </c>
      <c r="J29" s="149">
        <v>0.452</v>
      </c>
      <c r="K29" s="32"/>
    </row>
    <row r="30" spans="1:11" s="33" customFormat="1" ht="11.25" customHeight="1">
      <c r="A30" s="35" t="s">
        <v>22</v>
      </c>
      <c r="B30" s="29"/>
      <c r="C30" s="30">
        <v>724</v>
      </c>
      <c r="D30" s="30">
        <v>658</v>
      </c>
      <c r="E30" s="30">
        <v>645</v>
      </c>
      <c r="F30" s="31"/>
      <c r="G30" s="31"/>
      <c r="H30" s="149">
        <v>52.337</v>
      </c>
      <c r="I30" s="149">
        <v>52.339</v>
      </c>
      <c r="J30" s="149">
        <v>48.672</v>
      </c>
      <c r="K30" s="32"/>
    </row>
    <row r="31" spans="1:11" s="42" customFormat="1" ht="11.25" customHeight="1">
      <c r="A31" s="43" t="s">
        <v>23</v>
      </c>
      <c r="B31" s="37"/>
      <c r="C31" s="38">
        <v>764</v>
      </c>
      <c r="D31" s="38">
        <v>681</v>
      </c>
      <c r="E31" s="38">
        <v>686</v>
      </c>
      <c r="F31" s="39">
        <f>IF(D31&gt;0,100*E31/D31,0)</f>
        <v>100.73421439060206</v>
      </c>
      <c r="G31" s="40"/>
      <c r="H31" s="150">
        <v>55.337</v>
      </c>
      <c r="I31" s="151">
        <v>54.704</v>
      </c>
      <c r="J31" s="151">
        <v>52.093999999999994</v>
      </c>
      <c r="K31" s="41">
        <v>95.22886809008482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278</v>
      </c>
      <c r="D33" s="30">
        <v>270</v>
      </c>
      <c r="E33" s="30">
        <v>230</v>
      </c>
      <c r="F33" s="31"/>
      <c r="G33" s="31"/>
      <c r="H33" s="149">
        <v>15.67</v>
      </c>
      <c r="I33" s="149">
        <v>16</v>
      </c>
      <c r="J33" s="149">
        <v>12.1</v>
      </c>
      <c r="K33" s="32"/>
    </row>
    <row r="34" spans="1:11" s="33" customFormat="1" ht="11.25" customHeight="1">
      <c r="A34" s="35" t="s">
        <v>25</v>
      </c>
      <c r="B34" s="29"/>
      <c r="C34" s="30">
        <v>235</v>
      </c>
      <c r="D34" s="30">
        <v>240</v>
      </c>
      <c r="E34" s="30">
        <v>200</v>
      </c>
      <c r="F34" s="31"/>
      <c r="G34" s="31"/>
      <c r="H34" s="149">
        <v>8.44</v>
      </c>
      <c r="I34" s="149">
        <v>8.4</v>
      </c>
      <c r="J34" s="149">
        <v>5.9</v>
      </c>
      <c r="K34" s="32"/>
    </row>
    <row r="35" spans="1:11" s="33" customFormat="1" ht="11.25" customHeight="1">
      <c r="A35" s="35" t="s">
        <v>26</v>
      </c>
      <c r="B35" s="29"/>
      <c r="C35" s="30">
        <v>160</v>
      </c>
      <c r="D35" s="30">
        <v>150</v>
      </c>
      <c r="E35" s="30">
        <v>130</v>
      </c>
      <c r="F35" s="31"/>
      <c r="G35" s="31"/>
      <c r="H35" s="149">
        <v>5.778</v>
      </c>
      <c r="I35" s="149">
        <v>5.3</v>
      </c>
      <c r="J35" s="149">
        <v>5.5</v>
      </c>
      <c r="K35" s="32"/>
    </row>
    <row r="36" spans="1:11" s="33" customFormat="1" ht="11.25" customHeight="1">
      <c r="A36" s="35" t="s">
        <v>27</v>
      </c>
      <c r="B36" s="29"/>
      <c r="C36" s="30">
        <v>339</v>
      </c>
      <c r="D36" s="30">
        <v>315</v>
      </c>
      <c r="E36" s="30">
        <v>341</v>
      </c>
      <c r="F36" s="31"/>
      <c r="G36" s="31"/>
      <c r="H36" s="149">
        <v>12.438</v>
      </c>
      <c r="I36" s="149">
        <v>10.5</v>
      </c>
      <c r="J36" s="149">
        <v>14.691</v>
      </c>
      <c r="K36" s="32"/>
    </row>
    <row r="37" spans="1:11" s="42" customFormat="1" ht="11.25" customHeight="1">
      <c r="A37" s="36" t="s">
        <v>28</v>
      </c>
      <c r="B37" s="37"/>
      <c r="C37" s="38">
        <v>1012</v>
      </c>
      <c r="D37" s="38">
        <v>975</v>
      </c>
      <c r="E37" s="38">
        <v>901</v>
      </c>
      <c r="F37" s="39">
        <v>92.41025641025641</v>
      </c>
      <c r="G37" s="40"/>
      <c r="H37" s="150">
        <v>42.326</v>
      </c>
      <c r="I37" s="151">
        <v>40.2</v>
      </c>
      <c r="J37" s="151">
        <v>38.191</v>
      </c>
      <c r="K37" s="41">
        <v>95.00248756218906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261</v>
      </c>
      <c r="D39" s="38">
        <v>250</v>
      </c>
      <c r="E39" s="38">
        <v>230</v>
      </c>
      <c r="F39" s="39">
        <v>92</v>
      </c>
      <c r="G39" s="40"/>
      <c r="H39" s="150">
        <v>9.721</v>
      </c>
      <c r="I39" s="151">
        <v>9.31</v>
      </c>
      <c r="J39" s="151">
        <v>9.31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15</v>
      </c>
      <c r="D41" s="30">
        <v>14</v>
      </c>
      <c r="E41" s="30">
        <v>12</v>
      </c>
      <c r="F41" s="31"/>
      <c r="G41" s="31"/>
      <c r="H41" s="149">
        <v>0.923</v>
      </c>
      <c r="I41" s="149">
        <v>0.847</v>
      </c>
      <c r="J41" s="149">
        <v>0.737</v>
      </c>
      <c r="K41" s="32"/>
    </row>
    <row r="42" spans="1:11" s="33" customFormat="1" ht="11.25" customHeight="1">
      <c r="A42" s="35" t="s">
        <v>31</v>
      </c>
      <c r="B42" s="29"/>
      <c r="C42" s="30">
        <v>1</v>
      </c>
      <c r="D42" s="30">
        <v>1</v>
      </c>
      <c r="E42" s="30">
        <v>2</v>
      </c>
      <c r="F42" s="31"/>
      <c r="G42" s="31"/>
      <c r="H42" s="149">
        <v>0.05</v>
      </c>
      <c r="I42" s="149">
        <v>0.05</v>
      </c>
      <c r="J42" s="149">
        <v>0.13</v>
      </c>
      <c r="K42" s="32"/>
    </row>
    <row r="43" spans="1:11" s="33" customFormat="1" ht="11.25" customHeight="1">
      <c r="A43" s="35" t="s">
        <v>32</v>
      </c>
      <c r="B43" s="29"/>
      <c r="C43" s="30">
        <v>22</v>
      </c>
      <c r="D43" s="30">
        <v>25</v>
      </c>
      <c r="E43" s="30">
        <v>25</v>
      </c>
      <c r="F43" s="31"/>
      <c r="G43" s="31"/>
      <c r="H43" s="149">
        <v>1.1</v>
      </c>
      <c r="I43" s="149">
        <v>1.25</v>
      </c>
      <c r="J43" s="149">
        <v>1.161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>
        <v>5</v>
      </c>
      <c r="E44" s="30">
        <v>4</v>
      </c>
      <c r="F44" s="31"/>
      <c r="G44" s="31"/>
      <c r="H44" s="149">
        <v>0.225</v>
      </c>
      <c r="I44" s="149">
        <v>0.215</v>
      </c>
      <c r="J44" s="149">
        <v>0.176</v>
      </c>
      <c r="K44" s="32"/>
    </row>
    <row r="45" spans="1:11" s="33" customFormat="1" ht="11.25" customHeight="1">
      <c r="A45" s="35" t="s">
        <v>34</v>
      </c>
      <c r="B45" s="29"/>
      <c r="C45" s="30">
        <v>32</v>
      </c>
      <c r="D45" s="30">
        <v>25</v>
      </c>
      <c r="E45" s="30">
        <v>21</v>
      </c>
      <c r="F45" s="31"/>
      <c r="G45" s="31"/>
      <c r="H45" s="149">
        <v>0.991</v>
      </c>
      <c r="I45" s="149">
        <v>0.75</v>
      </c>
      <c r="J45" s="149">
        <v>0.735</v>
      </c>
      <c r="K45" s="32"/>
    </row>
    <row r="46" spans="1:11" s="33" customFormat="1" ht="11.25" customHeight="1">
      <c r="A46" s="35" t="s">
        <v>35</v>
      </c>
      <c r="B46" s="29"/>
      <c r="C46" s="30">
        <v>34</v>
      </c>
      <c r="D46" s="30">
        <v>26</v>
      </c>
      <c r="E46" s="30">
        <v>25</v>
      </c>
      <c r="F46" s="31"/>
      <c r="G46" s="31"/>
      <c r="H46" s="149">
        <v>1.36</v>
      </c>
      <c r="I46" s="149">
        <v>1.04</v>
      </c>
      <c r="J46" s="149">
        <v>0.95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11</v>
      </c>
      <c r="D48" s="30">
        <v>10</v>
      </c>
      <c r="E48" s="30">
        <v>6</v>
      </c>
      <c r="F48" s="31"/>
      <c r="G48" s="31"/>
      <c r="H48" s="149">
        <v>0.418</v>
      </c>
      <c r="I48" s="149">
        <v>0.38</v>
      </c>
      <c r="J48" s="149">
        <v>0.228</v>
      </c>
      <c r="K48" s="32"/>
    </row>
    <row r="49" spans="1:11" s="33" customFormat="1" ht="11.25" customHeight="1">
      <c r="A49" s="35" t="s">
        <v>38</v>
      </c>
      <c r="B49" s="29"/>
      <c r="C49" s="30">
        <v>9</v>
      </c>
      <c r="D49" s="30">
        <v>7</v>
      </c>
      <c r="E49" s="30">
        <v>6</v>
      </c>
      <c r="F49" s="31"/>
      <c r="G49" s="31"/>
      <c r="H49" s="149">
        <v>0.522</v>
      </c>
      <c r="I49" s="149">
        <v>0.29</v>
      </c>
      <c r="J49" s="149">
        <v>0.33</v>
      </c>
      <c r="K49" s="32"/>
    </row>
    <row r="50" spans="1:11" s="42" customFormat="1" ht="11.25" customHeight="1">
      <c r="A50" s="43" t="s">
        <v>39</v>
      </c>
      <c r="B50" s="37"/>
      <c r="C50" s="38">
        <v>129</v>
      </c>
      <c r="D50" s="38">
        <v>113</v>
      </c>
      <c r="E50" s="38">
        <v>101</v>
      </c>
      <c r="F50" s="39">
        <v>89.38053097345133</v>
      </c>
      <c r="G50" s="40"/>
      <c r="H50" s="150">
        <v>5.589000000000001</v>
      </c>
      <c r="I50" s="151">
        <v>4.822</v>
      </c>
      <c r="J50" s="151">
        <v>4.447</v>
      </c>
      <c r="K50" s="41">
        <v>92.22314392368311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48</v>
      </c>
      <c r="D52" s="38">
        <v>48</v>
      </c>
      <c r="E52" s="38">
        <v>48</v>
      </c>
      <c r="F52" s="39">
        <v>100</v>
      </c>
      <c r="G52" s="40"/>
      <c r="H52" s="150">
        <v>4.491</v>
      </c>
      <c r="I52" s="151">
        <v>4.491</v>
      </c>
      <c r="J52" s="151">
        <v>4.491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223</v>
      </c>
      <c r="D54" s="30">
        <v>207</v>
      </c>
      <c r="E54" s="30">
        <v>228</v>
      </c>
      <c r="F54" s="31"/>
      <c r="G54" s="31"/>
      <c r="H54" s="149">
        <v>21.582</v>
      </c>
      <c r="I54" s="149">
        <v>16.96</v>
      </c>
      <c r="J54" s="149">
        <v>19.42</v>
      </c>
      <c r="K54" s="32"/>
    </row>
    <row r="55" spans="1:11" s="33" customFormat="1" ht="11.25" customHeight="1">
      <c r="A55" s="35" t="s">
        <v>42</v>
      </c>
      <c r="B55" s="29"/>
      <c r="C55" s="30">
        <v>340</v>
      </c>
      <c r="D55" s="30">
        <v>275</v>
      </c>
      <c r="E55" s="30">
        <v>142</v>
      </c>
      <c r="F55" s="31"/>
      <c r="G55" s="31"/>
      <c r="H55" s="149">
        <v>26.051</v>
      </c>
      <c r="I55" s="149">
        <v>21.5</v>
      </c>
      <c r="J55" s="149">
        <v>10.42</v>
      </c>
      <c r="K55" s="32"/>
    </row>
    <row r="56" spans="1:11" s="33" customFormat="1" ht="11.25" customHeight="1">
      <c r="A56" s="35" t="s">
        <v>43</v>
      </c>
      <c r="B56" s="29"/>
      <c r="C56" s="30">
        <v>75</v>
      </c>
      <c r="D56" s="30">
        <v>58</v>
      </c>
      <c r="E56" s="30">
        <v>52.95</v>
      </c>
      <c r="F56" s="31"/>
      <c r="G56" s="31"/>
      <c r="H56" s="149">
        <v>0.477</v>
      </c>
      <c r="I56" s="149">
        <v>1.465</v>
      </c>
      <c r="J56" s="149">
        <v>1.583</v>
      </c>
      <c r="K56" s="32"/>
    </row>
    <row r="57" spans="1:11" s="33" customFormat="1" ht="11.25" customHeight="1">
      <c r="A57" s="35" t="s">
        <v>44</v>
      </c>
      <c r="B57" s="29"/>
      <c r="C57" s="30">
        <v>34</v>
      </c>
      <c r="D57" s="30">
        <v>19</v>
      </c>
      <c r="E57" s="30">
        <v>17</v>
      </c>
      <c r="F57" s="31"/>
      <c r="G57" s="31"/>
      <c r="H57" s="149">
        <v>0.6</v>
      </c>
      <c r="I57" s="149">
        <v>0.345</v>
      </c>
      <c r="J57" s="149">
        <v>0.31</v>
      </c>
      <c r="K57" s="32"/>
    </row>
    <row r="58" spans="1:11" s="33" customFormat="1" ht="11.25" customHeight="1">
      <c r="A58" s="35" t="s">
        <v>45</v>
      </c>
      <c r="B58" s="29"/>
      <c r="C58" s="30">
        <v>635</v>
      </c>
      <c r="D58" s="30">
        <v>574</v>
      </c>
      <c r="E58" s="30">
        <v>593</v>
      </c>
      <c r="F58" s="31"/>
      <c r="G58" s="31"/>
      <c r="H58" s="149">
        <v>43.748</v>
      </c>
      <c r="I58" s="149">
        <v>42.646</v>
      </c>
      <c r="J58" s="149">
        <v>49.679</v>
      </c>
      <c r="K58" s="32"/>
    </row>
    <row r="59" spans="1:11" s="42" customFormat="1" ht="11.25" customHeight="1">
      <c r="A59" s="36" t="s">
        <v>46</v>
      </c>
      <c r="B59" s="37"/>
      <c r="C59" s="38">
        <v>1307</v>
      </c>
      <c r="D59" s="38">
        <v>1133</v>
      </c>
      <c r="E59" s="38">
        <v>1032.95</v>
      </c>
      <c r="F59" s="39">
        <v>91.16946160635482</v>
      </c>
      <c r="G59" s="40"/>
      <c r="H59" s="150">
        <v>92.458</v>
      </c>
      <c r="I59" s="151">
        <v>82.916</v>
      </c>
      <c r="J59" s="151">
        <v>81.412</v>
      </c>
      <c r="K59" s="41">
        <v>98.18611606927495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128</v>
      </c>
      <c r="D61" s="30">
        <v>130</v>
      </c>
      <c r="E61" s="30">
        <v>130</v>
      </c>
      <c r="F61" s="31"/>
      <c r="G61" s="31"/>
      <c r="H61" s="149">
        <v>4.48</v>
      </c>
      <c r="I61" s="149">
        <v>5.2</v>
      </c>
      <c r="J61" s="149">
        <v>14.3</v>
      </c>
      <c r="K61" s="32"/>
    </row>
    <row r="62" spans="1:11" s="33" customFormat="1" ht="11.25" customHeight="1">
      <c r="A62" s="35" t="s">
        <v>48</v>
      </c>
      <c r="B62" s="29"/>
      <c r="C62" s="30">
        <v>414</v>
      </c>
      <c r="D62" s="30">
        <v>372</v>
      </c>
      <c r="E62" s="30">
        <v>362</v>
      </c>
      <c r="F62" s="31"/>
      <c r="G62" s="31"/>
      <c r="H62" s="149">
        <v>14.858</v>
      </c>
      <c r="I62" s="149">
        <v>12.849</v>
      </c>
      <c r="J62" s="149">
        <v>13.162</v>
      </c>
      <c r="K62" s="32"/>
    </row>
    <row r="63" spans="1:11" s="33" customFormat="1" ht="11.25" customHeight="1">
      <c r="A63" s="35" t="s">
        <v>49</v>
      </c>
      <c r="B63" s="29"/>
      <c r="C63" s="30">
        <v>155</v>
      </c>
      <c r="D63" s="30">
        <v>155</v>
      </c>
      <c r="E63" s="30">
        <v>155</v>
      </c>
      <c r="F63" s="31"/>
      <c r="G63" s="31"/>
      <c r="H63" s="149">
        <v>6.8</v>
      </c>
      <c r="I63" s="149">
        <v>6.386</v>
      </c>
      <c r="J63" s="149">
        <v>7.123</v>
      </c>
      <c r="K63" s="32"/>
    </row>
    <row r="64" spans="1:11" s="42" customFormat="1" ht="11.25" customHeight="1">
      <c r="A64" s="36" t="s">
        <v>50</v>
      </c>
      <c r="B64" s="37"/>
      <c r="C64" s="38">
        <v>697</v>
      </c>
      <c r="D64" s="38">
        <v>657</v>
      </c>
      <c r="E64" s="38">
        <v>647</v>
      </c>
      <c r="F64" s="39">
        <v>98.4779299847793</v>
      </c>
      <c r="G64" s="40"/>
      <c r="H64" s="150">
        <v>26.138</v>
      </c>
      <c r="I64" s="151">
        <v>24.435</v>
      </c>
      <c r="J64" s="151">
        <v>34.585</v>
      </c>
      <c r="K64" s="41">
        <v>141.53877634540618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484</v>
      </c>
      <c r="D66" s="38">
        <v>395</v>
      </c>
      <c r="E66" s="38">
        <v>552</v>
      </c>
      <c r="F66" s="39">
        <v>139.74683544303798</v>
      </c>
      <c r="G66" s="40"/>
      <c r="H66" s="150">
        <v>58.177</v>
      </c>
      <c r="I66" s="151">
        <v>39.102</v>
      </c>
      <c r="J66" s="151">
        <v>30.2</v>
      </c>
      <c r="K66" s="41">
        <v>77.23390107922869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21521</v>
      </c>
      <c r="D68" s="30">
        <v>21400</v>
      </c>
      <c r="E68" s="30">
        <v>19910</v>
      </c>
      <c r="F68" s="31"/>
      <c r="G68" s="31"/>
      <c r="H68" s="149">
        <v>1569.311</v>
      </c>
      <c r="I68" s="149">
        <v>1845</v>
      </c>
      <c r="J68" s="149">
        <v>1710</v>
      </c>
      <c r="K68" s="32"/>
    </row>
    <row r="69" spans="1:11" s="33" customFormat="1" ht="11.25" customHeight="1">
      <c r="A69" s="35" t="s">
        <v>53</v>
      </c>
      <c r="B69" s="29"/>
      <c r="C69" s="30">
        <v>2811</v>
      </c>
      <c r="D69" s="30">
        <v>2700</v>
      </c>
      <c r="E69" s="30">
        <v>2415</v>
      </c>
      <c r="F69" s="31"/>
      <c r="G69" s="31"/>
      <c r="H69" s="149">
        <v>202.715</v>
      </c>
      <c r="I69" s="149">
        <v>230</v>
      </c>
      <c r="J69" s="149">
        <v>208</v>
      </c>
      <c r="K69" s="32"/>
    </row>
    <row r="70" spans="1:11" s="42" customFormat="1" ht="11.25" customHeight="1">
      <c r="A70" s="36" t="s">
        <v>54</v>
      </c>
      <c r="B70" s="37"/>
      <c r="C70" s="38">
        <v>24332</v>
      </c>
      <c r="D70" s="38">
        <v>24100</v>
      </c>
      <c r="E70" s="38">
        <v>22325</v>
      </c>
      <c r="F70" s="39">
        <v>92.63485477178423</v>
      </c>
      <c r="G70" s="40"/>
      <c r="H70" s="150">
        <v>1772.0259999999998</v>
      </c>
      <c r="I70" s="151">
        <v>2075</v>
      </c>
      <c r="J70" s="151">
        <v>1918</v>
      </c>
      <c r="K70" s="41">
        <v>92.43373493975903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1312</v>
      </c>
      <c r="D72" s="30">
        <v>1050</v>
      </c>
      <c r="E72" s="30">
        <v>1050</v>
      </c>
      <c r="F72" s="31"/>
      <c r="G72" s="31"/>
      <c r="H72" s="149">
        <v>132.925</v>
      </c>
      <c r="I72" s="149">
        <v>104.62</v>
      </c>
      <c r="J72" s="149">
        <v>109.588</v>
      </c>
      <c r="K72" s="32"/>
    </row>
    <row r="73" spans="1:11" s="33" customFormat="1" ht="11.25" customHeight="1">
      <c r="A73" s="35" t="s">
        <v>56</v>
      </c>
      <c r="B73" s="29"/>
      <c r="C73" s="30">
        <v>1184</v>
      </c>
      <c r="D73" s="30">
        <v>1184</v>
      </c>
      <c r="E73" s="30">
        <v>1145</v>
      </c>
      <c r="F73" s="31"/>
      <c r="G73" s="31"/>
      <c r="H73" s="149">
        <v>32.337</v>
      </c>
      <c r="I73" s="149">
        <v>33.81</v>
      </c>
      <c r="J73" s="149">
        <v>33.8</v>
      </c>
      <c r="K73" s="32"/>
    </row>
    <row r="74" spans="1:11" s="33" customFormat="1" ht="11.25" customHeight="1">
      <c r="A74" s="35" t="s">
        <v>57</v>
      </c>
      <c r="B74" s="29"/>
      <c r="C74" s="30">
        <v>249</v>
      </c>
      <c r="D74" s="30">
        <v>250</v>
      </c>
      <c r="E74" s="30">
        <v>12</v>
      </c>
      <c r="F74" s="31"/>
      <c r="G74" s="31"/>
      <c r="H74" s="149">
        <v>8.872</v>
      </c>
      <c r="I74" s="149">
        <v>8.75</v>
      </c>
      <c r="J74" s="149">
        <v>0.42</v>
      </c>
      <c r="K74" s="32"/>
    </row>
    <row r="75" spans="1:11" s="33" customFormat="1" ht="11.25" customHeight="1">
      <c r="A75" s="35" t="s">
        <v>58</v>
      </c>
      <c r="B75" s="29"/>
      <c r="C75" s="30">
        <v>2445</v>
      </c>
      <c r="D75" s="30">
        <v>2445</v>
      </c>
      <c r="E75" s="30">
        <v>2327</v>
      </c>
      <c r="F75" s="31"/>
      <c r="G75" s="31"/>
      <c r="H75" s="149">
        <v>204.059</v>
      </c>
      <c r="I75" s="149">
        <v>204.059</v>
      </c>
      <c r="J75" s="149">
        <v>194.211</v>
      </c>
      <c r="K75" s="32"/>
    </row>
    <row r="76" spans="1:11" s="33" customFormat="1" ht="11.25" customHeight="1">
      <c r="A76" s="35" t="s">
        <v>59</v>
      </c>
      <c r="B76" s="29"/>
      <c r="C76" s="30">
        <v>155</v>
      </c>
      <c r="D76" s="30">
        <v>150</v>
      </c>
      <c r="E76" s="30">
        <v>145</v>
      </c>
      <c r="F76" s="31"/>
      <c r="G76" s="31"/>
      <c r="H76" s="149">
        <v>8.06</v>
      </c>
      <c r="I76" s="149">
        <v>3.825</v>
      </c>
      <c r="J76" s="149">
        <v>3.712</v>
      </c>
      <c r="K76" s="32"/>
    </row>
    <row r="77" spans="1:11" s="33" customFormat="1" ht="11.25" customHeight="1">
      <c r="A77" s="35" t="s">
        <v>60</v>
      </c>
      <c r="B77" s="29"/>
      <c r="C77" s="30">
        <v>165</v>
      </c>
      <c r="D77" s="30">
        <v>38</v>
      </c>
      <c r="E77" s="30">
        <v>114</v>
      </c>
      <c r="F77" s="31"/>
      <c r="G77" s="31"/>
      <c r="H77" s="149">
        <v>5.853</v>
      </c>
      <c r="I77" s="149">
        <v>2.68</v>
      </c>
      <c r="J77" s="149">
        <v>4.96</v>
      </c>
      <c r="K77" s="32"/>
    </row>
    <row r="78" spans="1:11" s="33" customFormat="1" ht="11.25" customHeight="1">
      <c r="A78" s="35" t="s">
        <v>61</v>
      </c>
      <c r="B78" s="29"/>
      <c r="C78" s="30">
        <v>344</v>
      </c>
      <c r="D78" s="30">
        <v>340</v>
      </c>
      <c r="E78" s="30">
        <v>325</v>
      </c>
      <c r="F78" s="31"/>
      <c r="G78" s="31"/>
      <c r="H78" s="149">
        <v>22.696</v>
      </c>
      <c r="I78" s="149">
        <v>23.12</v>
      </c>
      <c r="J78" s="149">
        <v>23.1</v>
      </c>
      <c r="K78" s="32"/>
    </row>
    <row r="79" spans="1:11" s="33" customFormat="1" ht="11.25" customHeight="1">
      <c r="A79" s="35" t="s">
        <v>62</v>
      </c>
      <c r="B79" s="29"/>
      <c r="C79" s="30">
        <v>7641</v>
      </c>
      <c r="D79" s="30">
        <v>7613</v>
      </c>
      <c r="E79" s="30">
        <v>4935</v>
      </c>
      <c r="F79" s="31"/>
      <c r="G79" s="31"/>
      <c r="H79" s="149">
        <v>809.839</v>
      </c>
      <c r="I79" s="149">
        <v>795.749</v>
      </c>
      <c r="J79" s="149">
        <v>560.501</v>
      </c>
      <c r="K79" s="32"/>
    </row>
    <row r="80" spans="1:11" s="42" customFormat="1" ht="11.25" customHeight="1">
      <c r="A80" s="43" t="s">
        <v>63</v>
      </c>
      <c r="B80" s="37"/>
      <c r="C80" s="38">
        <v>13495</v>
      </c>
      <c r="D80" s="38">
        <v>13070</v>
      </c>
      <c r="E80" s="38">
        <v>10053</v>
      </c>
      <c r="F80" s="39">
        <v>76.91660290742158</v>
      </c>
      <c r="G80" s="40"/>
      <c r="H80" s="150">
        <v>1224.641</v>
      </c>
      <c r="I80" s="151">
        <v>1176.613</v>
      </c>
      <c r="J80" s="151">
        <v>930.2919999999999</v>
      </c>
      <c r="K80" s="41">
        <v>79.0652491515902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168</v>
      </c>
      <c r="D82" s="30">
        <v>168</v>
      </c>
      <c r="E82" s="30">
        <v>170</v>
      </c>
      <c r="F82" s="31"/>
      <c r="G82" s="31"/>
      <c r="H82" s="149">
        <v>14.689</v>
      </c>
      <c r="I82" s="149">
        <v>14.689</v>
      </c>
      <c r="J82" s="149">
        <v>11.613</v>
      </c>
      <c r="K82" s="32"/>
    </row>
    <row r="83" spans="1:11" s="33" customFormat="1" ht="11.25" customHeight="1">
      <c r="A83" s="35" t="s">
        <v>65</v>
      </c>
      <c r="B83" s="29"/>
      <c r="C83" s="30">
        <v>164</v>
      </c>
      <c r="D83" s="30">
        <v>164</v>
      </c>
      <c r="E83" s="30">
        <v>155</v>
      </c>
      <c r="F83" s="31"/>
      <c r="G83" s="31"/>
      <c r="H83" s="149">
        <v>10.91</v>
      </c>
      <c r="I83" s="149">
        <v>10.9</v>
      </c>
      <c r="J83" s="149">
        <v>11</v>
      </c>
      <c r="K83" s="32"/>
    </row>
    <row r="84" spans="1:11" s="42" customFormat="1" ht="11.25" customHeight="1">
      <c r="A84" s="36" t="s">
        <v>66</v>
      </c>
      <c r="B84" s="37"/>
      <c r="C84" s="38">
        <v>332</v>
      </c>
      <c r="D84" s="38">
        <v>332</v>
      </c>
      <c r="E84" s="38">
        <v>325</v>
      </c>
      <c r="F84" s="39">
        <v>97.89156626506023</v>
      </c>
      <c r="G84" s="40"/>
      <c r="H84" s="150">
        <v>25.599</v>
      </c>
      <c r="I84" s="151">
        <v>25.589</v>
      </c>
      <c r="J84" s="151">
        <v>22.613</v>
      </c>
      <c r="K84" s="41">
        <v>88.37000273555044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46659</v>
      </c>
      <c r="D87" s="53">
        <v>45492</v>
      </c>
      <c r="E87" s="53">
        <v>40382.95</v>
      </c>
      <c r="F87" s="54">
        <f>IF(D87&gt;0,100*E87/D87,0)</f>
        <v>88.76934406049415</v>
      </c>
      <c r="G87" s="40"/>
      <c r="H87" s="154">
        <v>3611.158</v>
      </c>
      <c r="I87" s="155">
        <v>3801.2520000000004</v>
      </c>
      <c r="J87" s="155">
        <v>3351.3619999999996</v>
      </c>
      <c r="K87" s="54">
        <f>IF(I87&gt;0,100*J87/I87,0)</f>
        <v>88.164688897237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7</v>
      </c>
      <c r="D9" s="30">
        <v>7</v>
      </c>
      <c r="E9" s="30">
        <v>7</v>
      </c>
      <c r="F9" s="31"/>
      <c r="G9" s="31"/>
      <c r="H9" s="149">
        <v>0.534</v>
      </c>
      <c r="I9" s="149">
        <v>0.257</v>
      </c>
      <c r="J9" s="149">
        <v>0.257</v>
      </c>
      <c r="K9" s="32"/>
    </row>
    <row r="10" spans="1:11" s="33" customFormat="1" ht="11.25" customHeight="1">
      <c r="A10" s="35" t="s">
        <v>8</v>
      </c>
      <c r="B10" s="29"/>
      <c r="C10" s="30">
        <v>2</v>
      </c>
      <c r="D10" s="30">
        <v>5</v>
      </c>
      <c r="E10" s="30">
        <v>5</v>
      </c>
      <c r="F10" s="31"/>
      <c r="G10" s="31"/>
      <c r="H10" s="149">
        <v>0.159</v>
      </c>
      <c r="I10" s="149">
        <v>0.353</v>
      </c>
      <c r="J10" s="149">
        <v>0.353</v>
      </c>
      <c r="K10" s="32"/>
    </row>
    <row r="11" spans="1:11" s="33" customFormat="1" ht="11.25" customHeight="1">
      <c r="A11" s="28" t="s">
        <v>9</v>
      </c>
      <c r="B11" s="29"/>
      <c r="C11" s="30">
        <v>3</v>
      </c>
      <c r="D11" s="30">
        <v>3</v>
      </c>
      <c r="E11" s="30">
        <v>3</v>
      </c>
      <c r="F11" s="31"/>
      <c r="G11" s="31"/>
      <c r="H11" s="149">
        <v>0.253</v>
      </c>
      <c r="I11" s="149">
        <v>0.182</v>
      </c>
      <c r="J11" s="149">
        <v>0.182</v>
      </c>
      <c r="K11" s="32"/>
    </row>
    <row r="12" spans="1:11" s="33" customFormat="1" ht="11.25" customHeight="1">
      <c r="A12" s="35" t="s">
        <v>10</v>
      </c>
      <c r="B12" s="29"/>
      <c r="C12" s="30">
        <v>8</v>
      </c>
      <c r="D12" s="30">
        <v>15</v>
      </c>
      <c r="E12" s="30">
        <v>15</v>
      </c>
      <c r="F12" s="31"/>
      <c r="G12" s="31"/>
      <c r="H12" s="149">
        <v>0.746</v>
      </c>
      <c r="I12" s="149">
        <v>0.933</v>
      </c>
      <c r="J12" s="149">
        <v>1.281</v>
      </c>
      <c r="K12" s="32"/>
    </row>
    <row r="13" spans="1:11" s="42" customFormat="1" ht="11.25" customHeight="1">
      <c r="A13" s="36" t="s">
        <v>11</v>
      </c>
      <c r="B13" s="37"/>
      <c r="C13" s="38">
        <v>20</v>
      </c>
      <c r="D13" s="38">
        <v>30</v>
      </c>
      <c r="E13" s="38">
        <v>30</v>
      </c>
      <c r="F13" s="39">
        <v>100</v>
      </c>
      <c r="G13" s="40"/>
      <c r="H13" s="150">
        <v>1.6920000000000002</v>
      </c>
      <c r="I13" s="151">
        <v>1.725</v>
      </c>
      <c r="J13" s="151">
        <v>2.073</v>
      </c>
      <c r="K13" s="41">
        <v>120.17391304347825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>
        <v>4</v>
      </c>
      <c r="E17" s="38">
        <v>4</v>
      </c>
      <c r="F17" s="39">
        <v>100</v>
      </c>
      <c r="G17" s="40"/>
      <c r="H17" s="150"/>
      <c r="I17" s="151">
        <v>0.071</v>
      </c>
      <c r="J17" s="151">
        <v>0.071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4</v>
      </c>
      <c r="D20" s="30"/>
      <c r="E20" s="30"/>
      <c r="F20" s="31"/>
      <c r="G20" s="31"/>
      <c r="H20" s="149">
        <v>0.226</v>
      </c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4</v>
      </c>
      <c r="D22" s="38"/>
      <c r="E22" s="38"/>
      <c r="F22" s="39"/>
      <c r="G22" s="40"/>
      <c r="H22" s="150">
        <v>0.226</v>
      </c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>
        <v>2</v>
      </c>
      <c r="E29" s="30">
        <v>3</v>
      </c>
      <c r="F29" s="31"/>
      <c r="G29" s="31"/>
      <c r="H29" s="149"/>
      <c r="I29" s="149">
        <v>0.102</v>
      </c>
      <c r="J29" s="149">
        <v>0.132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2</v>
      </c>
      <c r="E31" s="38">
        <v>3</v>
      </c>
      <c r="F31" s="39">
        <v>150</v>
      </c>
      <c r="G31" s="40"/>
      <c r="H31" s="150"/>
      <c r="I31" s="151">
        <v>0.102</v>
      </c>
      <c r="J31" s="151">
        <v>0.132</v>
      </c>
      <c r="K31" s="41">
        <v>129.41176470588238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40</v>
      </c>
      <c r="D33" s="30">
        <v>40</v>
      </c>
      <c r="E33" s="30">
        <v>40</v>
      </c>
      <c r="F33" s="31"/>
      <c r="G33" s="31"/>
      <c r="H33" s="149">
        <v>2</v>
      </c>
      <c r="I33" s="149">
        <v>1.9</v>
      </c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37</v>
      </c>
      <c r="D35" s="30">
        <v>40</v>
      </c>
      <c r="E35" s="30">
        <v>40</v>
      </c>
      <c r="F35" s="31"/>
      <c r="G35" s="31"/>
      <c r="H35" s="149">
        <v>1.444</v>
      </c>
      <c r="I35" s="149">
        <v>1.4</v>
      </c>
      <c r="J35" s="149">
        <v>1.7</v>
      </c>
      <c r="K35" s="32"/>
    </row>
    <row r="36" spans="1:11" s="33" customFormat="1" ht="11.25" customHeight="1">
      <c r="A36" s="35" t="s">
        <v>27</v>
      </c>
      <c r="B36" s="29"/>
      <c r="C36" s="30">
        <v>90</v>
      </c>
      <c r="D36" s="30">
        <v>90</v>
      </c>
      <c r="E36" s="30">
        <v>39</v>
      </c>
      <c r="F36" s="31"/>
      <c r="G36" s="31"/>
      <c r="H36" s="149">
        <v>3.317</v>
      </c>
      <c r="I36" s="149">
        <v>2.7</v>
      </c>
      <c r="J36" s="149">
        <v>1.669</v>
      </c>
      <c r="K36" s="32"/>
    </row>
    <row r="37" spans="1:11" s="42" customFormat="1" ht="11.25" customHeight="1">
      <c r="A37" s="36" t="s">
        <v>28</v>
      </c>
      <c r="B37" s="37"/>
      <c r="C37" s="38">
        <v>167</v>
      </c>
      <c r="D37" s="38">
        <v>170</v>
      </c>
      <c r="E37" s="38">
        <v>119</v>
      </c>
      <c r="F37" s="39">
        <v>70</v>
      </c>
      <c r="G37" s="40"/>
      <c r="H37" s="150">
        <v>6.761</v>
      </c>
      <c r="I37" s="151">
        <v>6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55</v>
      </c>
      <c r="D39" s="38">
        <v>55</v>
      </c>
      <c r="E39" s="38">
        <v>55</v>
      </c>
      <c r="F39" s="39">
        <v>100</v>
      </c>
      <c r="G39" s="40"/>
      <c r="H39" s="150">
        <v>2.031</v>
      </c>
      <c r="I39" s="151">
        <v>2.03</v>
      </c>
      <c r="J39" s="151">
        <v>1.6</v>
      </c>
      <c r="K39" s="41">
        <v>78.81773399014779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>
        <v>1</v>
      </c>
      <c r="E41" s="30"/>
      <c r="F41" s="31"/>
      <c r="G41" s="31"/>
      <c r="H41" s="149"/>
      <c r="I41" s="149">
        <v>0.04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3</v>
      </c>
      <c r="D45" s="30">
        <v>3</v>
      </c>
      <c r="E45" s="30">
        <v>3</v>
      </c>
      <c r="F45" s="31"/>
      <c r="G45" s="31"/>
      <c r="H45" s="149">
        <v>0.114</v>
      </c>
      <c r="I45" s="149">
        <v>0.114</v>
      </c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</v>
      </c>
      <c r="D50" s="38">
        <v>4</v>
      </c>
      <c r="E50" s="38">
        <v>3</v>
      </c>
      <c r="F50" s="39">
        <v>75</v>
      </c>
      <c r="G50" s="40"/>
      <c r="H50" s="150">
        <v>0.114</v>
      </c>
      <c r="I50" s="151">
        <v>0.154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</v>
      </c>
      <c r="D52" s="38">
        <v>5</v>
      </c>
      <c r="E52" s="38">
        <v>5</v>
      </c>
      <c r="F52" s="39">
        <v>100</v>
      </c>
      <c r="G52" s="40"/>
      <c r="H52" s="150">
        <v>0.468</v>
      </c>
      <c r="I52" s="151">
        <v>0.468</v>
      </c>
      <c r="J52" s="151">
        <v>0.468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262</v>
      </c>
      <c r="D61" s="30">
        <v>270</v>
      </c>
      <c r="E61" s="30">
        <v>270</v>
      </c>
      <c r="F61" s="31"/>
      <c r="G61" s="31"/>
      <c r="H61" s="149">
        <v>35.37</v>
      </c>
      <c r="I61" s="149">
        <v>32.4</v>
      </c>
      <c r="J61" s="149">
        <v>35.1</v>
      </c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80</v>
      </c>
      <c r="E62" s="30">
        <v>90</v>
      </c>
      <c r="F62" s="31"/>
      <c r="G62" s="31"/>
      <c r="H62" s="149">
        <v>2.178</v>
      </c>
      <c r="I62" s="149">
        <v>2.244</v>
      </c>
      <c r="J62" s="149">
        <v>2.614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337</v>
      </c>
      <c r="D64" s="38">
        <v>350</v>
      </c>
      <c r="E64" s="38">
        <v>360</v>
      </c>
      <c r="F64" s="39">
        <v>102.85714285714286</v>
      </c>
      <c r="G64" s="40"/>
      <c r="H64" s="150">
        <v>37.547999999999995</v>
      </c>
      <c r="I64" s="151">
        <v>34.644</v>
      </c>
      <c r="J64" s="151">
        <v>37.714</v>
      </c>
      <c r="K64" s="41">
        <v>108.86156332986953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1003</v>
      </c>
      <c r="D66" s="38">
        <v>1320</v>
      </c>
      <c r="E66" s="38">
        <v>1003</v>
      </c>
      <c r="F66" s="39">
        <v>75.98484848484848</v>
      </c>
      <c r="G66" s="40"/>
      <c r="H66" s="150">
        <v>118.856</v>
      </c>
      <c r="I66" s="151">
        <v>60.8</v>
      </c>
      <c r="J66" s="151">
        <v>78.466</v>
      </c>
      <c r="K66" s="41">
        <v>129.0559210526316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2188</v>
      </c>
      <c r="D72" s="30">
        <v>2198</v>
      </c>
      <c r="E72" s="30">
        <v>2430</v>
      </c>
      <c r="F72" s="31"/>
      <c r="G72" s="31"/>
      <c r="H72" s="149">
        <v>221.541</v>
      </c>
      <c r="I72" s="149">
        <v>260.489</v>
      </c>
      <c r="J72" s="149">
        <v>278.951</v>
      </c>
      <c r="K72" s="32"/>
    </row>
    <row r="73" spans="1:11" s="33" customFormat="1" ht="11.25" customHeight="1">
      <c r="A73" s="35" t="s">
        <v>56</v>
      </c>
      <c r="B73" s="29"/>
      <c r="C73" s="30">
        <v>185</v>
      </c>
      <c r="D73" s="30">
        <v>190</v>
      </c>
      <c r="E73" s="30">
        <v>178</v>
      </c>
      <c r="F73" s="31"/>
      <c r="G73" s="31"/>
      <c r="H73" s="149">
        <v>6.7</v>
      </c>
      <c r="I73" s="149">
        <v>6.7</v>
      </c>
      <c r="J73" s="149">
        <v>5.5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189</v>
      </c>
      <c r="D75" s="30">
        <v>189</v>
      </c>
      <c r="E75" s="30">
        <v>214</v>
      </c>
      <c r="F75" s="31"/>
      <c r="G75" s="31"/>
      <c r="H75" s="149">
        <v>18.497</v>
      </c>
      <c r="I75" s="149">
        <v>11.34</v>
      </c>
      <c r="J75" s="149">
        <v>20.943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15</v>
      </c>
      <c r="E76" s="30">
        <v>15</v>
      </c>
      <c r="F76" s="31"/>
      <c r="G76" s="31"/>
      <c r="H76" s="149">
        <v>0.375</v>
      </c>
      <c r="I76" s="149">
        <v>0.375</v>
      </c>
      <c r="J76" s="149">
        <v>0.352</v>
      </c>
      <c r="K76" s="32"/>
    </row>
    <row r="77" spans="1:11" s="33" customFormat="1" ht="11.25" customHeight="1">
      <c r="A77" s="35" t="s">
        <v>60</v>
      </c>
      <c r="B77" s="29"/>
      <c r="C77" s="30">
        <v>15</v>
      </c>
      <c r="D77" s="30">
        <v>20</v>
      </c>
      <c r="E77" s="30">
        <v>10</v>
      </c>
      <c r="F77" s="31"/>
      <c r="G77" s="31"/>
      <c r="H77" s="149">
        <v>0.375</v>
      </c>
      <c r="I77" s="149">
        <v>0.6</v>
      </c>
      <c r="J77" s="149">
        <v>0.3</v>
      </c>
      <c r="K77" s="32"/>
    </row>
    <row r="78" spans="1:11" s="33" customFormat="1" ht="11.25" customHeight="1">
      <c r="A78" s="35" t="s">
        <v>61</v>
      </c>
      <c r="B78" s="29"/>
      <c r="C78" s="30">
        <v>190</v>
      </c>
      <c r="D78" s="30">
        <v>185</v>
      </c>
      <c r="E78" s="30">
        <v>185</v>
      </c>
      <c r="F78" s="31"/>
      <c r="G78" s="31"/>
      <c r="H78" s="149">
        <v>12.542</v>
      </c>
      <c r="I78" s="149">
        <v>11.1</v>
      </c>
      <c r="J78" s="149">
        <v>12.025</v>
      </c>
      <c r="K78" s="32"/>
    </row>
    <row r="79" spans="1:11" s="33" customFormat="1" ht="11.25" customHeight="1">
      <c r="A79" s="35" t="s">
        <v>62</v>
      </c>
      <c r="B79" s="29"/>
      <c r="C79" s="30">
        <v>30</v>
      </c>
      <c r="D79" s="30">
        <v>6</v>
      </c>
      <c r="E79" s="30">
        <v>20</v>
      </c>
      <c r="F79" s="31"/>
      <c r="G79" s="31"/>
      <c r="H79" s="149">
        <v>2.55</v>
      </c>
      <c r="I79" s="149">
        <v>0.554</v>
      </c>
      <c r="J79" s="149">
        <v>1.6</v>
      </c>
      <c r="K79" s="32"/>
    </row>
    <row r="80" spans="1:11" s="42" customFormat="1" ht="11.25" customHeight="1">
      <c r="A80" s="43" t="s">
        <v>63</v>
      </c>
      <c r="B80" s="37"/>
      <c r="C80" s="38">
        <v>2812</v>
      </c>
      <c r="D80" s="38">
        <v>2803</v>
      </c>
      <c r="E80" s="38">
        <v>3052</v>
      </c>
      <c r="F80" s="39">
        <v>108.88333927934356</v>
      </c>
      <c r="G80" s="40"/>
      <c r="H80" s="150">
        <v>262.58</v>
      </c>
      <c r="I80" s="151">
        <v>291.15799999999996</v>
      </c>
      <c r="J80" s="151">
        <v>319.671</v>
      </c>
      <c r="K80" s="41">
        <v>109.79296464462595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150</v>
      </c>
      <c r="D82" s="30">
        <v>150</v>
      </c>
      <c r="E82" s="30">
        <v>137</v>
      </c>
      <c r="F82" s="31"/>
      <c r="G82" s="31"/>
      <c r="H82" s="149">
        <v>16.072</v>
      </c>
      <c r="I82" s="149">
        <v>16.072</v>
      </c>
      <c r="J82" s="149">
        <v>12.943</v>
      </c>
      <c r="K82" s="32"/>
    </row>
    <row r="83" spans="1:11" s="33" customFormat="1" ht="11.25" customHeight="1">
      <c r="A83" s="35" t="s">
        <v>65</v>
      </c>
      <c r="B83" s="29"/>
      <c r="C83" s="30">
        <v>21</v>
      </c>
      <c r="D83" s="30">
        <v>21</v>
      </c>
      <c r="E83" s="30">
        <v>20</v>
      </c>
      <c r="F83" s="31"/>
      <c r="G83" s="31"/>
      <c r="H83" s="149">
        <v>1.59</v>
      </c>
      <c r="I83" s="149">
        <v>1.7</v>
      </c>
      <c r="J83" s="149">
        <v>1.6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157</v>
      </c>
      <c r="F84" s="39">
        <v>91.81286549707602</v>
      </c>
      <c r="G84" s="40"/>
      <c r="H84" s="150">
        <v>17.662</v>
      </c>
      <c r="I84" s="151">
        <v>17.772</v>
      </c>
      <c r="J84" s="151">
        <v>14.543</v>
      </c>
      <c r="K84" s="41">
        <v>81.83097006527122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4577</v>
      </c>
      <c r="D87" s="53">
        <v>4914</v>
      </c>
      <c r="E87" s="53">
        <v>4791</v>
      </c>
      <c r="F87" s="54">
        <f>IF(D87&gt;0,100*E87/D87,0)</f>
        <v>97.4969474969475</v>
      </c>
      <c r="G87" s="40"/>
      <c r="H87" s="154">
        <v>447.93799999999993</v>
      </c>
      <c r="I87" s="155">
        <v>414.9239999999999</v>
      </c>
      <c r="J87" s="155">
        <v>458.10699999999997</v>
      </c>
      <c r="K87" s="54">
        <f>IF(I87&gt;0,100*J87/I87,0)</f>
        <v>110.40744811097937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</v>
      </c>
      <c r="F17" s="39"/>
      <c r="G17" s="40"/>
      <c r="H17" s="150"/>
      <c r="I17" s="151"/>
      <c r="J17" s="151">
        <v>0.017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2122</v>
      </c>
      <c r="D24" s="38">
        <v>1991</v>
      </c>
      <c r="E24" s="38">
        <v>1782</v>
      </c>
      <c r="F24" s="39">
        <v>89.50276243093923</v>
      </c>
      <c r="G24" s="40"/>
      <c r="H24" s="150">
        <v>174.075</v>
      </c>
      <c r="I24" s="151">
        <v>141.692</v>
      </c>
      <c r="J24" s="151">
        <v>110.481</v>
      </c>
      <c r="K24" s="41">
        <v>77.97264489173699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40</v>
      </c>
      <c r="D26" s="38">
        <v>80</v>
      </c>
      <c r="E26" s="38">
        <v>92</v>
      </c>
      <c r="F26" s="39">
        <v>115</v>
      </c>
      <c r="G26" s="40"/>
      <c r="H26" s="150">
        <v>3.2</v>
      </c>
      <c r="I26" s="151">
        <v>10</v>
      </c>
      <c r="J26" s="151">
        <v>7.5</v>
      </c>
      <c r="K26" s="41">
        <v>75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25</v>
      </c>
      <c r="D28" s="30"/>
      <c r="E28" s="30"/>
      <c r="F28" s="31"/>
      <c r="G28" s="31"/>
      <c r="H28" s="149">
        <v>1.75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>
        <v>1</v>
      </c>
      <c r="D29" s="30">
        <v>2</v>
      </c>
      <c r="E29" s="30">
        <v>2</v>
      </c>
      <c r="F29" s="31"/>
      <c r="G29" s="31"/>
      <c r="H29" s="149">
        <v>0.04</v>
      </c>
      <c r="I29" s="149">
        <v>0.1</v>
      </c>
      <c r="J29" s="149">
        <v>0.09</v>
      </c>
      <c r="K29" s="32"/>
    </row>
    <row r="30" spans="1:11" s="33" customFormat="1" ht="11.25" customHeight="1">
      <c r="A30" s="35" t="s">
        <v>22</v>
      </c>
      <c r="B30" s="29"/>
      <c r="C30" s="30">
        <v>545</v>
      </c>
      <c r="D30" s="30">
        <v>623</v>
      </c>
      <c r="E30" s="30">
        <v>594</v>
      </c>
      <c r="F30" s="31"/>
      <c r="G30" s="31"/>
      <c r="H30" s="149">
        <v>42.64</v>
      </c>
      <c r="I30" s="149">
        <v>47.597</v>
      </c>
      <c r="J30" s="149">
        <v>39.798</v>
      </c>
      <c r="K30" s="32"/>
    </row>
    <row r="31" spans="1:11" s="42" customFormat="1" ht="11.25" customHeight="1">
      <c r="A31" s="43" t="s">
        <v>23</v>
      </c>
      <c r="B31" s="37"/>
      <c r="C31" s="38">
        <v>571</v>
      </c>
      <c r="D31" s="38">
        <v>625</v>
      </c>
      <c r="E31" s="38">
        <v>596</v>
      </c>
      <c r="F31" s="39">
        <v>95.36</v>
      </c>
      <c r="G31" s="40"/>
      <c r="H31" s="150">
        <v>44.43</v>
      </c>
      <c r="I31" s="151">
        <v>47.697</v>
      </c>
      <c r="J31" s="151">
        <v>39.888000000000005</v>
      </c>
      <c r="K31" s="41">
        <v>83.62790112585698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>
        <v>50</v>
      </c>
      <c r="D35" s="30">
        <v>55</v>
      </c>
      <c r="E35" s="30">
        <v>60</v>
      </c>
      <c r="F35" s="31"/>
      <c r="G35" s="31"/>
      <c r="H35" s="149">
        <v>1.25</v>
      </c>
      <c r="I35" s="149">
        <v>1.4</v>
      </c>
      <c r="J35" s="149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50</v>
      </c>
      <c r="D37" s="38">
        <v>55</v>
      </c>
      <c r="E37" s="38">
        <v>60</v>
      </c>
      <c r="F37" s="39">
        <v>109.0909090909091</v>
      </c>
      <c r="G37" s="40"/>
      <c r="H37" s="150">
        <v>1.25</v>
      </c>
      <c r="I37" s="151">
        <v>1.4</v>
      </c>
      <c r="J37" s="151">
        <v>2.5</v>
      </c>
      <c r="K37" s="41">
        <v>178.57142857142858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143</v>
      </c>
      <c r="D54" s="30">
        <v>107</v>
      </c>
      <c r="E54" s="30">
        <v>110</v>
      </c>
      <c r="F54" s="31"/>
      <c r="G54" s="31"/>
      <c r="H54" s="149">
        <v>11.583</v>
      </c>
      <c r="I54" s="149">
        <v>8.56</v>
      </c>
      <c r="J54" s="149">
        <v>8.8</v>
      </c>
      <c r="K54" s="32"/>
    </row>
    <row r="55" spans="1:11" s="33" customFormat="1" ht="11.25" customHeight="1">
      <c r="A55" s="35" t="s">
        <v>42</v>
      </c>
      <c r="B55" s="29"/>
      <c r="C55" s="30">
        <v>226</v>
      </c>
      <c r="D55" s="30">
        <v>200</v>
      </c>
      <c r="E55" s="30">
        <v>76</v>
      </c>
      <c r="F55" s="31"/>
      <c r="G55" s="31"/>
      <c r="H55" s="149">
        <v>19.21</v>
      </c>
      <c r="I55" s="149">
        <v>17</v>
      </c>
      <c r="J55" s="149">
        <v>6.46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480</v>
      </c>
      <c r="D58" s="30">
        <v>445</v>
      </c>
      <c r="E58" s="30">
        <v>465</v>
      </c>
      <c r="F58" s="31"/>
      <c r="G58" s="31"/>
      <c r="H58" s="149">
        <v>37.68</v>
      </c>
      <c r="I58" s="149">
        <v>37.91</v>
      </c>
      <c r="J58" s="149">
        <v>44.175</v>
      </c>
      <c r="K58" s="32"/>
    </row>
    <row r="59" spans="1:11" s="42" customFormat="1" ht="11.25" customHeight="1">
      <c r="A59" s="36" t="s">
        <v>46</v>
      </c>
      <c r="B59" s="37"/>
      <c r="C59" s="38">
        <v>849</v>
      </c>
      <c r="D59" s="38">
        <v>752</v>
      </c>
      <c r="E59" s="38">
        <v>651</v>
      </c>
      <c r="F59" s="39">
        <v>86.56914893617021</v>
      </c>
      <c r="G59" s="40"/>
      <c r="H59" s="150">
        <v>68.473</v>
      </c>
      <c r="I59" s="151">
        <v>63.47</v>
      </c>
      <c r="J59" s="151">
        <v>59.435</v>
      </c>
      <c r="K59" s="41">
        <v>93.64266582637467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22</v>
      </c>
      <c r="D66" s="38">
        <v>22</v>
      </c>
      <c r="E66" s="38">
        <v>35</v>
      </c>
      <c r="F66" s="39">
        <v>159.0909090909091</v>
      </c>
      <c r="G66" s="40"/>
      <c r="H66" s="150">
        <v>1.65</v>
      </c>
      <c r="I66" s="151">
        <v>1.49</v>
      </c>
      <c r="J66" s="151">
        <v>1.575</v>
      </c>
      <c r="K66" s="41">
        <v>105.70469798657719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21500</v>
      </c>
      <c r="D68" s="30">
        <v>21400</v>
      </c>
      <c r="E68" s="30">
        <v>19910</v>
      </c>
      <c r="F68" s="31"/>
      <c r="G68" s="31"/>
      <c r="H68" s="149">
        <v>1569.3</v>
      </c>
      <c r="I68" s="149">
        <v>1845</v>
      </c>
      <c r="J68" s="149">
        <v>1710</v>
      </c>
      <c r="K68" s="32"/>
    </row>
    <row r="69" spans="1:11" s="33" customFormat="1" ht="11.25" customHeight="1">
      <c r="A69" s="35" t="s">
        <v>53</v>
      </c>
      <c r="B69" s="29"/>
      <c r="C69" s="30">
        <v>2800</v>
      </c>
      <c r="D69" s="30">
        <v>2700</v>
      </c>
      <c r="E69" s="30">
        <v>2415</v>
      </c>
      <c r="F69" s="31"/>
      <c r="G69" s="31"/>
      <c r="H69" s="149">
        <v>203</v>
      </c>
      <c r="I69" s="149">
        <v>230</v>
      </c>
      <c r="J69" s="149">
        <v>208</v>
      </c>
      <c r="K69" s="32"/>
    </row>
    <row r="70" spans="1:11" s="42" customFormat="1" ht="11.25" customHeight="1">
      <c r="A70" s="36" t="s">
        <v>54</v>
      </c>
      <c r="B70" s="37"/>
      <c r="C70" s="38">
        <v>24300</v>
      </c>
      <c r="D70" s="38">
        <v>24100</v>
      </c>
      <c r="E70" s="38">
        <v>22325</v>
      </c>
      <c r="F70" s="39">
        <v>92.63485477178423</v>
      </c>
      <c r="G70" s="40"/>
      <c r="H70" s="150">
        <v>1772.3</v>
      </c>
      <c r="I70" s="151">
        <v>2075</v>
      </c>
      <c r="J70" s="151">
        <v>1918</v>
      </c>
      <c r="K70" s="41">
        <v>92.43373493975903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</v>
      </c>
      <c r="D72" s="30">
        <v>10</v>
      </c>
      <c r="E72" s="30"/>
      <c r="F72" s="31"/>
      <c r="G72" s="31"/>
      <c r="H72" s="149">
        <v>0.25</v>
      </c>
      <c r="I72" s="149">
        <v>0.5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450</v>
      </c>
      <c r="D73" s="30">
        <v>1019</v>
      </c>
      <c r="E73" s="30">
        <v>1019</v>
      </c>
      <c r="F73" s="31"/>
      <c r="G73" s="31"/>
      <c r="H73" s="149">
        <v>12.2</v>
      </c>
      <c r="I73" s="149">
        <v>20.995</v>
      </c>
      <c r="J73" s="149">
        <v>120.995</v>
      </c>
      <c r="K73" s="32"/>
    </row>
    <row r="74" spans="1:11" s="33" customFormat="1" ht="11.25" customHeight="1">
      <c r="A74" s="35" t="s">
        <v>57</v>
      </c>
      <c r="B74" s="29"/>
      <c r="C74" s="30">
        <v>58</v>
      </c>
      <c r="D74" s="30"/>
      <c r="E74" s="30"/>
      <c r="F74" s="31"/>
      <c r="G74" s="31"/>
      <c r="H74" s="149">
        <v>2.03</v>
      </c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>
        <v>51</v>
      </c>
      <c r="D76" s="30">
        <v>30</v>
      </c>
      <c r="E76" s="30"/>
      <c r="F76" s="31"/>
      <c r="G76" s="31"/>
      <c r="H76" s="149">
        <v>3.72</v>
      </c>
      <c r="I76" s="149">
        <v>2.17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35</v>
      </c>
      <c r="D77" s="30">
        <v>28</v>
      </c>
      <c r="E77" s="30">
        <v>28</v>
      </c>
      <c r="F77" s="31"/>
      <c r="G77" s="31"/>
      <c r="H77" s="149">
        <v>2.67</v>
      </c>
      <c r="I77" s="149">
        <v>2.38</v>
      </c>
      <c r="J77" s="149">
        <v>2.38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7399</v>
      </c>
      <c r="D79" s="30">
        <v>7489.7325</v>
      </c>
      <c r="E79" s="30">
        <v>7511</v>
      </c>
      <c r="F79" s="31"/>
      <c r="G79" s="31"/>
      <c r="H79" s="149">
        <v>719.193</v>
      </c>
      <c r="I79" s="149">
        <v>751.078</v>
      </c>
      <c r="J79" s="149">
        <v>497.598</v>
      </c>
      <c r="K79" s="32"/>
    </row>
    <row r="80" spans="1:11" s="42" customFormat="1" ht="11.25" customHeight="1">
      <c r="A80" s="43" t="s">
        <v>63</v>
      </c>
      <c r="B80" s="37"/>
      <c r="C80" s="38">
        <v>7998</v>
      </c>
      <c r="D80" s="38">
        <v>8576.7325</v>
      </c>
      <c r="E80" s="38">
        <v>8558</v>
      </c>
      <c r="F80" s="39">
        <v>99.78158931737698</v>
      </c>
      <c r="G80" s="40"/>
      <c r="H80" s="150">
        <v>740.063</v>
      </c>
      <c r="I80" s="151">
        <v>777.1229999999999</v>
      </c>
      <c r="J80" s="151">
        <v>620.973</v>
      </c>
      <c r="K80" s="41">
        <v>79.90665570315124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35952</v>
      </c>
      <c r="D87" s="53">
        <v>36201.7325</v>
      </c>
      <c r="E87" s="53">
        <v>34100</v>
      </c>
      <c r="F87" s="54">
        <f>IF(D87&gt;0,100*E87/D87,0)</f>
        <v>94.19438696752981</v>
      </c>
      <c r="G87" s="40"/>
      <c r="H87" s="154">
        <v>2805.441</v>
      </c>
      <c r="I87" s="155">
        <v>3117.872</v>
      </c>
      <c r="J87" s="155">
        <v>2760.369</v>
      </c>
      <c r="K87" s="54">
        <f>IF(I87&gt;0,100*J87/I87,0)</f>
        <v>88.53374994226833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97"/>
  <sheetViews>
    <sheetView showZeros="0" view="pageBreakPreview" zoomScale="88" zoomScaleSheetLayoutView="88" zoomScalePageLayoutView="0" workbookViewId="0" topLeftCell="A1">
      <selection activeCell="A2" sqref="A2"/>
    </sheetView>
  </sheetViews>
  <sheetFormatPr defaultColWidth="8.7109375" defaultRowHeight="15"/>
  <cols>
    <col min="1" max="1" width="22.00390625" style="65" customWidth="1"/>
    <col min="2" max="2" width="0.9921875" style="65" customWidth="1"/>
    <col min="3" max="3" width="1.1484375" style="65" customWidth="1"/>
    <col min="4" max="4" width="6.421875" style="65" customWidth="1"/>
    <col min="5" max="7" width="9.421875" style="65" customWidth="1"/>
    <col min="8" max="8" width="10.421875" style="65" customWidth="1"/>
    <col min="9" max="9" width="0.9921875" style="65" customWidth="1"/>
    <col min="10" max="10" width="6.421875" style="65" customWidth="1"/>
    <col min="11" max="13" width="9.421875" style="65" customWidth="1"/>
    <col min="14" max="14" width="10.421875" style="65" customWidth="1"/>
    <col min="15" max="15" width="22.00390625" style="65" customWidth="1"/>
    <col min="16" max="16" width="0.9921875" style="65" customWidth="1"/>
    <col min="17" max="17" width="1.1484375" style="65" customWidth="1"/>
    <col min="18" max="18" width="6.421875" style="65" customWidth="1"/>
    <col min="19" max="21" width="9.421875" style="65" customWidth="1"/>
    <col min="22" max="22" width="10.421875" style="65" customWidth="1"/>
    <col min="23" max="23" width="0.9921875" style="65" customWidth="1"/>
    <col min="24" max="24" width="6.421875" style="65" customWidth="1"/>
    <col min="25" max="27" width="9.421875" style="65" customWidth="1"/>
    <col min="28" max="28" width="10.421875" style="65" customWidth="1"/>
    <col min="29" max="16384" width="8.7109375" style="65" customWidth="1"/>
  </cols>
  <sheetData>
    <row r="1" spans="1:22" ht="9">
      <c r="A1" s="64"/>
      <c r="B1" s="64"/>
      <c r="C1" s="64"/>
      <c r="D1" s="64"/>
      <c r="E1" s="64"/>
      <c r="F1" s="64"/>
      <c r="G1" s="64"/>
      <c r="H1" s="64"/>
      <c r="O1" s="64"/>
      <c r="P1" s="64"/>
      <c r="Q1" s="64"/>
      <c r="R1" s="64"/>
      <c r="S1" s="64"/>
      <c r="T1" s="64"/>
      <c r="U1" s="64"/>
      <c r="V1" s="64"/>
    </row>
    <row r="2" spans="1:27" s="68" customFormat="1" ht="9.75">
      <c r="A2" s="66" t="s">
        <v>123</v>
      </c>
      <c r="B2" s="67"/>
      <c r="C2" s="67"/>
      <c r="D2" s="67"/>
      <c r="E2" s="67"/>
      <c r="F2" s="67"/>
      <c r="G2" s="67"/>
      <c r="H2" s="67"/>
      <c r="J2" s="68" t="s">
        <v>124</v>
      </c>
      <c r="M2" s="68" t="s">
        <v>130</v>
      </c>
      <c r="O2" s="66" t="s">
        <v>123</v>
      </c>
      <c r="P2" s="67"/>
      <c r="Q2" s="67"/>
      <c r="R2" s="67"/>
      <c r="S2" s="67"/>
      <c r="T2" s="67"/>
      <c r="U2" s="67"/>
      <c r="V2" s="67"/>
      <c r="X2" s="68" t="s">
        <v>124</v>
      </c>
      <c r="AA2" s="68" t="s">
        <v>130</v>
      </c>
    </row>
    <row r="3" spans="1:22" s="68" customFormat="1" ht="12" customHeight="1" thickBot="1">
      <c r="A3" s="67"/>
      <c r="B3" s="67"/>
      <c r="C3" s="67"/>
      <c r="D3" s="67"/>
      <c r="E3" s="67"/>
      <c r="F3" s="67"/>
      <c r="G3" s="67"/>
      <c r="H3" s="67"/>
      <c r="O3" s="67"/>
      <c r="P3" s="67"/>
      <c r="Q3" s="67"/>
      <c r="R3" s="67"/>
      <c r="S3" s="67"/>
      <c r="T3" s="67"/>
      <c r="U3" s="67"/>
      <c r="V3" s="67"/>
    </row>
    <row r="4" spans="1:28" s="68" customFormat="1" ht="10.5" thickBot="1">
      <c r="A4" s="69"/>
      <c r="B4" s="70"/>
      <c r="C4" s="71"/>
      <c r="D4" s="185" t="s">
        <v>125</v>
      </c>
      <c r="E4" s="186"/>
      <c r="F4" s="186"/>
      <c r="G4" s="186"/>
      <c r="H4" s="187"/>
      <c r="J4" s="185" t="s">
        <v>126</v>
      </c>
      <c r="K4" s="186"/>
      <c r="L4" s="186"/>
      <c r="M4" s="186"/>
      <c r="N4" s="187"/>
      <c r="O4" s="69"/>
      <c r="P4" s="70"/>
      <c r="Q4" s="71"/>
      <c r="R4" s="185" t="s">
        <v>125</v>
      </c>
      <c r="S4" s="186"/>
      <c r="T4" s="186"/>
      <c r="U4" s="186"/>
      <c r="V4" s="187"/>
      <c r="X4" s="185" t="s">
        <v>126</v>
      </c>
      <c r="Y4" s="186"/>
      <c r="Z4" s="186"/>
      <c r="AA4" s="186"/>
      <c r="AB4" s="187"/>
    </row>
    <row r="5" spans="1:28" s="68" customFormat="1" ht="9.75">
      <c r="A5" s="72" t="s">
        <v>127</v>
      </c>
      <c r="B5" s="73"/>
      <c r="C5" s="71"/>
      <c r="D5" s="69"/>
      <c r="E5" s="74" t="s">
        <v>336</v>
      </c>
      <c r="F5" s="74" t="s">
        <v>128</v>
      </c>
      <c r="G5" s="74" t="s">
        <v>129</v>
      </c>
      <c r="H5" s="75">
        <f>G6</f>
        <v>2018</v>
      </c>
      <c r="J5" s="69"/>
      <c r="K5" s="74" t="s">
        <v>336</v>
      </c>
      <c r="L5" s="74" t="s">
        <v>128</v>
      </c>
      <c r="M5" s="74" t="s">
        <v>129</v>
      </c>
      <c r="N5" s="75">
        <f>M6</f>
        <v>2018</v>
      </c>
      <c r="O5" s="72" t="s">
        <v>127</v>
      </c>
      <c r="P5" s="73"/>
      <c r="Q5" s="71"/>
      <c r="R5" s="69"/>
      <c r="S5" s="74" t="s">
        <v>336</v>
      </c>
      <c r="T5" s="74" t="s">
        <v>128</v>
      </c>
      <c r="U5" s="74" t="s">
        <v>129</v>
      </c>
      <c r="V5" s="75">
        <f>U6</f>
        <v>2018</v>
      </c>
      <c r="X5" s="69"/>
      <c r="Y5" s="74" t="s">
        <v>336</v>
      </c>
      <c r="Z5" s="74" t="s">
        <v>128</v>
      </c>
      <c r="AA5" s="74" t="s">
        <v>129</v>
      </c>
      <c r="AB5" s="75">
        <f>AA6</f>
        <v>2018</v>
      </c>
    </row>
    <row r="6" spans="1:28" s="68" customFormat="1" ht="23.25" customHeight="1" thickBot="1">
      <c r="A6" s="76"/>
      <c r="B6" s="77"/>
      <c r="C6" s="78"/>
      <c r="D6" s="79" t="s">
        <v>335</v>
      </c>
      <c r="E6" s="80">
        <f>G6-2</f>
        <v>2016</v>
      </c>
      <c r="F6" s="80">
        <f>G6-1</f>
        <v>2017</v>
      </c>
      <c r="G6" s="80">
        <v>2018</v>
      </c>
      <c r="H6" s="81" t="str">
        <f>CONCATENATE(F6,"=100")</f>
        <v>2017=100</v>
      </c>
      <c r="I6" s="82"/>
      <c r="J6" s="79" t="s">
        <v>335</v>
      </c>
      <c r="K6" s="80">
        <f>M6-2</f>
        <v>2016</v>
      </c>
      <c r="L6" s="80">
        <f>M6-1</f>
        <v>2017</v>
      </c>
      <c r="M6" s="80">
        <v>2018</v>
      </c>
      <c r="N6" s="81" t="str">
        <f>CONCATENATE(L6,"=100")</f>
        <v>2017=100</v>
      </c>
      <c r="O6" s="76"/>
      <c r="P6" s="77"/>
      <c r="Q6" s="78"/>
      <c r="R6" s="79" t="s">
        <v>335</v>
      </c>
      <c r="S6" s="80">
        <f>U6-2</f>
        <v>2016</v>
      </c>
      <c r="T6" s="80">
        <f>U6-1</f>
        <v>2017</v>
      </c>
      <c r="U6" s="80">
        <v>2018</v>
      </c>
      <c r="V6" s="81" t="str">
        <f>CONCATENATE(T6,"=100")</f>
        <v>2017=100</v>
      </c>
      <c r="W6" s="82"/>
      <c r="X6" s="79" t="s">
        <v>335</v>
      </c>
      <c r="Y6" s="80">
        <f>AA6-2</f>
        <v>2016</v>
      </c>
      <c r="Z6" s="80">
        <f>AA6-1</f>
        <v>2017</v>
      </c>
      <c r="AA6" s="80">
        <v>2018</v>
      </c>
      <c r="AB6" s="81" t="str">
        <f>CONCATENATE(Z6,"=100")</f>
        <v>2017=100</v>
      </c>
    </row>
    <row r="7" spans="1:28" s="89" customFormat="1" ht="11.25" customHeight="1">
      <c r="A7" s="83"/>
      <c r="B7" s="83"/>
      <c r="C7" s="83"/>
      <c r="D7" s="84"/>
      <c r="E7" s="85"/>
      <c r="F7" s="85"/>
      <c r="G7" s="85"/>
      <c r="H7" s="85">
        <f>IF(AND(F7&gt;0,G7&gt;0),G7*100/F7,"")</f>
      </c>
      <c r="I7" s="86"/>
      <c r="J7" s="86"/>
      <c r="K7" s="87"/>
      <c r="L7" s="87"/>
      <c r="M7" s="87"/>
      <c r="N7" s="87">
        <f>IF(AND(L7&gt;0,M7&gt;0),M7*100/L7,"")</f>
      </c>
      <c r="O7" s="83"/>
      <c r="P7" s="83"/>
      <c r="Q7" s="83"/>
      <c r="R7" s="84"/>
      <c r="S7" s="85"/>
      <c r="T7" s="85"/>
      <c r="U7" s="85"/>
      <c r="V7" s="85">
        <f>IF(AND(T7&gt;0,U7&gt;0),U7*100/T7,"")</f>
      </c>
      <c r="W7" s="86"/>
      <c r="X7" s="86"/>
      <c r="Y7" s="87"/>
      <c r="Z7" s="87"/>
      <c r="AA7" s="87"/>
      <c r="AB7" s="88">
        <f>IF(AND(Z7&gt;0,AA7&gt;0),AA7*100/Z7,"")</f>
      </c>
    </row>
    <row r="8" spans="1:28" s="89" customFormat="1" ht="1.5" customHeight="1">
      <c r="A8" s="83"/>
      <c r="B8" s="83"/>
      <c r="C8" s="83"/>
      <c r="D8" s="84"/>
      <c r="E8" s="85"/>
      <c r="F8" s="85"/>
      <c r="G8" s="85"/>
      <c r="H8" s="85"/>
      <c r="I8" s="85"/>
      <c r="J8" s="85"/>
      <c r="K8" s="85"/>
      <c r="L8" s="85"/>
      <c r="M8" s="85"/>
      <c r="N8" s="87"/>
      <c r="O8" s="83"/>
      <c r="P8" s="83"/>
      <c r="Q8" s="83"/>
      <c r="R8" s="84"/>
      <c r="S8" s="85"/>
      <c r="T8" s="85"/>
      <c r="U8" s="85"/>
      <c r="V8" s="85"/>
      <c r="W8" s="86"/>
      <c r="X8" s="86"/>
      <c r="Y8" s="87"/>
      <c r="Z8" s="87"/>
      <c r="AA8" s="87"/>
      <c r="AB8" s="88"/>
    </row>
    <row r="9" spans="1:28" s="89" customFormat="1" ht="11.25" customHeight="1">
      <c r="A9" s="83" t="s">
        <v>140</v>
      </c>
      <c r="B9" s="83"/>
      <c r="C9" s="83"/>
      <c r="D9" s="99"/>
      <c r="E9" s="85"/>
      <c r="F9" s="85"/>
      <c r="G9" s="85"/>
      <c r="H9" s="85">
        <f aca="true" t="shared" si="0" ref="H9:H22">IF(AND(F9&gt;0,G9&gt;0),G9*100/F9,"")</f>
      </c>
      <c r="I9" s="86"/>
      <c r="J9" s="100"/>
      <c r="K9" s="87"/>
      <c r="L9" s="87"/>
      <c r="M9" s="87"/>
      <c r="N9" s="87">
        <f aca="true" t="shared" si="1" ref="N9:N22">IF(AND(L9&gt;0,M9&gt;0),M9*100/L9,"")</f>
      </c>
      <c r="O9" s="83" t="s">
        <v>131</v>
      </c>
      <c r="P9" s="83"/>
      <c r="Q9" s="83"/>
      <c r="R9" s="99"/>
      <c r="S9" s="85"/>
      <c r="T9" s="85"/>
      <c r="U9" s="85"/>
      <c r="V9" s="85">
        <f aca="true" t="shared" si="2" ref="V9:V18">IF(AND(T9&gt;0,U9&gt;0),U9*100/T9,"")</f>
      </c>
      <c r="W9" s="86"/>
      <c r="X9" s="100"/>
      <c r="Y9" s="87"/>
      <c r="Z9" s="87"/>
      <c r="AA9" s="87"/>
      <c r="AB9" s="88">
        <f aca="true" t="shared" si="3" ref="AB9:AB18">IF(AND(Z9&gt;0,AA9&gt;0),AA9*100/Z9,"")</f>
      </c>
    </row>
    <row r="10" spans="1:28" s="89" customFormat="1" ht="11.25" customHeight="1">
      <c r="A10" s="83" t="s">
        <v>141</v>
      </c>
      <c r="B10" s="85"/>
      <c r="C10" s="85"/>
      <c r="D10" s="99">
        <v>9</v>
      </c>
      <c r="E10" s="91">
        <v>1808.688</v>
      </c>
      <c r="F10" s="91">
        <v>1647.2667349775786</v>
      </c>
      <c r="G10" s="91">
        <v>1689.437</v>
      </c>
      <c r="H10" s="91">
        <f t="shared" si="0"/>
        <v>102.56001436361156</v>
      </c>
      <c r="I10" s="87"/>
      <c r="J10" s="100">
        <v>9</v>
      </c>
      <c r="K10" s="88">
        <v>6815.222</v>
      </c>
      <c r="L10" s="88">
        <v>3828.8247999999994</v>
      </c>
      <c r="M10" s="88">
        <v>6718.903</v>
      </c>
      <c r="N10" s="87">
        <f t="shared" si="1"/>
        <v>175.48212182495269</v>
      </c>
      <c r="O10" s="83" t="s">
        <v>321</v>
      </c>
      <c r="P10" s="85"/>
      <c r="Q10" s="85"/>
      <c r="R10" s="99">
        <v>6</v>
      </c>
      <c r="S10" s="91">
        <v>6.101</v>
      </c>
      <c r="T10" s="91">
        <v>6.242190000000001</v>
      </c>
      <c r="U10" s="91">
        <v>6.6248000000000005</v>
      </c>
      <c r="V10" s="91">
        <f t="shared" si="2"/>
        <v>106.12941932238525</v>
      </c>
      <c r="W10" s="87"/>
      <c r="X10" s="100">
        <v>6</v>
      </c>
      <c r="Y10" s="88">
        <v>57.400000000000006</v>
      </c>
      <c r="Z10" s="88">
        <v>61.89123588652482</v>
      </c>
      <c r="AA10" s="88">
        <v>56.184</v>
      </c>
      <c r="AB10" s="88">
        <f t="shared" si="3"/>
        <v>90.77860410319029</v>
      </c>
    </row>
    <row r="11" spans="1:28" s="89" customFormat="1" ht="11.25" customHeight="1">
      <c r="A11" s="83" t="s">
        <v>142</v>
      </c>
      <c r="B11" s="85"/>
      <c r="C11" s="85"/>
      <c r="D11" s="99">
        <v>9</v>
      </c>
      <c r="E11" s="91">
        <v>448.16</v>
      </c>
      <c r="F11" s="91">
        <v>424.3392650224215</v>
      </c>
      <c r="G11" s="91">
        <v>373.76234</v>
      </c>
      <c r="H11" s="91">
        <f t="shared" si="0"/>
        <v>88.08101696180552</v>
      </c>
      <c r="I11" s="87"/>
      <c r="J11" s="100">
        <v>9</v>
      </c>
      <c r="K11" s="88">
        <v>1057.913</v>
      </c>
      <c r="L11" s="88">
        <v>1159.9394</v>
      </c>
      <c r="M11" s="88">
        <v>1322.2620000000002</v>
      </c>
      <c r="N11" s="87">
        <f t="shared" si="1"/>
        <v>113.9940586551332</v>
      </c>
      <c r="O11" s="83" t="s">
        <v>322</v>
      </c>
      <c r="P11" s="85"/>
      <c r="Q11" s="85"/>
      <c r="R11" s="99">
        <v>8</v>
      </c>
      <c r="S11" s="87">
        <v>31.8</v>
      </c>
      <c r="T11" s="87">
        <v>37.2</v>
      </c>
      <c r="U11" s="87">
        <v>40.2</v>
      </c>
      <c r="V11" s="91">
        <f t="shared" si="2"/>
        <v>108.06451612903226</v>
      </c>
      <c r="W11" s="87"/>
      <c r="X11" s="100">
        <v>9</v>
      </c>
      <c r="Y11" s="88">
        <v>7.6789999999999985</v>
      </c>
      <c r="Z11" s="88">
        <v>9.086</v>
      </c>
      <c r="AA11" s="88">
        <v>9.534</v>
      </c>
      <c r="AB11" s="88">
        <f t="shared" si="3"/>
        <v>104.9306625577812</v>
      </c>
    </row>
    <row r="12" spans="1:28" ht="11.25">
      <c r="A12" s="83" t="s">
        <v>143</v>
      </c>
      <c r="B12" s="85"/>
      <c r="C12" s="85"/>
      <c r="D12" s="99">
        <v>9</v>
      </c>
      <c r="E12" s="91">
        <v>2256.848</v>
      </c>
      <c r="F12" s="91">
        <v>2071.606</v>
      </c>
      <c r="G12" s="91">
        <v>2063.19934</v>
      </c>
      <c r="H12" s="91">
        <f t="shared" si="0"/>
        <v>99.59419600059084</v>
      </c>
      <c r="I12" s="87"/>
      <c r="J12" s="100">
        <v>9</v>
      </c>
      <c r="K12" s="88">
        <v>7873.134999999999</v>
      </c>
      <c r="L12" s="88">
        <v>4988.7642000000005</v>
      </c>
      <c r="M12" s="88">
        <v>8041.165</v>
      </c>
      <c r="N12" s="87">
        <f t="shared" si="1"/>
        <v>161.18550962981973</v>
      </c>
      <c r="O12" s="83" t="s">
        <v>192</v>
      </c>
      <c r="P12" s="85"/>
      <c r="Q12" s="85"/>
      <c r="R12" s="99">
        <v>10</v>
      </c>
      <c r="S12" s="91">
        <v>2.226</v>
      </c>
      <c r="T12" s="91">
        <v>2.128</v>
      </c>
      <c r="U12" s="91">
        <v>2.263</v>
      </c>
      <c r="V12" s="91">
        <f t="shared" si="2"/>
        <v>106.343984962406</v>
      </c>
      <c r="W12" s="87"/>
      <c r="X12" s="100">
        <v>3</v>
      </c>
      <c r="Y12" s="88">
        <v>59.873000000000005</v>
      </c>
      <c r="Z12" s="88">
        <v>57.5935</v>
      </c>
      <c r="AA12" s="88">
        <v>57.998000000000005</v>
      </c>
      <c r="AB12" s="88">
        <f t="shared" si="3"/>
        <v>100.70233620113382</v>
      </c>
    </row>
    <row r="13" spans="1:28" s="68" customFormat="1" ht="11.25">
      <c r="A13" s="83" t="s">
        <v>144</v>
      </c>
      <c r="B13" s="85"/>
      <c r="C13" s="85"/>
      <c r="D13" s="99">
        <v>9</v>
      </c>
      <c r="E13" s="91">
        <v>321.81</v>
      </c>
      <c r="F13" s="91">
        <v>281.0767</v>
      </c>
      <c r="G13" s="91">
        <v>318.249</v>
      </c>
      <c r="H13" s="91">
        <f t="shared" si="0"/>
        <v>113.22496670837533</v>
      </c>
      <c r="I13" s="87"/>
      <c r="J13" s="100">
        <v>9</v>
      </c>
      <c r="K13" s="88">
        <v>878.1319999999998</v>
      </c>
      <c r="L13" s="88">
        <v>568.9785</v>
      </c>
      <c r="M13" s="88">
        <v>936.664</v>
      </c>
      <c r="N13" s="87">
        <f t="shared" si="1"/>
        <v>164.6220375638095</v>
      </c>
      <c r="O13" s="83" t="s">
        <v>193</v>
      </c>
      <c r="P13" s="85"/>
      <c r="Q13" s="85"/>
      <c r="R13" s="99">
        <v>9</v>
      </c>
      <c r="S13" s="91">
        <v>5.108</v>
      </c>
      <c r="T13" s="91">
        <v>4.93145</v>
      </c>
      <c r="U13" s="91">
        <v>4.5906199999999995</v>
      </c>
      <c r="V13" s="91">
        <f t="shared" si="2"/>
        <v>93.08864532743918</v>
      </c>
      <c r="W13" s="87"/>
      <c r="X13" s="100">
        <v>6</v>
      </c>
      <c r="Y13" s="88">
        <v>86.99000000000001</v>
      </c>
      <c r="Z13" s="88">
        <v>88.21399999999998</v>
      </c>
      <c r="AA13" s="88"/>
      <c r="AB13" s="88">
        <f t="shared" si="3"/>
      </c>
    </row>
    <row r="14" spans="1:28" s="68" customFormat="1" ht="12" customHeight="1">
      <c r="A14" s="83" t="s">
        <v>145</v>
      </c>
      <c r="B14" s="85"/>
      <c r="C14" s="85"/>
      <c r="D14" s="99">
        <v>9</v>
      </c>
      <c r="E14" s="91">
        <v>2241.385</v>
      </c>
      <c r="F14" s="91">
        <v>2316.4923</v>
      </c>
      <c r="G14" s="91">
        <v>2243.92</v>
      </c>
      <c r="H14" s="91">
        <f t="shared" si="0"/>
        <v>96.86714693590824</v>
      </c>
      <c r="I14" s="87"/>
      <c r="J14" s="100">
        <v>9</v>
      </c>
      <c r="K14" s="88">
        <v>8298.027</v>
      </c>
      <c r="L14" s="88">
        <v>5370.631249999999</v>
      </c>
      <c r="M14" s="88">
        <v>8057.229999999999</v>
      </c>
      <c r="N14" s="87">
        <f t="shared" si="1"/>
        <v>150.0238915118218</v>
      </c>
      <c r="O14" s="83" t="s">
        <v>323</v>
      </c>
      <c r="P14" s="85"/>
      <c r="Q14" s="85"/>
      <c r="R14" s="99">
        <v>5</v>
      </c>
      <c r="S14" s="87">
        <v>48.254000000000005</v>
      </c>
      <c r="T14" s="87">
        <v>43.394</v>
      </c>
      <c r="U14" s="87">
        <v>41.985</v>
      </c>
      <c r="V14" s="91">
        <f t="shared" si="2"/>
        <v>96.75300732820206</v>
      </c>
      <c r="W14" s="87"/>
      <c r="X14" s="100">
        <v>6</v>
      </c>
      <c r="Y14" s="88">
        <v>132.19100000000003</v>
      </c>
      <c r="Z14" s="88">
        <v>131.71</v>
      </c>
      <c r="AA14" s="88">
        <v>144.117</v>
      </c>
      <c r="AB14" s="88">
        <f t="shared" si="3"/>
        <v>109.41993774200894</v>
      </c>
    </row>
    <row r="15" spans="1:28" s="68" customFormat="1" ht="11.25">
      <c r="A15" s="83" t="s">
        <v>146</v>
      </c>
      <c r="B15" s="85"/>
      <c r="C15" s="85"/>
      <c r="D15" s="99">
        <v>9</v>
      </c>
      <c r="E15" s="91">
        <v>2563.195</v>
      </c>
      <c r="F15" s="91">
        <v>2597.569</v>
      </c>
      <c r="G15" s="91">
        <v>2562.169</v>
      </c>
      <c r="H15" s="91">
        <f t="shared" si="0"/>
        <v>98.63718730859507</v>
      </c>
      <c r="I15" s="87"/>
      <c r="J15" s="100">
        <v>9</v>
      </c>
      <c r="K15" s="88">
        <v>9176.159000000001</v>
      </c>
      <c r="L15" s="88">
        <v>5939.60975</v>
      </c>
      <c r="M15" s="88">
        <v>8993.894</v>
      </c>
      <c r="N15" s="87">
        <f t="shared" si="1"/>
        <v>151.4223051438691</v>
      </c>
      <c r="O15" s="83" t="s">
        <v>324</v>
      </c>
      <c r="P15" s="85"/>
      <c r="Q15" s="85"/>
      <c r="R15" s="99">
        <v>5</v>
      </c>
      <c r="S15" s="87">
        <v>9.440000000000001</v>
      </c>
      <c r="T15" s="87">
        <v>9.25</v>
      </c>
      <c r="U15" s="87">
        <v>8.518</v>
      </c>
      <c r="V15" s="91">
        <f t="shared" si="2"/>
        <v>92.08648648648649</v>
      </c>
      <c r="W15" s="87"/>
      <c r="X15" s="100">
        <v>6</v>
      </c>
      <c r="Y15" s="88">
        <v>15.845999999999998</v>
      </c>
      <c r="Z15" s="88">
        <v>16.176</v>
      </c>
      <c r="AA15" s="88">
        <v>14.799</v>
      </c>
      <c r="AB15" s="88">
        <f t="shared" si="3"/>
        <v>91.48738872403561</v>
      </c>
    </row>
    <row r="16" spans="1:28" s="68" customFormat="1" ht="11.25">
      <c r="A16" s="83" t="s">
        <v>147</v>
      </c>
      <c r="B16" s="85"/>
      <c r="C16" s="85"/>
      <c r="D16" s="99">
        <v>9</v>
      </c>
      <c r="E16" s="91">
        <v>509.849</v>
      </c>
      <c r="F16" s="91">
        <v>558.224</v>
      </c>
      <c r="G16" s="91">
        <v>553.549</v>
      </c>
      <c r="H16" s="91">
        <f t="shared" si="0"/>
        <v>99.16252257158415</v>
      </c>
      <c r="I16" s="87"/>
      <c r="J16" s="100">
        <v>9</v>
      </c>
      <c r="K16" s="88">
        <v>1110.117</v>
      </c>
      <c r="L16" s="88">
        <v>872.1093999999999</v>
      </c>
      <c r="M16" s="88">
        <v>1485.773</v>
      </c>
      <c r="N16" s="87">
        <f t="shared" si="1"/>
        <v>170.36543809755977</v>
      </c>
      <c r="O16" s="83" t="s">
        <v>194</v>
      </c>
      <c r="P16" s="85"/>
      <c r="Q16" s="85"/>
      <c r="R16" s="99">
        <v>9</v>
      </c>
      <c r="S16" s="91">
        <v>27.522</v>
      </c>
      <c r="T16" s="91">
        <v>31.718</v>
      </c>
      <c r="U16" s="91">
        <v>32.78616</v>
      </c>
      <c r="V16" s="91">
        <f t="shared" si="2"/>
        <v>103.36767765937324</v>
      </c>
      <c r="W16" s="87"/>
      <c r="X16" s="100">
        <v>5</v>
      </c>
      <c r="Y16" s="88">
        <v>478.659</v>
      </c>
      <c r="Z16" s="88">
        <v>525.533</v>
      </c>
      <c r="AA16" s="88">
        <v>0</v>
      </c>
      <c r="AB16" s="88">
        <f t="shared" si="3"/>
      </c>
    </row>
    <row r="17" spans="1:28" s="68" customFormat="1" ht="12" customHeight="1">
      <c r="A17" s="83" t="s">
        <v>148</v>
      </c>
      <c r="B17" s="85"/>
      <c r="C17" s="85"/>
      <c r="D17" s="99">
        <v>9</v>
      </c>
      <c r="E17" s="91">
        <v>155.256</v>
      </c>
      <c r="F17" s="91">
        <v>107.635</v>
      </c>
      <c r="G17" s="91">
        <v>134.761</v>
      </c>
      <c r="H17" s="91">
        <f t="shared" si="0"/>
        <v>125.20183955033214</v>
      </c>
      <c r="I17" s="87"/>
      <c r="J17" s="100">
        <v>9</v>
      </c>
      <c r="K17" s="88">
        <v>377.355</v>
      </c>
      <c r="L17" s="88">
        <v>131.784</v>
      </c>
      <c r="M17" s="88">
        <v>384.31700000000006</v>
      </c>
      <c r="N17" s="87">
        <f t="shared" si="1"/>
        <v>291.6264493413465</v>
      </c>
      <c r="O17" s="83" t="s">
        <v>135</v>
      </c>
      <c r="P17" s="85"/>
      <c r="Q17" s="85"/>
      <c r="R17" s="99">
        <v>5</v>
      </c>
      <c r="S17" s="91">
        <v>1.735</v>
      </c>
      <c r="T17" s="91">
        <v>1.734</v>
      </c>
      <c r="U17" s="91">
        <v>1.689</v>
      </c>
      <c r="V17" s="91">
        <f t="shared" si="2"/>
        <v>97.40484429065744</v>
      </c>
      <c r="W17" s="87"/>
      <c r="X17" s="100">
        <v>5</v>
      </c>
      <c r="Y17" s="88">
        <v>93.75999999999999</v>
      </c>
      <c r="Z17" s="88">
        <v>89.07799999999999</v>
      </c>
      <c r="AA17" s="88">
        <v>87.655</v>
      </c>
      <c r="AB17" s="88">
        <f t="shared" si="3"/>
        <v>98.40252363097511</v>
      </c>
    </row>
    <row r="18" spans="1:28" s="89" customFormat="1" ht="11.25" customHeight="1">
      <c r="A18" s="83" t="s">
        <v>149</v>
      </c>
      <c r="B18" s="85"/>
      <c r="C18" s="85"/>
      <c r="D18" s="99">
        <v>9</v>
      </c>
      <c r="E18" s="91">
        <v>227.792</v>
      </c>
      <c r="F18" s="91">
        <v>190.021</v>
      </c>
      <c r="G18" s="91">
        <v>216.038</v>
      </c>
      <c r="H18" s="91">
        <f t="shared" si="0"/>
        <v>113.69164460770128</v>
      </c>
      <c r="I18" s="87"/>
      <c r="J18" s="100">
        <v>9</v>
      </c>
      <c r="K18" s="88">
        <v>550.8380000000001</v>
      </c>
      <c r="L18" s="88">
        <v>349.32000000000005</v>
      </c>
      <c r="M18" s="88">
        <v>664.447</v>
      </c>
      <c r="N18" s="87">
        <f t="shared" si="1"/>
        <v>190.2115538761021</v>
      </c>
      <c r="O18" s="83" t="s">
        <v>195</v>
      </c>
      <c r="P18" s="85"/>
      <c r="Q18" s="85"/>
      <c r="R18" s="99">
        <v>3</v>
      </c>
      <c r="S18" s="91">
        <v>7.451</v>
      </c>
      <c r="T18" s="91">
        <v>8.133</v>
      </c>
      <c r="U18" s="91">
        <v>7.526</v>
      </c>
      <c r="V18" s="91">
        <f t="shared" si="2"/>
        <v>92.5365793680069</v>
      </c>
      <c r="W18" s="87"/>
      <c r="X18" s="100">
        <v>6</v>
      </c>
      <c r="Y18" s="88">
        <v>631.175</v>
      </c>
      <c r="Z18" s="88">
        <v>610.779</v>
      </c>
      <c r="AA18" s="88">
        <v>690.5910000000001</v>
      </c>
      <c r="AB18" s="88">
        <f t="shared" si="3"/>
        <v>113.06724690927489</v>
      </c>
    </row>
    <row r="19" spans="1:28" s="89" customFormat="1" ht="11.25" customHeight="1">
      <c r="A19" s="83" t="s">
        <v>290</v>
      </c>
      <c r="B19" s="85"/>
      <c r="C19" s="85"/>
      <c r="D19" s="99"/>
      <c r="E19" s="91">
        <f>E12+E15+E16+E17+E18</f>
        <v>5712.9400000000005</v>
      </c>
      <c r="F19" s="91">
        <f>F12+F15+F16+F17+F18</f>
        <v>5525.055</v>
      </c>
      <c r="G19" s="91">
        <f>G12+G15+G16+G17+G18</f>
        <v>5529.716340000001</v>
      </c>
      <c r="H19" s="91">
        <f>IF(AND(F19&gt;0,G19&gt;0),G19*100/F19,"")</f>
        <v>100.08436730494087</v>
      </c>
      <c r="I19" s="87"/>
      <c r="J19" s="100"/>
      <c r="K19" s="91">
        <f>K12+K15+K16+K17+K18</f>
        <v>19087.604</v>
      </c>
      <c r="L19" s="91">
        <f>L12+L15+L16+L17+L18</f>
        <v>12281.58735</v>
      </c>
      <c r="M19" s="91">
        <f>M12+M15+M16+M17+M18</f>
        <v>19569.596</v>
      </c>
      <c r="N19" s="87">
        <f>IF(AND(L19&gt;0,M19&gt;0),M19*100/L19,"")</f>
        <v>159.34093405279572</v>
      </c>
      <c r="O19" s="83" t="s">
        <v>325</v>
      </c>
      <c r="P19" s="85"/>
      <c r="Q19" s="85"/>
      <c r="R19" s="99">
        <v>6</v>
      </c>
      <c r="S19" s="87">
        <v>4.1000000000000005</v>
      </c>
      <c r="T19" s="87">
        <v>5.800000000000001</v>
      </c>
      <c r="U19" s="87">
        <v>4.3</v>
      </c>
      <c r="V19" s="91">
        <f aca="true" t="shared" si="4" ref="V19:V26">IF(AND(T19&gt;0,U19&gt;0),U19*100/T19,"")</f>
        <v>74.13793103448275</v>
      </c>
      <c r="W19" s="87"/>
      <c r="X19" s="100">
        <v>9</v>
      </c>
      <c r="Y19" s="88">
        <v>0.455</v>
      </c>
      <c r="Z19" s="88">
        <v>0.625</v>
      </c>
      <c r="AA19" s="88">
        <v>0.40099999999999997</v>
      </c>
      <c r="AB19" s="88">
        <f aca="true" t="shared" si="5" ref="AB19:AB26">IF(AND(Z19&gt;0,AA19&gt;0),AA19*100/Z19,"")</f>
        <v>64.16</v>
      </c>
    </row>
    <row r="20" spans="1:28" s="89" customFormat="1" ht="11.25" customHeight="1">
      <c r="A20" s="83" t="s">
        <v>150</v>
      </c>
      <c r="B20" s="85"/>
      <c r="C20" s="85"/>
      <c r="D20" s="99">
        <v>7</v>
      </c>
      <c r="E20" s="91">
        <v>359.275</v>
      </c>
      <c r="F20" s="91">
        <v>332.7073</v>
      </c>
      <c r="G20" s="91">
        <v>326.565</v>
      </c>
      <c r="H20" s="91">
        <f t="shared" si="0"/>
        <v>98.15384273203505</v>
      </c>
      <c r="I20" s="87"/>
      <c r="J20" s="100">
        <v>9</v>
      </c>
      <c r="K20" s="88">
        <v>4069.5080000000003</v>
      </c>
      <c r="L20" s="88">
        <v>3784.3770000000004</v>
      </c>
      <c r="M20" s="88">
        <v>3603.0970000000007</v>
      </c>
      <c r="N20" s="87">
        <f t="shared" si="1"/>
        <v>95.20977957534359</v>
      </c>
      <c r="O20" s="83" t="s">
        <v>136</v>
      </c>
      <c r="P20" s="85"/>
      <c r="Q20" s="85"/>
      <c r="R20" s="99">
        <v>4</v>
      </c>
      <c r="S20" s="91">
        <v>3.753</v>
      </c>
      <c r="T20" s="91">
        <v>3.63692</v>
      </c>
      <c r="U20" s="91">
        <v>3.65</v>
      </c>
      <c r="V20" s="91">
        <f t="shared" si="4"/>
        <v>100.35964497431893</v>
      </c>
      <c r="W20" s="87"/>
      <c r="X20" s="100">
        <v>8</v>
      </c>
      <c r="Y20" s="88">
        <v>242.64299999999997</v>
      </c>
      <c r="Z20" s="88">
        <v>227.48100000000002</v>
      </c>
      <c r="AA20" s="88">
        <v>234.707</v>
      </c>
      <c r="AB20" s="88">
        <f t="shared" si="5"/>
        <v>103.176529028798</v>
      </c>
    </row>
    <row r="21" spans="1:28" s="89" customFormat="1" ht="11.25" customHeight="1">
      <c r="A21" s="83" t="s">
        <v>151</v>
      </c>
      <c r="B21" s="85"/>
      <c r="C21" s="85"/>
      <c r="D21" s="99">
        <v>6</v>
      </c>
      <c r="E21" s="91">
        <v>8.124</v>
      </c>
      <c r="F21" s="91">
        <v>7.44</v>
      </c>
      <c r="G21" s="91">
        <v>6.47</v>
      </c>
      <c r="H21" s="91">
        <f t="shared" si="0"/>
        <v>86.96236559139784</v>
      </c>
      <c r="I21" s="87"/>
      <c r="J21" s="100">
        <v>7</v>
      </c>
      <c r="K21" s="88">
        <v>36.361000000000004</v>
      </c>
      <c r="L21" s="88">
        <v>42.89</v>
      </c>
      <c r="M21" s="88">
        <v>30.595999999999997</v>
      </c>
      <c r="N21" s="87">
        <f t="shared" si="1"/>
        <v>71.33597575192351</v>
      </c>
      <c r="O21" s="83" t="s">
        <v>196</v>
      </c>
      <c r="P21" s="85"/>
      <c r="Q21" s="85"/>
      <c r="R21" s="99">
        <v>5</v>
      </c>
      <c r="S21" s="91">
        <v>3.166</v>
      </c>
      <c r="T21" s="91">
        <v>3.3870536</v>
      </c>
      <c r="U21" s="91">
        <v>3.697</v>
      </c>
      <c r="V21" s="91">
        <f t="shared" si="4"/>
        <v>109.1509151198552</v>
      </c>
      <c r="W21" s="87"/>
      <c r="X21" s="100">
        <v>9</v>
      </c>
      <c r="Y21" s="88">
        <v>97.149</v>
      </c>
      <c r="Z21" s="88">
        <v>103.096</v>
      </c>
      <c r="AA21" s="88">
        <v>121.13899999999998</v>
      </c>
      <c r="AB21" s="88">
        <f t="shared" si="5"/>
        <v>117.5011639636843</v>
      </c>
    </row>
    <row r="22" spans="1:28" s="89" customFormat="1" ht="11.25" customHeight="1">
      <c r="A22" s="83" t="s">
        <v>312</v>
      </c>
      <c r="B22" s="85"/>
      <c r="C22" s="85"/>
      <c r="D22" s="99">
        <v>9</v>
      </c>
      <c r="E22" s="91">
        <v>109.272</v>
      </c>
      <c r="F22" s="91">
        <v>107.934</v>
      </c>
      <c r="G22" s="91">
        <v>104.929</v>
      </c>
      <c r="H22" s="91">
        <f t="shared" si="0"/>
        <v>97.21589119276595</v>
      </c>
      <c r="I22" s="87"/>
      <c r="J22" s="100">
        <v>9</v>
      </c>
      <c r="K22" s="88">
        <v>835.4</v>
      </c>
      <c r="L22" s="88">
        <v>805.3590000000002</v>
      </c>
      <c r="M22" s="88">
        <v>828.2159999999999</v>
      </c>
      <c r="N22" s="87">
        <f t="shared" si="1"/>
        <v>102.83811318927333</v>
      </c>
      <c r="O22" s="83" t="s">
        <v>197</v>
      </c>
      <c r="P22" s="85"/>
      <c r="Q22" s="85"/>
      <c r="R22" s="99">
        <v>5</v>
      </c>
      <c r="S22" s="91">
        <v>11.081</v>
      </c>
      <c r="T22" s="91">
        <v>11.489253000000001</v>
      </c>
      <c r="U22" s="91">
        <v>11.04</v>
      </c>
      <c r="V22" s="91">
        <f t="shared" si="4"/>
        <v>96.08979800514444</v>
      </c>
      <c r="W22" s="87"/>
      <c r="X22" s="100">
        <v>7</v>
      </c>
      <c r="Y22" s="88">
        <v>581.503</v>
      </c>
      <c r="Z22" s="88">
        <v>591.8580000000001</v>
      </c>
      <c r="AA22" s="88">
        <v>587.1210000000001</v>
      </c>
      <c r="AB22" s="88">
        <f t="shared" si="5"/>
        <v>99.19963910262258</v>
      </c>
    </row>
    <row r="23" spans="1:28" s="89" customFormat="1" ht="11.25" customHeight="1">
      <c r="A23" s="83"/>
      <c r="B23" s="85"/>
      <c r="C23" s="85"/>
      <c r="D23" s="99"/>
      <c r="E23" s="91"/>
      <c r="F23" s="91"/>
      <c r="G23" s="91"/>
      <c r="H23" s="91"/>
      <c r="I23" s="87"/>
      <c r="J23" s="100"/>
      <c r="K23" s="88"/>
      <c r="L23" s="88"/>
      <c r="M23" s="88"/>
      <c r="N23" s="87"/>
      <c r="O23" s="83" t="s">
        <v>137</v>
      </c>
      <c r="P23" s="85"/>
      <c r="Q23" s="85"/>
      <c r="R23" s="99">
        <v>5</v>
      </c>
      <c r="S23" s="91">
        <v>6.705</v>
      </c>
      <c r="T23" s="91">
        <v>6.761845999999999</v>
      </c>
      <c r="U23" s="91">
        <v>6.205</v>
      </c>
      <c r="V23" s="91">
        <f t="shared" si="4"/>
        <v>91.7648819567911</v>
      </c>
      <c r="W23" s="87"/>
      <c r="X23" s="100">
        <v>9</v>
      </c>
      <c r="Y23" s="88">
        <v>404.96200000000005</v>
      </c>
      <c r="Z23" s="88">
        <v>388.025</v>
      </c>
      <c r="AA23" s="88">
        <v>374.13199999999995</v>
      </c>
      <c r="AB23" s="88">
        <f t="shared" si="5"/>
        <v>96.41956059532247</v>
      </c>
    </row>
    <row r="24" spans="1:28" s="89" customFormat="1" ht="11.25" customHeight="1">
      <c r="A24" s="83" t="s">
        <v>152</v>
      </c>
      <c r="B24" s="85"/>
      <c r="C24" s="85"/>
      <c r="D24" s="99"/>
      <c r="E24" s="91"/>
      <c r="F24" s="91"/>
      <c r="G24" s="91"/>
      <c r="H24" s="91"/>
      <c r="I24" s="87"/>
      <c r="J24" s="100"/>
      <c r="K24" s="88"/>
      <c r="L24" s="88"/>
      <c r="M24" s="88"/>
      <c r="N24" s="87"/>
      <c r="O24" s="83" t="s">
        <v>326</v>
      </c>
      <c r="P24" s="85"/>
      <c r="Q24" s="85"/>
      <c r="R24" s="99">
        <v>3</v>
      </c>
      <c r="S24" s="91">
        <v>6.866</v>
      </c>
      <c r="T24" s="91">
        <v>6.194</v>
      </c>
      <c r="U24" s="91">
        <v>6.109</v>
      </c>
      <c r="V24" s="91">
        <f t="shared" si="4"/>
        <v>98.6277042298999</v>
      </c>
      <c r="W24" s="87"/>
      <c r="X24" s="100">
        <v>5</v>
      </c>
      <c r="Y24" s="88">
        <v>86.013</v>
      </c>
      <c r="Z24" s="88">
        <v>74.47000000000003</v>
      </c>
      <c r="AA24" s="88">
        <v>81.466</v>
      </c>
      <c r="AB24" s="88">
        <f t="shared" si="5"/>
        <v>109.39438700147706</v>
      </c>
    </row>
    <row r="25" spans="1:28" s="89" customFormat="1" ht="11.25" customHeight="1">
      <c r="A25" s="83" t="s">
        <v>153</v>
      </c>
      <c r="B25" s="85"/>
      <c r="C25" s="85"/>
      <c r="D25" s="99">
        <v>8</v>
      </c>
      <c r="E25" s="91">
        <v>9.355</v>
      </c>
      <c r="F25" s="91">
        <v>9.941</v>
      </c>
      <c r="G25" s="91">
        <v>9.678</v>
      </c>
      <c r="H25" s="91">
        <f aca="true" t="shared" si="6" ref="H25:H32">IF(AND(F25&gt;0,G25&gt;0),G25*100/F25,"")</f>
        <v>97.35439090634745</v>
      </c>
      <c r="I25" s="87"/>
      <c r="J25" s="100">
        <v>8</v>
      </c>
      <c r="K25" s="88">
        <v>17.761000000000003</v>
      </c>
      <c r="L25" s="88">
        <v>19.817</v>
      </c>
      <c r="M25" s="88">
        <v>16.241</v>
      </c>
      <c r="N25" s="87">
        <f aca="true" t="shared" si="7" ref="N25:N32">IF(AND(L25&gt;0,M25&gt;0),M25*100/L25,"")</f>
        <v>81.9548872180451</v>
      </c>
      <c r="O25" s="83" t="s">
        <v>327</v>
      </c>
      <c r="P25" s="85"/>
      <c r="Q25" s="85"/>
      <c r="R25" s="99">
        <v>3</v>
      </c>
      <c r="S25" s="87">
        <v>28.199999999999996</v>
      </c>
      <c r="T25" s="87">
        <v>25.8</v>
      </c>
      <c r="U25" s="87">
        <v>25.2</v>
      </c>
      <c r="V25" s="91">
        <f t="shared" si="4"/>
        <v>97.67441860465117</v>
      </c>
      <c r="W25" s="87"/>
      <c r="X25" s="100">
        <v>6</v>
      </c>
      <c r="Y25" s="88">
        <v>4.818</v>
      </c>
      <c r="Z25" s="88">
        <v>4.8100000000000005</v>
      </c>
      <c r="AA25" s="88">
        <v>4.252</v>
      </c>
      <c r="AB25" s="88">
        <f t="shared" si="5"/>
        <v>88.39916839916839</v>
      </c>
    </row>
    <row r="26" spans="1:28" s="89" customFormat="1" ht="11.25" customHeight="1">
      <c r="A26" s="83" t="s">
        <v>154</v>
      </c>
      <c r="B26" s="85"/>
      <c r="C26" s="85"/>
      <c r="D26" s="99">
        <v>8</v>
      </c>
      <c r="E26" s="91">
        <v>47.109</v>
      </c>
      <c r="F26" s="91">
        <v>43.57</v>
      </c>
      <c r="G26" s="91">
        <v>24.477</v>
      </c>
      <c r="H26" s="91">
        <f t="shared" si="6"/>
        <v>56.17856323158136</v>
      </c>
      <c r="I26" s="87"/>
      <c r="J26" s="100">
        <v>8</v>
      </c>
      <c r="K26" s="88">
        <v>53.625</v>
      </c>
      <c r="L26" s="88">
        <v>50.86299999999999</v>
      </c>
      <c r="M26" s="88">
        <v>43.243</v>
      </c>
      <c r="N26" s="87">
        <f t="shared" si="7"/>
        <v>85.01857932092092</v>
      </c>
      <c r="O26" s="83" t="s">
        <v>139</v>
      </c>
      <c r="P26" s="85"/>
      <c r="Q26" s="85"/>
      <c r="R26" s="99">
        <v>11</v>
      </c>
      <c r="S26" s="91">
        <v>2.683</v>
      </c>
      <c r="T26" s="91">
        <v>2.693</v>
      </c>
      <c r="U26" s="91">
        <v>2.971</v>
      </c>
      <c r="V26" s="91">
        <f t="shared" si="4"/>
        <v>110.32305978462682</v>
      </c>
      <c r="W26" s="87"/>
      <c r="X26" s="100">
        <v>3</v>
      </c>
      <c r="Y26" s="88">
        <v>81.803</v>
      </c>
      <c r="Z26" s="88">
        <v>81.49074999999999</v>
      </c>
      <c r="AA26" s="88">
        <v>95.75999999999999</v>
      </c>
      <c r="AB26" s="88">
        <f t="shared" si="5"/>
        <v>117.51026957047273</v>
      </c>
    </row>
    <row r="27" spans="1:28" s="89" customFormat="1" ht="11.25" customHeight="1">
      <c r="A27" s="83" t="s">
        <v>155</v>
      </c>
      <c r="B27" s="85"/>
      <c r="C27" s="85"/>
      <c r="D27" s="99">
        <v>8</v>
      </c>
      <c r="E27" s="91">
        <v>26.427</v>
      </c>
      <c r="F27" s="91">
        <v>36.316</v>
      </c>
      <c r="G27" s="91">
        <v>43.98</v>
      </c>
      <c r="H27" s="91">
        <f t="shared" si="6"/>
        <v>121.10364577596651</v>
      </c>
      <c r="I27" s="87"/>
      <c r="J27" s="100">
        <v>8</v>
      </c>
      <c r="K27" s="88">
        <v>29.826999999999998</v>
      </c>
      <c r="L27" s="88">
        <v>18.524</v>
      </c>
      <c r="M27" s="88">
        <v>42.49</v>
      </c>
      <c r="N27" s="87">
        <f t="shared" si="7"/>
        <v>229.37810408119196</v>
      </c>
      <c r="O27" s="83"/>
      <c r="P27" s="85"/>
      <c r="Q27" s="85"/>
      <c r="R27" s="99"/>
      <c r="S27" s="91"/>
      <c r="T27" s="91"/>
      <c r="U27" s="91"/>
      <c r="V27" s="91"/>
      <c r="W27" s="87"/>
      <c r="X27" s="100"/>
      <c r="Y27" s="88"/>
      <c r="Z27" s="88"/>
      <c r="AA27" s="88"/>
      <c r="AB27" s="88"/>
    </row>
    <row r="28" spans="1:28" s="89" customFormat="1" ht="11.25" customHeight="1">
      <c r="A28" s="83" t="s">
        <v>156</v>
      </c>
      <c r="B28" s="85"/>
      <c r="C28" s="85"/>
      <c r="D28" s="99">
        <v>8</v>
      </c>
      <c r="E28" s="91">
        <v>33.708</v>
      </c>
      <c r="F28" s="91">
        <v>39.809</v>
      </c>
      <c r="G28" s="91">
        <v>69.727</v>
      </c>
      <c r="H28" s="91">
        <f t="shared" si="6"/>
        <v>175.1538596799719</v>
      </c>
      <c r="I28" s="87"/>
      <c r="J28" s="100">
        <v>8</v>
      </c>
      <c r="K28" s="88">
        <v>37.42</v>
      </c>
      <c r="L28" s="88">
        <v>38.961999999999996</v>
      </c>
      <c r="M28" s="88">
        <v>75.864</v>
      </c>
      <c r="N28" s="87">
        <f t="shared" si="7"/>
        <v>194.71279708433863</v>
      </c>
      <c r="O28" s="83" t="s">
        <v>198</v>
      </c>
      <c r="P28" s="85"/>
      <c r="Q28" s="85"/>
      <c r="R28" s="99"/>
      <c r="S28" s="91"/>
      <c r="T28" s="91"/>
      <c r="U28" s="91"/>
      <c r="V28" s="91"/>
      <c r="W28" s="87"/>
      <c r="X28" s="100"/>
      <c r="Y28" s="88"/>
      <c r="Z28" s="88"/>
      <c r="AA28" s="88"/>
      <c r="AB28" s="88"/>
    </row>
    <row r="29" spans="1:28" s="89" customFormat="1" ht="12" customHeight="1">
      <c r="A29" s="83" t="s">
        <v>157</v>
      </c>
      <c r="B29" s="85"/>
      <c r="C29" s="85"/>
      <c r="D29" s="99">
        <v>8</v>
      </c>
      <c r="E29" s="91">
        <v>155.409</v>
      </c>
      <c r="F29" s="91">
        <v>173.328</v>
      </c>
      <c r="G29" s="91">
        <v>148.618</v>
      </c>
      <c r="H29" s="91">
        <f t="shared" si="6"/>
        <v>85.74379211668051</v>
      </c>
      <c r="I29" s="87"/>
      <c r="J29" s="100">
        <v>8</v>
      </c>
      <c r="K29" s="88">
        <v>273.954</v>
      </c>
      <c r="L29" s="88">
        <v>194.32599999999996</v>
      </c>
      <c r="M29" s="88">
        <v>263.029</v>
      </c>
      <c r="N29" s="87">
        <f t="shared" si="7"/>
        <v>135.35450737420626</v>
      </c>
      <c r="O29" s="83" t="s">
        <v>199</v>
      </c>
      <c r="P29" s="85"/>
      <c r="Q29" s="85"/>
      <c r="R29" s="99">
        <v>0</v>
      </c>
      <c r="S29" s="91">
        <v>0</v>
      </c>
      <c r="T29" s="91">
        <v>0</v>
      </c>
      <c r="U29" s="91">
        <v>0</v>
      </c>
      <c r="V29" s="91">
        <f aca="true" t="shared" si="8" ref="V29:V34">IF(AND(T29&gt;0,U29&gt;0),U29*100/T29,"")</f>
      </c>
      <c r="W29" s="87"/>
      <c r="X29" s="100">
        <v>8</v>
      </c>
      <c r="Y29" s="88">
        <v>3654.7569999999996</v>
      </c>
      <c r="Z29" s="88">
        <v>3368.6779999999994</v>
      </c>
      <c r="AA29" s="88">
        <v>3717.4370000000004</v>
      </c>
      <c r="AB29" s="88">
        <f aca="true" t="shared" si="9" ref="AB29:AB35">IF(AND(Z29&gt;0,AA29&gt;0),AA29*100/Z29,"")</f>
        <v>110.35299307324715</v>
      </c>
    </row>
    <row r="30" spans="1:28" s="89" customFormat="1" ht="11.25" customHeight="1">
      <c r="A30" s="83" t="s">
        <v>158</v>
      </c>
      <c r="B30" s="85"/>
      <c r="C30" s="85"/>
      <c r="D30" s="99">
        <v>8</v>
      </c>
      <c r="E30" s="91">
        <v>94.001</v>
      </c>
      <c r="F30" s="91">
        <v>125.441</v>
      </c>
      <c r="G30" s="91">
        <v>102.116</v>
      </c>
      <c r="H30" s="91">
        <f t="shared" si="6"/>
        <v>81.40560103953253</v>
      </c>
      <c r="I30" s="87"/>
      <c r="J30" s="100">
        <v>8</v>
      </c>
      <c r="K30" s="88">
        <v>114.932</v>
      </c>
      <c r="L30" s="88">
        <v>80.293</v>
      </c>
      <c r="M30" s="88">
        <v>131.571</v>
      </c>
      <c r="N30" s="87">
        <f t="shared" si="7"/>
        <v>163.86359956658737</v>
      </c>
      <c r="O30" s="83" t="s">
        <v>200</v>
      </c>
      <c r="P30" s="85"/>
      <c r="Q30" s="85"/>
      <c r="R30" s="99">
        <v>0</v>
      </c>
      <c r="S30" s="91">
        <v>0</v>
      </c>
      <c r="T30" s="91">
        <v>0</v>
      </c>
      <c r="U30" s="91">
        <v>0</v>
      </c>
      <c r="V30" s="91">
        <f t="shared" si="8"/>
      </c>
      <c r="W30" s="87"/>
      <c r="X30" s="100">
        <v>8</v>
      </c>
      <c r="Y30" s="88">
        <v>995.895</v>
      </c>
      <c r="Z30" s="88">
        <v>927.914</v>
      </c>
      <c r="AA30" s="88">
        <v>1091.981</v>
      </c>
      <c r="AB30" s="88">
        <f t="shared" si="9"/>
        <v>117.68127218686216</v>
      </c>
    </row>
    <row r="31" spans="1:28" s="89" customFormat="1" ht="11.25" customHeight="1">
      <c r="A31" s="83" t="s">
        <v>159</v>
      </c>
      <c r="B31" s="85"/>
      <c r="C31" s="85"/>
      <c r="D31" s="99">
        <v>8</v>
      </c>
      <c r="E31" s="91">
        <v>3.577</v>
      </c>
      <c r="F31" s="91">
        <v>3.514</v>
      </c>
      <c r="G31" s="91">
        <v>2.7474000000000003</v>
      </c>
      <c r="H31" s="91">
        <f t="shared" si="6"/>
        <v>78.18440523619807</v>
      </c>
      <c r="I31" s="87"/>
      <c r="J31" s="100">
        <v>8</v>
      </c>
      <c r="K31" s="88">
        <v>3.3729999999999998</v>
      </c>
      <c r="L31" s="88">
        <v>2.706</v>
      </c>
      <c r="M31" s="88">
        <v>3.2369999999999997</v>
      </c>
      <c r="N31" s="87">
        <f t="shared" si="7"/>
        <v>119.62305986696231</v>
      </c>
      <c r="O31" s="83" t="s">
        <v>201</v>
      </c>
      <c r="P31" s="85"/>
      <c r="Q31" s="85"/>
      <c r="R31" s="99">
        <v>0</v>
      </c>
      <c r="S31" s="91">
        <v>0</v>
      </c>
      <c r="T31" s="91">
        <v>0</v>
      </c>
      <c r="U31" s="91">
        <v>0</v>
      </c>
      <c r="V31" s="91">
        <f t="shared" si="8"/>
      </c>
      <c r="W31" s="87"/>
      <c r="X31" s="100">
        <v>4</v>
      </c>
      <c r="Y31" s="88">
        <v>73.293</v>
      </c>
      <c r="Z31" s="88">
        <v>78.032</v>
      </c>
      <c r="AA31" s="88">
        <v>0</v>
      </c>
      <c r="AB31" s="88">
        <f t="shared" si="9"/>
      </c>
    </row>
    <row r="32" spans="1:28" s="89" customFormat="1" ht="11.25" customHeight="1">
      <c r="A32" s="83" t="s">
        <v>160</v>
      </c>
      <c r="B32" s="85"/>
      <c r="C32" s="85"/>
      <c r="D32" s="99">
        <v>8</v>
      </c>
      <c r="E32" s="91">
        <v>71.777</v>
      </c>
      <c r="F32" s="91">
        <v>66.519</v>
      </c>
      <c r="G32" s="91">
        <v>55.459</v>
      </c>
      <c r="H32" s="91">
        <f t="shared" si="6"/>
        <v>83.37317157503871</v>
      </c>
      <c r="I32" s="87"/>
      <c r="J32" s="100">
        <v>8</v>
      </c>
      <c r="K32" s="88">
        <v>92.587</v>
      </c>
      <c r="L32" s="88">
        <v>51.536500000000004</v>
      </c>
      <c r="M32" s="88">
        <v>63.535</v>
      </c>
      <c r="N32" s="87">
        <f t="shared" si="7"/>
        <v>123.28155773092855</v>
      </c>
      <c r="O32" s="83" t="s">
        <v>202</v>
      </c>
      <c r="P32" s="85"/>
      <c r="Q32" s="85"/>
      <c r="R32" s="99">
        <v>0</v>
      </c>
      <c r="S32" s="91">
        <v>0</v>
      </c>
      <c r="T32" s="91">
        <v>0</v>
      </c>
      <c r="U32" s="91">
        <v>0</v>
      </c>
      <c r="V32" s="91">
        <f t="shared" si="8"/>
      </c>
      <c r="W32" s="87"/>
      <c r="X32" s="100">
        <v>9</v>
      </c>
      <c r="Y32" s="88">
        <v>214.017</v>
      </c>
      <c r="Z32" s="88">
        <v>156.406</v>
      </c>
      <c r="AA32" s="88">
        <v>203.893</v>
      </c>
      <c r="AB32" s="88">
        <f t="shared" si="9"/>
        <v>130.36136721097654</v>
      </c>
    </row>
    <row r="33" spans="1:28" s="89" customFormat="1" ht="11.25" customHeight="1">
      <c r="A33" s="83"/>
      <c r="B33" s="85"/>
      <c r="C33" s="85"/>
      <c r="D33" s="99"/>
      <c r="E33" s="91"/>
      <c r="F33" s="91"/>
      <c r="G33" s="91"/>
      <c r="H33" s="91"/>
      <c r="I33" s="87"/>
      <c r="J33" s="100"/>
      <c r="K33" s="88"/>
      <c r="L33" s="88"/>
      <c r="M33" s="88"/>
      <c r="N33" s="87"/>
      <c r="O33" s="83" t="s">
        <v>203</v>
      </c>
      <c r="P33" s="85"/>
      <c r="Q33" s="85"/>
      <c r="R33" s="99">
        <v>0</v>
      </c>
      <c r="S33" s="91">
        <v>0</v>
      </c>
      <c r="T33" s="91">
        <v>0</v>
      </c>
      <c r="U33" s="91">
        <v>0</v>
      </c>
      <c r="V33" s="91">
        <f t="shared" si="8"/>
      </c>
      <c r="W33" s="87"/>
      <c r="X33" s="100">
        <v>1</v>
      </c>
      <c r="Y33" s="88">
        <v>1544.061</v>
      </c>
      <c r="Z33" s="88">
        <v>1272.5679999999998</v>
      </c>
      <c r="AA33" s="88">
        <v>0</v>
      </c>
      <c r="AB33" s="88">
        <f t="shared" si="9"/>
      </c>
    </row>
    <row r="34" spans="1:28" s="89" customFormat="1" ht="11.25" customHeight="1">
      <c r="A34" s="83" t="s">
        <v>161</v>
      </c>
      <c r="B34" s="85"/>
      <c r="C34" s="85"/>
      <c r="D34" s="99"/>
      <c r="E34" s="91"/>
      <c r="F34" s="91"/>
      <c r="G34" s="91"/>
      <c r="H34" s="91"/>
      <c r="I34" s="87"/>
      <c r="J34" s="100"/>
      <c r="K34" s="88"/>
      <c r="L34" s="88"/>
      <c r="M34" s="88"/>
      <c r="N34" s="87"/>
      <c r="O34" s="83" t="s">
        <v>204</v>
      </c>
      <c r="P34" s="85"/>
      <c r="Q34" s="85"/>
      <c r="R34" s="99">
        <v>0</v>
      </c>
      <c r="S34" s="91">
        <v>0</v>
      </c>
      <c r="T34" s="91">
        <v>0</v>
      </c>
      <c r="U34" s="91">
        <v>0</v>
      </c>
      <c r="V34" s="91">
        <f t="shared" si="8"/>
      </c>
      <c r="W34" s="87"/>
      <c r="X34" s="100">
        <v>3</v>
      </c>
      <c r="Y34" s="88">
        <v>584.8330000000001</v>
      </c>
      <c r="Z34" s="88">
        <v>567.322</v>
      </c>
      <c r="AA34" s="88">
        <v>0</v>
      </c>
      <c r="AB34" s="88">
        <f t="shared" si="9"/>
      </c>
    </row>
    <row r="35" spans="1:28" s="89" customFormat="1" ht="11.25" customHeight="1">
      <c r="A35" s="83" t="s">
        <v>162</v>
      </c>
      <c r="B35" s="85"/>
      <c r="C35" s="85"/>
      <c r="D35" s="99">
        <v>4</v>
      </c>
      <c r="E35" s="91">
        <v>3.909</v>
      </c>
      <c r="F35" s="91">
        <v>3.969</v>
      </c>
      <c r="G35" s="91">
        <v>3.608</v>
      </c>
      <c r="H35" s="91">
        <f>IF(AND(F35&gt;0,G35&gt;0),G35*100/F35,"")</f>
        <v>90.904509952129</v>
      </c>
      <c r="I35" s="87"/>
      <c r="J35" s="100">
        <v>4</v>
      </c>
      <c r="K35" s="88">
        <v>109.713</v>
      </c>
      <c r="L35" s="88">
        <v>96.383</v>
      </c>
      <c r="M35" s="88">
        <v>86.553</v>
      </c>
      <c r="N35" s="87">
        <f>IF(AND(L35&gt;0,M35&gt;0),M35*100/L35,"")</f>
        <v>89.80110600417086</v>
      </c>
      <c r="O35" s="83" t="s">
        <v>292</v>
      </c>
      <c r="Y35" s="88">
        <f>Y32+Y33+Y34</f>
        <v>2342.911</v>
      </c>
      <c r="Z35" s="88">
        <f>Z32+Z33+Z34</f>
        <v>1996.2959999999998</v>
      </c>
      <c r="AA35" s="88"/>
      <c r="AB35" s="88">
        <f t="shared" si="9"/>
      </c>
    </row>
    <row r="36" spans="1:14" s="89" customFormat="1" ht="11.25" customHeight="1">
      <c r="A36" s="83" t="s">
        <v>163</v>
      </c>
      <c r="B36" s="85"/>
      <c r="C36" s="85"/>
      <c r="D36" s="99">
        <v>6</v>
      </c>
      <c r="E36" s="91">
        <v>15.56</v>
      </c>
      <c r="F36" s="91">
        <v>15.457</v>
      </c>
      <c r="G36" s="91">
        <v>15.212</v>
      </c>
      <c r="H36" s="91">
        <f>IF(AND(F36&gt;0,G36&gt;0),G36*100/F36,"")</f>
        <v>98.41495762437731</v>
      </c>
      <c r="I36" s="87"/>
      <c r="J36" s="100">
        <v>6</v>
      </c>
      <c r="K36" s="88">
        <v>447.0570000000001</v>
      </c>
      <c r="L36" s="88">
        <v>484.92499999999995</v>
      </c>
      <c r="M36" s="88">
        <v>368.709</v>
      </c>
      <c r="N36" s="87">
        <f>IF(AND(L36&gt;0,M36&gt;0),M36*100/L36,"")</f>
        <v>76.03423209774708</v>
      </c>
    </row>
    <row r="37" spans="1:28" s="89" customFormat="1" ht="11.25" customHeight="1">
      <c r="A37" s="83" t="s">
        <v>164</v>
      </c>
      <c r="B37" s="85"/>
      <c r="C37" s="85"/>
      <c r="D37" s="99">
        <v>9</v>
      </c>
      <c r="E37" s="91">
        <v>31.323</v>
      </c>
      <c r="F37" s="91">
        <v>34.243</v>
      </c>
      <c r="G37" s="91">
        <v>29.015369999999997</v>
      </c>
      <c r="H37" s="91">
        <f>IF(AND(F37&gt;0,G37&gt;0),G37*100/F37,"")</f>
        <v>84.73372660105714</v>
      </c>
      <c r="I37" s="87"/>
      <c r="J37" s="100">
        <v>9</v>
      </c>
      <c r="K37" s="88">
        <v>902.038</v>
      </c>
      <c r="L37" s="88">
        <v>1018.3539999999997</v>
      </c>
      <c r="M37" s="88">
        <v>832.3760000000002</v>
      </c>
      <c r="N37" s="87">
        <f>IF(AND(L37&gt;0,M37&gt;0),M37*100/L37,"")</f>
        <v>81.73739190890402</v>
      </c>
      <c r="O37" s="83" t="s">
        <v>205</v>
      </c>
      <c r="P37" s="85"/>
      <c r="Q37" s="85"/>
      <c r="R37" s="99"/>
      <c r="S37" s="91"/>
      <c r="T37" s="91"/>
      <c r="U37" s="91"/>
      <c r="V37" s="91"/>
      <c r="W37" s="87"/>
      <c r="X37" s="100"/>
      <c r="Y37" s="88"/>
      <c r="Z37" s="88"/>
      <c r="AA37" s="88"/>
      <c r="AB37" s="88"/>
    </row>
    <row r="38" spans="1:28" s="89" customFormat="1" ht="11.25" customHeight="1">
      <c r="A38" s="83" t="s">
        <v>165</v>
      </c>
      <c r="B38" s="85"/>
      <c r="C38" s="85"/>
      <c r="D38" s="99">
        <v>8</v>
      </c>
      <c r="E38" s="91">
        <v>21.344</v>
      </c>
      <c r="F38" s="91">
        <v>20.393</v>
      </c>
      <c r="G38" s="91">
        <v>18.657</v>
      </c>
      <c r="H38" s="91">
        <f>IF(AND(F38&gt;0,G38&gt;0),G38*100/F38,"")</f>
        <v>91.4872750453587</v>
      </c>
      <c r="I38" s="87"/>
      <c r="J38" s="100">
        <v>9</v>
      </c>
      <c r="K38" s="88">
        <v>787.396</v>
      </c>
      <c r="L38" s="88">
        <v>765.5319999999999</v>
      </c>
      <c r="M38" s="88">
        <v>690.984</v>
      </c>
      <c r="N38" s="87">
        <f>IF(AND(L38&gt;0,M38&gt;0),M38*100/L38,"")</f>
        <v>90.26193549061308</v>
      </c>
      <c r="O38" s="83" t="s">
        <v>206</v>
      </c>
      <c r="P38" s="85"/>
      <c r="Q38" s="85"/>
      <c r="R38" s="99">
        <v>0</v>
      </c>
      <c r="S38" s="91">
        <v>0</v>
      </c>
      <c r="T38" s="91">
        <v>0</v>
      </c>
      <c r="U38" s="91">
        <v>0</v>
      </c>
      <c r="V38" s="91">
        <f>IF(AND(T38&gt;0,U38&gt;0),U38*100/T38,"")</f>
      </c>
      <c r="W38" s="87"/>
      <c r="X38" s="100">
        <v>8</v>
      </c>
      <c r="Y38" s="88">
        <v>79.432</v>
      </c>
      <c r="Z38" s="88">
        <v>98.15200000000002</v>
      </c>
      <c r="AA38" s="88">
        <v>80.592</v>
      </c>
      <c r="AB38" s="88">
        <f aca="true" t="shared" si="10" ref="AB38:AB55">IF(AND(Z38&gt;0,AA38&gt;0),AA38*100/Z38,"")</f>
        <v>82.10938136767462</v>
      </c>
    </row>
    <row r="39" spans="1:28" s="89" customFormat="1" ht="11.25" customHeight="1">
      <c r="A39" s="83" t="s">
        <v>166</v>
      </c>
      <c r="B39" s="85"/>
      <c r="C39" s="85"/>
      <c r="D39" s="99">
        <v>7</v>
      </c>
      <c r="E39" s="91">
        <v>72.136</v>
      </c>
      <c r="F39" s="91">
        <v>74.062</v>
      </c>
      <c r="G39" s="91">
        <v>66.49237</v>
      </c>
      <c r="H39" s="91">
        <f>IF(AND(F39&gt;0,G39&gt;0),G39*100/F39,"")</f>
        <v>89.77933353136561</v>
      </c>
      <c r="I39" s="87"/>
      <c r="J39" s="100">
        <v>9</v>
      </c>
      <c r="K39" s="88">
        <v>2246.204</v>
      </c>
      <c r="L39" s="88">
        <v>2365.194</v>
      </c>
      <c r="M39" s="88">
        <v>1978.6220000000003</v>
      </c>
      <c r="N39" s="87">
        <f>IF(AND(L39&gt;0,M39&gt;0),M39*100/L39,"")</f>
        <v>83.65580159597904</v>
      </c>
      <c r="O39" s="83" t="s">
        <v>207</v>
      </c>
      <c r="P39" s="85"/>
      <c r="Q39" s="85"/>
      <c r="R39" s="99">
        <v>0</v>
      </c>
      <c r="S39" s="91">
        <v>0</v>
      </c>
      <c r="T39" s="91">
        <v>0</v>
      </c>
      <c r="U39" s="91">
        <v>0</v>
      </c>
      <c r="V39" s="91">
        <f>IF(AND(T39&gt;0,U39&gt;0),U39*100/T39,"")</f>
      </c>
      <c r="W39" s="87"/>
      <c r="X39" s="100">
        <v>9</v>
      </c>
      <c r="Y39" s="88">
        <v>541.7320000000001</v>
      </c>
      <c r="Z39" s="88">
        <v>515.443</v>
      </c>
      <c r="AA39" s="88">
        <v>514.664</v>
      </c>
      <c r="AB39" s="88">
        <f t="shared" si="10"/>
        <v>99.84886786705805</v>
      </c>
    </row>
    <row r="40" spans="1:28" s="89" customFormat="1" ht="11.25" customHeight="1">
      <c r="A40" s="83"/>
      <c r="B40" s="85"/>
      <c r="C40" s="85"/>
      <c r="D40" s="99"/>
      <c r="E40" s="91"/>
      <c r="F40" s="91"/>
      <c r="G40" s="91"/>
      <c r="H40" s="91"/>
      <c r="I40" s="87"/>
      <c r="J40" s="100"/>
      <c r="K40" s="88"/>
      <c r="L40" s="88"/>
      <c r="M40" s="88"/>
      <c r="N40" s="87"/>
      <c r="O40" s="89" t="s">
        <v>293</v>
      </c>
      <c r="Y40" s="88">
        <f>SUM(Y38:Y39)</f>
        <v>621.1640000000001</v>
      </c>
      <c r="Z40" s="88">
        <f>SUM(Z38:Z39)</f>
        <v>613.595</v>
      </c>
      <c r="AA40" s="88">
        <f>SUM(AA38:AA39)</f>
        <v>595.256</v>
      </c>
      <c r="AB40" s="88">
        <f t="shared" si="10"/>
        <v>97.01122075636209</v>
      </c>
    </row>
    <row r="41" spans="1:28" s="89" customFormat="1" ht="11.25" customHeight="1">
      <c r="A41" s="83" t="s">
        <v>167</v>
      </c>
      <c r="B41" s="85"/>
      <c r="C41" s="85"/>
      <c r="D41" s="99"/>
      <c r="E41" s="91"/>
      <c r="F41" s="91"/>
      <c r="G41" s="91"/>
      <c r="H41" s="91"/>
      <c r="I41" s="87"/>
      <c r="J41" s="100"/>
      <c r="K41" s="88"/>
      <c r="L41" s="88"/>
      <c r="M41" s="88"/>
      <c r="N41" s="87"/>
      <c r="O41" s="83" t="s">
        <v>208</v>
      </c>
      <c r="P41" s="85"/>
      <c r="Q41" s="85"/>
      <c r="R41" s="99">
        <v>0</v>
      </c>
      <c r="S41" s="91">
        <v>0</v>
      </c>
      <c r="T41" s="91">
        <v>0</v>
      </c>
      <c r="U41" s="91">
        <v>0</v>
      </c>
      <c r="V41" s="91">
        <f aca="true" t="shared" si="11" ref="V41:V55">IF(AND(T41&gt;0,U41&gt;0),U41*100/T41,"")</f>
      </c>
      <c r="W41" s="87"/>
      <c r="X41" s="100">
        <v>9</v>
      </c>
      <c r="Y41" s="88">
        <v>349.247</v>
      </c>
      <c r="Z41" s="88">
        <v>358.0870000000001</v>
      </c>
      <c r="AA41" s="88">
        <v>332.464</v>
      </c>
      <c r="AB41" s="88">
        <f t="shared" si="10"/>
        <v>92.84447634234137</v>
      </c>
    </row>
    <row r="42" spans="1:28" s="89" customFormat="1" ht="11.25" customHeight="1">
      <c r="A42" s="83" t="s">
        <v>168</v>
      </c>
      <c r="B42" s="85"/>
      <c r="C42" s="85"/>
      <c r="D42" s="99">
        <v>9</v>
      </c>
      <c r="E42" s="91">
        <v>7.202</v>
      </c>
      <c r="F42" s="91">
        <v>7.253</v>
      </c>
      <c r="G42" s="91">
        <v>7.69</v>
      </c>
      <c r="H42" s="91">
        <f aca="true" t="shared" si="12" ref="H42:H49">IF(AND(F42&gt;0,G42&gt;0),G42*100/F42,"")</f>
        <v>106.02509306493864</v>
      </c>
      <c r="I42" s="87"/>
      <c r="J42" s="100">
        <v>9</v>
      </c>
      <c r="K42" s="88">
        <v>660.5319999999999</v>
      </c>
      <c r="L42" s="88">
        <v>661.378</v>
      </c>
      <c r="M42" s="88">
        <v>699.653</v>
      </c>
      <c r="N42" s="87">
        <f aca="true" t="shared" si="13" ref="N42:N49">IF(AND(L42&gt;0,M42&gt;0),M42*100/L42,"")</f>
        <v>105.78715953660388</v>
      </c>
      <c r="O42" s="83" t="s">
        <v>209</v>
      </c>
      <c r="P42" s="85"/>
      <c r="Q42" s="85"/>
      <c r="R42" s="99">
        <v>0</v>
      </c>
      <c r="S42" s="91">
        <v>0</v>
      </c>
      <c r="T42" s="91">
        <v>0</v>
      </c>
      <c r="U42" s="91">
        <v>0</v>
      </c>
      <c r="V42" s="91">
        <f t="shared" si="11"/>
      </c>
      <c r="W42" s="87"/>
      <c r="X42" s="100">
        <v>8</v>
      </c>
      <c r="Y42" s="88">
        <v>139.60500000000002</v>
      </c>
      <c r="Z42" s="88">
        <v>163.698</v>
      </c>
      <c r="AA42" s="88">
        <v>186.46699999999998</v>
      </c>
      <c r="AB42" s="88">
        <f t="shared" si="10"/>
        <v>113.90914977580664</v>
      </c>
    </row>
    <row r="43" spans="1:28" s="89" customFormat="1" ht="11.25" customHeight="1">
      <c r="A43" s="83" t="s">
        <v>169</v>
      </c>
      <c r="B43" s="85"/>
      <c r="C43" s="85"/>
      <c r="D43" s="99">
        <v>9</v>
      </c>
      <c r="E43" s="91">
        <v>25.672</v>
      </c>
      <c r="F43" s="91">
        <v>29.117</v>
      </c>
      <c r="G43" s="91">
        <v>27.994</v>
      </c>
      <c r="H43" s="91">
        <f t="shared" si="12"/>
        <v>96.14314661537934</v>
      </c>
      <c r="I43" s="87"/>
      <c r="J43" s="100">
        <v>9</v>
      </c>
      <c r="K43" s="88">
        <v>2353.826</v>
      </c>
      <c r="L43" s="88">
        <v>2473.2520000000004</v>
      </c>
      <c r="M43" s="88">
        <v>2649.332</v>
      </c>
      <c r="N43" s="87">
        <f t="shared" si="13"/>
        <v>107.11937158041314</v>
      </c>
      <c r="O43" s="83" t="s">
        <v>210</v>
      </c>
      <c r="P43" s="85"/>
      <c r="Q43" s="85"/>
      <c r="R43" s="99">
        <v>0</v>
      </c>
      <c r="S43" s="91">
        <v>0</v>
      </c>
      <c r="T43" s="91">
        <v>0</v>
      </c>
      <c r="U43" s="91">
        <v>0</v>
      </c>
      <c r="V43" s="91">
        <f t="shared" si="11"/>
      </c>
      <c r="W43" s="87"/>
      <c r="X43" s="100">
        <v>6</v>
      </c>
      <c r="Y43" s="88">
        <v>100.503</v>
      </c>
      <c r="Z43" s="88">
        <v>100.23</v>
      </c>
      <c r="AA43" s="88">
        <v>100.98400000000001</v>
      </c>
      <c r="AB43" s="88">
        <f t="shared" si="10"/>
        <v>100.75226977950715</v>
      </c>
    </row>
    <row r="44" spans="1:28" s="89" customFormat="1" ht="11.25" customHeight="1">
      <c r="A44" s="83" t="s">
        <v>291</v>
      </c>
      <c r="B44" s="85"/>
      <c r="C44" s="85"/>
      <c r="D44" s="99"/>
      <c r="E44" s="91">
        <f>SUM(E42:E43)</f>
        <v>32.874</v>
      </c>
      <c r="F44" s="91">
        <f>SUM(F42:F43)</f>
        <v>36.370000000000005</v>
      </c>
      <c r="G44" s="91">
        <f>SUM(G42:G43)</f>
        <v>35.684</v>
      </c>
      <c r="H44" s="91">
        <f t="shared" si="12"/>
        <v>98.11383007973602</v>
      </c>
      <c r="I44" s="87"/>
      <c r="J44" s="100"/>
      <c r="K44" s="91">
        <f>SUM(K42:K43)</f>
        <v>3014.358</v>
      </c>
      <c r="L44" s="91">
        <f>SUM(L42:L43)</f>
        <v>3134.6300000000006</v>
      </c>
      <c r="M44" s="91">
        <f>SUM(M42:M43)</f>
        <v>3348.9849999999997</v>
      </c>
      <c r="N44" s="87">
        <f t="shared" si="13"/>
        <v>106.8382871343667</v>
      </c>
      <c r="O44" s="83" t="s">
        <v>328</v>
      </c>
      <c r="P44" s="85"/>
      <c r="Q44" s="85"/>
      <c r="R44" s="99">
        <v>0</v>
      </c>
      <c r="S44" s="91">
        <v>0</v>
      </c>
      <c r="T44" s="91">
        <v>0</v>
      </c>
      <c r="U44" s="91">
        <v>0</v>
      </c>
      <c r="V44" s="91">
        <f t="shared" si="11"/>
      </c>
      <c r="W44" s="87"/>
      <c r="X44" s="100">
        <v>9</v>
      </c>
      <c r="Y44" s="88">
        <v>902.8839999999998</v>
      </c>
      <c r="Z44" s="88">
        <v>1024.885</v>
      </c>
      <c r="AA44" s="88">
        <v>948.623</v>
      </c>
      <c r="AB44" s="88">
        <f t="shared" si="10"/>
        <v>92.55897003078394</v>
      </c>
    </row>
    <row r="45" spans="1:28" s="89" customFormat="1" ht="11.25" customHeight="1">
      <c r="A45" s="83" t="s">
        <v>313</v>
      </c>
      <c r="B45" s="85"/>
      <c r="C45" s="85"/>
      <c r="D45" s="99">
        <v>7</v>
      </c>
      <c r="E45" s="91">
        <v>60.814</v>
      </c>
      <c r="F45" s="91">
        <v>62.985</v>
      </c>
      <c r="G45" s="91">
        <v>65.109</v>
      </c>
      <c r="H45" s="91">
        <f t="shared" si="12"/>
        <v>103.37223148368659</v>
      </c>
      <c r="I45" s="87"/>
      <c r="J45" s="100">
        <v>9</v>
      </c>
      <c r="K45" s="88">
        <v>165.596</v>
      </c>
      <c r="L45" s="88">
        <v>195.601</v>
      </c>
      <c r="M45" s="88">
        <v>201.6</v>
      </c>
      <c r="N45" s="87">
        <f t="shared" si="13"/>
        <v>103.0669577353899</v>
      </c>
      <c r="O45" s="83" t="s">
        <v>211</v>
      </c>
      <c r="P45" s="85"/>
      <c r="Q45" s="85"/>
      <c r="R45" s="99">
        <v>0</v>
      </c>
      <c r="S45" s="91">
        <v>0</v>
      </c>
      <c r="T45" s="91">
        <v>0</v>
      </c>
      <c r="U45" s="91">
        <v>0</v>
      </c>
      <c r="V45" s="91">
        <f t="shared" si="11"/>
      </c>
      <c r="W45" s="87"/>
      <c r="X45" s="100">
        <v>6</v>
      </c>
      <c r="Y45" s="88">
        <v>193.59799999999998</v>
      </c>
      <c r="Z45" s="88">
        <v>178.916</v>
      </c>
      <c r="AA45" s="88">
        <v>147.29299999999998</v>
      </c>
      <c r="AB45" s="88">
        <f t="shared" si="10"/>
        <v>82.32522524536652</v>
      </c>
    </row>
    <row r="46" spans="1:28" s="89" customFormat="1" ht="11.25" customHeight="1">
      <c r="A46" s="83" t="s">
        <v>170</v>
      </c>
      <c r="B46" s="85"/>
      <c r="C46" s="85"/>
      <c r="D46" s="99">
        <v>6</v>
      </c>
      <c r="E46" s="91">
        <v>717.674</v>
      </c>
      <c r="F46" s="91">
        <v>716.32823</v>
      </c>
      <c r="G46" s="91">
        <v>701.998</v>
      </c>
      <c r="H46" s="91">
        <f t="shared" si="12"/>
        <v>97.99948830719684</v>
      </c>
      <c r="I46" s="87"/>
      <c r="J46" s="100">
        <v>9</v>
      </c>
      <c r="K46" s="88">
        <v>772.191</v>
      </c>
      <c r="L46" s="88">
        <v>887.903</v>
      </c>
      <c r="M46" s="88">
        <v>920.6560000000002</v>
      </c>
      <c r="N46" s="87">
        <f t="shared" si="13"/>
        <v>103.68880384456412</v>
      </c>
      <c r="O46" s="83" t="s">
        <v>212</v>
      </c>
      <c r="P46" s="85"/>
      <c r="Q46" s="85"/>
      <c r="R46" s="99">
        <v>0</v>
      </c>
      <c r="S46" s="91">
        <v>0</v>
      </c>
      <c r="T46" s="91">
        <v>0</v>
      </c>
      <c r="U46" s="91">
        <v>0</v>
      </c>
      <c r="V46" s="91">
        <f t="shared" si="11"/>
      </c>
      <c r="W46" s="87"/>
      <c r="X46" s="100">
        <v>8</v>
      </c>
      <c r="Y46" s="88">
        <v>408.716</v>
      </c>
      <c r="Z46" s="88">
        <v>416.16499999999996</v>
      </c>
      <c r="AA46" s="88">
        <v>405.34499999999997</v>
      </c>
      <c r="AB46" s="88">
        <f t="shared" si="10"/>
        <v>97.40006968389942</v>
      </c>
    </row>
    <row r="47" spans="1:28" s="89" customFormat="1" ht="11.25" customHeight="1">
      <c r="A47" s="83" t="s">
        <v>171</v>
      </c>
      <c r="B47" s="85"/>
      <c r="C47" s="85"/>
      <c r="D47" s="99">
        <v>9</v>
      </c>
      <c r="E47" s="91">
        <v>0.995</v>
      </c>
      <c r="F47" s="91">
        <v>1.65876</v>
      </c>
      <c r="G47" s="91">
        <v>1.491</v>
      </c>
      <c r="H47" s="91">
        <f t="shared" si="12"/>
        <v>89.88642118208784</v>
      </c>
      <c r="I47" s="87"/>
      <c r="J47" s="100">
        <v>9</v>
      </c>
      <c r="K47" s="88">
        <v>2.888</v>
      </c>
      <c r="L47" s="88">
        <v>4.865</v>
      </c>
      <c r="M47" s="88">
        <v>4.529</v>
      </c>
      <c r="N47" s="87">
        <f t="shared" si="13"/>
        <v>93.0935251798561</v>
      </c>
      <c r="O47" s="83" t="s">
        <v>213</v>
      </c>
      <c r="P47" s="85"/>
      <c r="Q47" s="85"/>
      <c r="R47" s="99">
        <v>0</v>
      </c>
      <c r="S47" s="91">
        <v>0</v>
      </c>
      <c r="T47" s="91">
        <v>0</v>
      </c>
      <c r="U47" s="91">
        <v>0</v>
      </c>
      <c r="V47" s="91">
        <f t="shared" si="11"/>
      </c>
      <c r="W47" s="87"/>
      <c r="X47" s="100">
        <v>8</v>
      </c>
      <c r="Y47" s="88">
        <v>45.717999999999996</v>
      </c>
      <c r="Z47" s="88">
        <v>38.654999999999994</v>
      </c>
      <c r="AA47" s="88">
        <v>43.676</v>
      </c>
      <c r="AB47" s="88">
        <f t="shared" si="10"/>
        <v>112.98926400206962</v>
      </c>
    </row>
    <row r="48" spans="1:28" s="89" customFormat="1" ht="11.25" customHeight="1">
      <c r="A48" s="83" t="s">
        <v>172</v>
      </c>
      <c r="B48" s="85"/>
      <c r="C48" s="85"/>
      <c r="D48" s="99">
        <v>7</v>
      </c>
      <c r="E48" s="91">
        <v>91.459</v>
      </c>
      <c r="F48" s="91">
        <v>91.21053</v>
      </c>
      <c r="G48" s="91">
        <v>86.781</v>
      </c>
      <c r="H48" s="91">
        <f t="shared" si="12"/>
        <v>95.14361993072511</v>
      </c>
      <c r="I48" s="87"/>
      <c r="J48" s="100">
        <v>7</v>
      </c>
      <c r="K48" s="88">
        <v>225.165</v>
      </c>
      <c r="L48" s="88">
        <v>141.9711</v>
      </c>
      <c r="M48" s="88">
        <v>195.93</v>
      </c>
      <c r="N48" s="87">
        <f t="shared" si="13"/>
        <v>138.00696057155292</v>
      </c>
      <c r="O48" s="83" t="s">
        <v>214</v>
      </c>
      <c r="P48" s="85"/>
      <c r="Q48" s="85"/>
      <c r="R48" s="99">
        <v>0</v>
      </c>
      <c r="S48" s="91">
        <v>0</v>
      </c>
      <c r="T48" s="91">
        <v>0</v>
      </c>
      <c r="U48" s="91">
        <v>0</v>
      </c>
      <c r="V48" s="91">
        <f t="shared" si="11"/>
      </c>
      <c r="W48" s="87"/>
      <c r="X48" s="100">
        <v>9</v>
      </c>
      <c r="Y48" s="88">
        <v>21.409000000000002</v>
      </c>
      <c r="Z48" s="88">
        <v>19.433000000000003</v>
      </c>
      <c r="AA48" s="88">
        <v>21.540000000000006</v>
      </c>
      <c r="AB48" s="88">
        <f t="shared" si="10"/>
        <v>110.84238151597798</v>
      </c>
    </row>
    <row r="49" spans="1:28" s="89" customFormat="1" ht="11.25" customHeight="1">
      <c r="A49" s="83" t="s">
        <v>314</v>
      </c>
      <c r="B49" s="85"/>
      <c r="C49" s="85"/>
      <c r="D49" s="99">
        <v>9</v>
      </c>
      <c r="E49" s="91">
        <v>8.95</v>
      </c>
      <c r="F49" s="91">
        <v>8.759649999999999</v>
      </c>
      <c r="G49" s="91">
        <v>8.431</v>
      </c>
      <c r="H49" s="91">
        <f t="shared" si="12"/>
        <v>96.24813776806151</v>
      </c>
      <c r="I49" s="87"/>
      <c r="J49" s="100">
        <v>9</v>
      </c>
      <c r="K49" s="88">
        <v>29.238000000000003</v>
      </c>
      <c r="L49" s="88">
        <v>28.851</v>
      </c>
      <c r="M49" s="88">
        <v>27.611</v>
      </c>
      <c r="N49" s="87">
        <f t="shared" si="13"/>
        <v>95.70205538802814</v>
      </c>
      <c r="O49" s="83" t="s">
        <v>215</v>
      </c>
      <c r="P49" s="85"/>
      <c r="Q49" s="85"/>
      <c r="R49" s="99">
        <v>0</v>
      </c>
      <c r="S49" s="91">
        <v>0</v>
      </c>
      <c r="T49" s="91">
        <v>0</v>
      </c>
      <c r="U49" s="91">
        <v>0</v>
      </c>
      <c r="V49" s="91">
        <f t="shared" si="11"/>
      </c>
      <c r="W49" s="87"/>
      <c r="X49" s="100">
        <v>3</v>
      </c>
      <c r="Y49" s="88">
        <v>91.53</v>
      </c>
      <c r="Z49" s="88">
        <v>100.831</v>
      </c>
      <c r="AA49" s="88">
        <v>0</v>
      </c>
      <c r="AB49" s="88">
        <f t="shared" si="10"/>
      </c>
    </row>
    <row r="50" spans="1:28" s="89" customFormat="1" ht="11.25" customHeight="1">
      <c r="A50" s="83"/>
      <c r="B50" s="85"/>
      <c r="C50" s="85"/>
      <c r="D50" s="99"/>
      <c r="E50" s="91"/>
      <c r="F50" s="91"/>
      <c r="G50" s="91"/>
      <c r="H50" s="91"/>
      <c r="I50" s="87"/>
      <c r="J50" s="100"/>
      <c r="K50" s="88"/>
      <c r="L50" s="88"/>
      <c r="M50" s="88"/>
      <c r="N50" s="87"/>
      <c r="O50" s="83" t="s">
        <v>216</v>
      </c>
      <c r="P50" s="85"/>
      <c r="Q50" s="85"/>
      <c r="R50" s="99">
        <v>0</v>
      </c>
      <c r="S50" s="91">
        <v>0</v>
      </c>
      <c r="T50" s="91">
        <v>0</v>
      </c>
      <c r="U50" s="91">
        <v>0</v>
      </c>
      <c r="V50" s="91">
        <f t="shared" si="11"/>
      </c>
      <c r="W50" s="87"/>
      <c r="X50" s="100">
        <v>8</v>
      </c>
      <c r="Y50" s="88">
        <v>518.7940000000001</v>
      </c>
      <c r="Z50" s="88">
        <v>638.708</v>
      </c>
      <c r="AA50" s="88">
        <v>572.3729999999999</v>
      </c>
      <c r="AB50" s="88">
        <f t="shared" si="10"/>
        <v>89.61418989585225</v>
      </c>
    </row>
    <row r="51" spans="1:28" s="89" customFormat="1" ht="11.25" customHeight="1">
      <c r="A51" s="83" t="s">
        <v>173</v>
      </c>
      <c r="B51" s="85"/>
      <c r="C51" s="85"/>
      <c r="D51" s="99"/>
      <c r="E51" s="91"/>
      <c r="F51" s="91"/>
      <c r="G51" s="91"/>
      <c r="H51" s="91"/>
      <c r="I51" s="87"/>
      <c r="J51" s="100"/>
      <c r="K51" s="88"/>
      <c r="L51" s="88"/>
      <c r="M51" s="88"/>
      <c r="N51" s="87"/>
      <c r="O51" s="83" t="s">
        <v>329</v>
      </c>
      <c r="P51" s="85"/>
      <c r="Q51" s="85"/>
      <c r="R51" s="99">
        <v>0</v>
      </c>
      <c r="S51" s="91">
        <v>0</v>
      </c>
      <c r="T51" s="91">
        <v>0</v>
      </c>
      <c r="U51" s="91">
        <v>0</v>
      </c>
      <c r="V51" s="91">
        <f t="shared" si="11"/>
      </c>
      <c r="W51" s="87"/>
      <c r="X51" s="100">
        <v>9</v>
      </c>
      <c r="Y51" s="88">
        <v>14.922999999999998</v>
      </c>
      <c r="Z51" s="88">
        <v>18.157</v>
      </c>
      <c r="AA51" s="88">
        <v>13.215</v>
      </c>
      <c r="AB51" s="88">
        <f t="shared" si="10"/>
        <v>72.78184722145728</v>
      </c>
    </row>
    <row r="52" spans="1:28" s="89" customFormat="1" ht="11.25" customHeight="1">
      <c r="A52" s="83" t="s">
        <v>315</v>
      </c>
      <c r="B52" s="85"/>
      <c r="C52" s="85"/>
      <c r="D52" s="99">
        <v>8</v>
      </c>
      <c r="E52" s="91">
        <v>106.238</v>
      </c>
      <c r="F52" s="91">
        <v>105.64166</v>
      </c>
      <c r="G52" s="91">
        <v>108.609</v>
      </c>
      <c r="H52" s="91">
        <f>IF(AND(F52&gt;0,G52&gt;0),G52*100/F52,"")</f>
        <v>102.8088729389523</v>
      </c>
      <c r="I52" s="87"/>
      <c r="J52" s="100">
        <v>8</v>
      </c>
      <c r="K52" s="88">
        <v>4131.902</v>
      </c>
      <c r="L52" s="88">
        <v>4109.657</v>
      </c>
      <c r="M52" s="88">
        <v>4355.244</v>
      </c>
      <c r="N52" s="87">
        <f>IF(AND(L52&gt;0,M52&gt;0),M52*100/L52,"")</f>
        <v>105.97585151266881</v>
      </c>
      <c r="O52" s="83" t="s">
        <v>217</v>
      </c>
      <c r="P52" s="85"/>
      <c r="Q52" s="85"/>
      <c r="R52" s="99">
        <v>0</v>
      </c>
      <c r="S52" s="91">
        <v>0</v>
      </c>
      <c r="T52" s="91">
        <v>0</v>
      </c>
      <c r="U52" s="91">
        <v>0</v>
      </c>
      <c r="V52" s="91">
        <f t="shared" si="11"/>
      </c>
      <c r="W52" s="87"/>
      <c r="X52" s="100">
        <v>9</v>
      </c>
      <c r="Y52" s="88">
        <v>161.778</v>
      </c>
      <c r="Z52" s="88">
        <v>163.689</v>
      </c>
      <c r="AA52" s="88">
        <v>164.329</v>
      </c>
      <c r="AB52" s="88">
        <f t="shared" si="10"/>
        <v>100.39098534415875</v>
      </c>
    </row>
    <row r="53" spans="1:28" s="89" customFormat="1" ht="11.25" customHeight="1">
      <c r="A53" s="83" t="s">
        <v>316</v>
      </c>
      <c r="B53" s="85"/>
      <c r="C53" s="85"/>
      <c r="D53" s="99">
        <v>8</v>
      </c>
      <c r="E53" s="91">
        <v>270.874</v>
      </c>
      <c r="F53" s="91">
        <v>266.34761</v>
      </c>
      <c r="G53" s="91">
        <v>257.994</v>
      </c>
      <c r="H53" s="91">
        <f>IF(AND(F53&gt;0,G53&gt;0),G53*100/F53,"")</f>
        <v>96.86364371732115</v>
      </c>
      <c r="I53" s="87"/>
      <c r="J53" s="100">
        <v>8</v>
      </c>
      <c r="K53" s="88">
        <v>11143.962</v>
      </c>
      <c r="L53" s="88">
        <v>9490.293</v>
      </c>
      <c r="M53" s="88">
        <v>10122.920000000004</v>
      </c>
      <c r="N53" s="87">
        <f>IF(AND(L53&gt;0,M53&gt;0),M53*100/L53,"")</f>
        <v>106.66604287138452</v>
      </c>
      <c r="O53" s="83" t="s">
        <v>218</v>
      </c>
      <c r="P53" s="85"/>
      <c r="Q53" s="85"/>
      <c r="R53" s="99">
        <v>0</v>
      </c>
      <c r="S53" s="91">
        <v>0</v>
      </c>
      <c r="T53" s="91">
        <v>0</v>
      </c>
      <c r="U53" s="91">
        <v>0</v>
      </c>
      <c r="V53" s="91">
        <f t="shared" si="11"/>
      </c>
      <c r="W53" s="87"/>
      <c r="X53" s="100">
        <v>6</v>
      </c>
      <c r="Y53" s="88">
        <v>21.982999999999997</v>
      </c>
      <c r="Z53" s="88">
        <v>30.339999999999996</v>
      </c>
      <c r="AA53" s="88">
        <v>35.026</v>
      </c>
      <c r="AB53" s="88">
        <f t="shared" si="10"/>
        <v>115.44495715227426</v>
      </c>
    </row>
    <row r="54" spans="1:28" s="89" customFormat="1" ht="11.25" customHeight="1">
      <c r="A54" s="83" t="s">
        <v>317</v>
      </c>
      <c r="B54" s="85"/>
      <c r="C54" s="85"/>
      <c r="D54" s="99">
        <v>8</v>
      </c>
      <c r="E54" s="91">
        <v>116.796</v>
      </c>
      <c r="F54" s="91">
        <v>116.73250999999999</v>
      </c>
      <c r="G54" s="91">
        <v>144.383</v>
      </c>
      <c r="H54" s="91">
        <f>IF(AND(F54&gt;0,G54&gt;0),G54*100/F54,"")</f>
        <v>123.68705170479075</v>
      </c>
      <c r="I54" s="87"/>
      <c r="J54" s="100">
        <v>8</v>
      </c>
      <c r="K54" s="88">
        <v>1740.8539999999996</v>
      </c>
      <c r="L54" s="88">
        <v>826.8140000000001</v>
      </c>
      <c r="M54" s="88">
        <v>1882.9099999999996</v>
      </c>
      <c r="N54" s="87">
        <f>IF(AND(L54&gt;0,M54&gt;0),M54*100/L54,"")</f>
        <v>227.73078346520492</v>
      </c>
      <c r="O54" s="83" t="s">
        <v>330</v>
      </c>
      <c r="P54" s="85"/>
      <c r="Q54" s="85"/>
      <c r="R54" s="99">
        <v>0</v>
      </c>
      <c r="S54" s="91">
        <v>0</v>
      </c>
      <c r="T54" s="91">
        <v>0</v>
      </c>
      <c r="U54" s="91">
        <v>0</v>
      </c>
      <c r="V54" s="91">
        <f t="shared" si="11"/>
      </c>
      <c r="W54" s="87"/>
      <c r="X54" s="100">
        <v>9</v>
      </c>
      <c r="Y54" s="88">
        <v>198.767</v>
      </c>
      <c r="Z54" s="88">
        <v>230.591</v>
      </c>
      <c r="AA54" s="88">
        <v>297.97299999999996</v>
      </c>
      <c r="AB54" s="88">
        <f t="shared" si="10"/>
        <v>129.22143535523935</v>
      </c>
    </row>
    <row r="55" spans="1:28" s="89" customFormat="1" ht="11.25" customHeight="1">
      <c r="A55" s="83"/>
      <c r="B55" s="85"/>
      <c r="C55" s="85"/>
      <c r="D55" s="99"/>
      <c r="E55" s="91"/>
      <c r="F55" s="91"/>
      <c r="G55" s="91"/>
      <c r="H55" s="91"/>
      <c r="I55" s="87"/>
      <c r="J55" s="100"/>
      <c r="K55" s="88"/>
      <c r="L55" s="88"/>
      <c r="M55" s="88"/>
      <c r="N55" s="87"/>
      <c r="O55" s="83" t="s">
        <v>331</v>
      </c>
      <c r="P55" s="85"/>
      <c r="Q55" s="85"/>
      <c r="R55" s="99">
        <v>0</v>
      </c>
      <c r="S55" s="91">
        <v>0</v>
      </c>
      <c r="T55" s="91">
        <v>0</v>
      </c>
      <c r="U55" s="91">
        <v>0</v>
      </c>
      <c r="V55" s="91">
        <f t="shared" si="11"/>
      </c>
      <c r="W55" s="87"/>
      <c r="X55" s="100">
        <v>9</v>
      </c>
      <c r="Y55" s="88">
        <v>9.51</v>
      </c>
      <c r="Z55" s="88">
        <v>12.435999999999998</v>
      </c>
      <c r="AA55" s="88">
        <v>7.767</v>
      </c>
      <c r="AB55" s="88">
        <f t="shared" si="10"/>
        <v>62.45577356063044</v>
      </c>
    </row>
    <row r="56" spans="1:28" s="89" customFormat="1" ht="11.25" customHeight="1">
      <c r="A56" s="83" t="s">
        <v>131</v>
      </c>
      <c r="B56" s="85"/>
      <c r="C56" s="85"/>
      <c r="D56" s="99"/>
      <c r="E56" s="91"/>
      <c r="F56" s="91"/>
      <c r="G56" s="91"/>
      <c r="H56" s="91"/>
      <c r="I56" s="87"/>
      <c r="J56" s="100"/>
      <c r="K56" s="88"/>
      <c r="L56" s="88"/>
      <c r="M56" s="88"/>
      <c r="N56" s="87"/>
      <c r="O56" s="83"/>
      <c r="P56" s="85"/>
      <c r="Q56" s="85"/>
      <c r="R56" s="99"/>
      <c r="S56" s="91"/>
      <c r="T56" s="91"/>
      <c r="U56" s="91"/>
      <c r="V56" s="91"/>
      <c r="W56" s="87"/>
      <c r="X56" s="100"/>
      <c r="Y56" s="88"/>
      <c r="Z56" s="88"/>
      <c r="AA56" s="88"/>
      <c r="AB56" s="88"/>
    </row>
    <row r="57" spans="1:28" s="89" customFormat="1" ht="11.25" customHeight="1">
      <c r="A57" s="83" t="s">
        <v>174</v>
      </c>
      <c r="B57" s="85"/>
      <c r="C57" s="85"/>
      <c r="D57" s="99">
        <v>11</v>
      </c>
      <c r="E57" s="91">
        <v>4.743</v>
      </c>
      <c r="F57" s="91">
        <v>4.73935</v>
      </c>
      <c r="G57" s="91">
        <v>0</v>
      </c>
      <c r="H57" s="91">
        <f aca="true" t="shared" si="14" ref="H57:H78">IF(AND(F57&gt;0,G57&gt;0),G57*100/F57,"")</f>
      </c>
      <c r="I57" s="87"/>
      <c r="J57" s="100">
        <v>11</v>
      </c>
      <c r="K57" s="88">
        <v>162.777</v>
      </c>
      <c r="L57" s="88">
        <v>164.80200000000002</v>
      </c>
      <c r="M57" s="88">
        <v>0</v>
      </c>
      <c r="N57" s="87">
        <f aca="true" t="shared" si="15" ref="N57:N78">IF(AND(L57&gt;0,M57&gt;0),M57*100/L57,"")</f>
      </c>
      <c r="O57" s="83" t="s">
        <v>219</v>
      </c>
      <c r="P57" s="85"/>
      <c r="Q57" s="85"/>
      <c r="R57" s="99"/>
      <c r="S57" s="91"/>
      <c r="T57" s="91"/>
      <c r="U57" s="91"/>
      <c r="V57" s="91"/>
      <c r="W57" s="87"/>
      <c r="X57" s="100"/>
      <c r="Y57" s="88"/>
      <c r="Z57" s="88"/>
      <c r="AA57" s="88"/>
      <c r="AB57" s="88"/>
    </row>
    <row r="58" spans="1:28" s="89" customFormat="1" ht="11.25" customHeight="1">
      <c r="A58" s="83" t="s">
        <v>175</v>
      </c>
      <c r="B58" s="85"/>
      <c r="C58" s="85"/>
      <c r="D58" s="99">
        <v>7</v>
      </c>
      <c r="E58" s="91">
        <v>12.589</v>
      </c>
      <c r="F58" s="91">
        <v>12.8598</v>
      </c>
      <c r="G58" s="91">
        <v>13.854</v>
      </c>
      <c r="H58" s="91">
        <f t="shared" si="14"/>
        <v>107.73106891242476</v>
      </c>
      <c r="I58" s="87"/>
      <c r="J58" s="100">
        <v>7</v>
      </c>
      <c r="K58" s="88">
        <v>59.869</v>
      </c>
      <c r="L58" s="88">
        <v>66.80441138692768</v>
      </c>
      <c r="M58" s="88">
        <v>65.977</v>
      </c>
      <c r="N58" s="87">
        <f t="shared" si="15"/>
        <v>98.76144199200357</v>
      </c>
      <c r="O58" s="83" t="s">
        <v>220</v>
      </c>
      <c r="P58" s="85"/>
      <c r="Q58" s="85"/>
      <c r="R58" s="99">
        <v>0</v>
      </c>
      <c r="S58" s="91">
        <v>0</v>
      </c>
      <c r="T58" s="91">
        <v>0</v>
      </c>
      <c r="U58" s="91">
        <v>0</v>
      </c>
      <c r="V58" s="91">
        <f>IF(AND(T58&gt;0,U58&gt;0),U58*100/T58,"")</f>
      </c>
      <c r="W58" s="87"/>
      <c r="X58" s="100">
        <v>9</v>
      </c>
      <c r="Y58" s="88">
        <v>271.60152000000005</v>
      </c>
      <c r="Z58" s="88">
        <v>266.223</v>
      </c>
      <c r="AA58" s="88">
        <v>302.856</v>
      </c>
      <c r="AB58" s="88">
        <f>IF(AND(Z58&gt;0,AA58&gt;0),AA58*100/Z58,"")</f>
        <v>113.76026864696136</v>
      </c>
    </row>
    <row r="59" spans="1:28" s="89" customFormat="1" ht="11.25" customHeight="1">
      <c r="A59" s="83" t="s">
        <v>176</v>
      </c>
      <c r="B59" s="85"/>
      <c r="C59" s="85"/>
      <c r="D59" s="99">
        <v>8</v>
      </c>
      <c r="E59" s="91">
        <v>35.646</v>
      </c>
      <c r="F59" s="91">
        <v>33.13538</v>
      </c>
      <c r="G59" s="91">
        <v>32.313</v>
      </c>
      <c r="H59" s="91">
        <f t="shared" si="14"/>
        <v>97.5181211140479</v>
      </c>
      <c r="I59" s="87"/>
      <c r="J59" s="100">
        <v>8</v>
      </c>
      <c r="K59" s="88">
        <v>929.9440000000001</v>
      </c>
      <c r="L59" s="88">
        <v>889.7280000000001</v>
      </c>
      <c r="M59" s="88">
        <v>842.979</v>
      </c>
      <c r="N59" s="87">
        <f t="shared" si="15"/>
        <v>94.74569756150194</v>
      </c>
      <c r="O59" s="83" t="s">
        <v>332</v>
      </c>
      <c r="P59" s="85"/>
      <c r="Q59" s="85"/>
      <c r="R59" s="99">
        <v>0</v>
      </c>
      <c r="S59" s="91">
        <v>0</v>
      </c>
      <c r="T59" s="91">
        <v>0</v>
      </c>
      <c r="U59" s="91">
        <v>0</v>
      </c>
      <c r="V59" s="91">
        <f>IF(AND(T59&gt;0,U59&gt;0),U59*100/T59,"")</f>
      </c>
      <c r="W59" s="87"/>
      <c r="X59" s="100">
        <v>9</v>
      </c>
      <c r="Y59" s="88">
        <v>6047.348943999999</v>
      </c>
      <c r="Z59" s="88">
        <v>4771.540000000001</v>
      </c>
      <c r="AA59" s="88">
        <v>5888.4130000000005</v>
      </c>
      <c r="AB59" s="88">
        <f>IF(AND(Z59&gt;0,AA59&gt;0),AA59*100/Z59,"")</f>
        <v>123.40697133420237</v>
      </c>
    </row>
    <row r="60" spans="1:28" s="89" customFormat="1" ht="11.25" customHeight="1">
      <c r="A60" s="83" t="s">
        <v>177</v>
      </c>
      <c r="B60" s="85"/>
      <c r="C60" s="85"/>
      <c r="D60" s="99">
        <v>9</v>
      </c>
      <c r="E60" s="91">
        <v>19.156</v>
      </c>
      <c r="F60" s="91">
        <v>20.01395</v>
      </c>
      <c r="G60" s="91">
        <v>20.06503</v>
      </c>
      <c r="H60" s="91">
        <f t="shared" si="14"/>
        <v>100.25522198266708</v>
      </c>
      <c r="I60" s="87"/>
      <c r="J60" s="100">
        <v>9</v>
      </c>
      <c r="K60" s="88">
        <v>1092.075</v>
      </c>
      <c r="L60" s="88">
        <v>1114.9379999999996</v>
      </c>
      <c r="M60" s="88">
        <v>1098.6929999999998</v>
      </c>
      <c r="N60" s="87">
        <f t="shared" si="15"/>
        <v>98.54296830855169</v>
      </c>
      <c r="O60" s="83" t="s">
        <v>333</v>
      </c>
      <c r="P60" s="85"/>
      <c r="Q60" s="85"/>
      <c r="R60" s="99">
        <v>0</v>
      </c>
      <c r="S60" s="91">
        <v>0</v>
      </c>
      <c r="T60" s="91">
        <v>0</v>
      </c>
      <c r="U60" s="91">
        <v>0</v>
      </c>
      <c r="V60" s="91">
        <f>IF(AND(T60&gt;0,U60&gt;0),U60*100/T60,"")</f>
      </c>
      <c r="W60" s="87"/>
      <c r="X60" s="100">
        <v>9</v>
      </c>
      <c r="Y60" s="88">
        <v>44220.96</v>
      </c>
      <c r="Z60" s="88">
        <v>35467.44700000001</v>
      </c>
      <c r="AA60" s="88"/>
      <c r="AB60" s="88">
        <f>IF(AND(Z60&gt;0,AA60&gt;0),AA60*100/Z60,"")</f>
      </c>
    </row>
    <row r="61" spans="1:28" s="89" customFormat="1" ht="11.25" customHeight="1">
      <c r="A61" s="83" t="s">
        <v>178</v>
      </c>
      <c r="B61" s="85"/>
      <c r="C61" s="85"/>
      <c r="D61" s="99">
        <v>9</v>
      </c>
      <c r="E61" s="91">
        <v>20.686</v>
      </c>
      <c r="F61" s="91">
        <v>19.506520000000002</v>
      </c>
      <c r="G61" s="91">
        <v>19.1086</v>
      </c>
      <c r="H61" s="91">
        <f t="shared" si="14"/>
        <v>97.96006668539543</v>
      </c>
      <c r="I61" s="87"/>
      <c r="J61" s="100">
        <v>9</v>
      </c>
      <c r="K61" s="88">
        <v>649.767</v>
      </c>
      <c r="L61" s="88">
        <v>611.3749999999999</v>
      </c>
      <c r="M61" s="88">
        <v>680.444</v>
      </c>
      <c r="N61" s="87">
        <f t="shared" si="15"/>
        <v>111.29732161112248</v>
      </c>
      <c r="O61" s="83" t="s">
        <v>334</v>
      </c>
      <c r="P61" s="85"/>
      <c r="Q61" s="85"/>
      <c r="R61" s="99">
        <v>0</v>
      </c>
      <c r="S61" s="91">
        <v>0</v>
      </c>
      <c r="T61" s="91">
        <v>0</v>
      </c>
      <c r="U61" s="91">
        <v>0</v>
      </c>
      <c r="V61" s="91">
        <f>IF(AND(T61&gt;0,U61&gt;0),U61*100/T61,"")</f>
      </c>
      <c r="W61" s="87"/>
      <c r="X61" s="100">
        <v>8</v>
      </c>
      <c r="Y61" s="88">
        <v>1.2109999999999999</v>
      </c>
      <c r="Z61" s="88">
        <v>1.098</v>
      </c>
      <c r="AA61" s="88">
        <v>0.99</v>
      </c>
      <c r="AB61" s="88">
        <f>IF(AND(Z61&gt;0,AA61&gt;0),AA61*100/Z61,"")</f>
        <v>90.1639344262295</v>
      </c>
    </row>
    <row r="62" spans="1:28" s="89" customFormat="1" ht="11.25" customHeight="1">
      <c r="A62" s="83" t="s">
        <v>132</v>
      </c>
      <c r="B62" s="85"/>
      <c r="C62" s="85"/>
      <c r="D62" s="99">
        <v>5</v>
      </c>
      <c r="E62" s="91">
        <v>11.479</v>
      </c>
      <c r="F62" s="91">
        <v>11.383</v>
      </c>
      <c r="G62" s="91">
        <v>10.688</v>
      </c>
      <c r="H62" s="91">
        <f t="shared" si="14"/>
        <v>93.89440393569357</v>
      </c>
      <c r="I62" s="87"/>
      <c r="J62" s="100">
        <v>5</v>
      </c>
      <c r="K62" s="88">
        <v>1174.4460000000001</v>
      </c>
      <c r="L62" s="88">
        <v>1015.3199999999999</v>
      </c>
      <c r="M62" s="88">
        <v>935.6329999999999</v>
      </c>
      <c r="N62" s="87">
        <f t="shared" si="15"/>
        <v>92.15153843123349</v>
      </c>
      <c r="O62" s="83"/>
      <c r="P62" s="85"/>
      <c r="Q62" s="85"/>
      <c r="R62" s="99"/>
      <c r="S62" s="91"/>
      <c r="T62" s="91"/>
      <c r="U62" s="91"/>
      <c r="V62" s="91"/>
      <c r="W62" s="87"/>
      <c r="X62" s="100"/>
      <c r="Y62" s="88"/>
      <c r="Z62" s="88"/>
      <c r="AA62" s="88"/>
      <c r="AB62" s="88"/>
    </row>
    <row r="63" spans="1:28" s="89" customFormat="1" ht="11.25" customHeight="1">
      <c r="A63" s="83" t="s">
        <v>179</v>
      </c>
      <c r="B63" s="85"/>
      <c r="C63" s="85"/>
      <c r="D63" s="99">
        <v>9</v>
      </c>
      <c r="E63" s="91">
        <v>46.659</v>
      </c>
      <c r="F63" s="91">
        <v>45.492</v>
      </c>
      <c r="G63" s="91">
        <v>40.38295</v>
      </c>
      <c r="H63" s="91">
        <f t="shared" si="14"/>
        <v>88.76934406049416</v>
      </c>
      <c r="I63" s="87"/>
      <c r="J63" s="100">
        <v>9</v>
      </c>
      <c r="K63" s="88">
        <v>3611.158</v>
      </c>
      <c r="L63" s="88">
        <v>3801.2520000000004</v>
      </c>
      <c r="M63" s="88">
        <v>3351.3619999999996</v>
      </c>
      <c r="N63" s="87">
        <f t="shared" si="15"/>
        <v>88.164688897237</v>
      </c>
      <c r="O63" s="83" t="s">
        <v>221</v>
      </c>
      <c r="P63" s="85"/>
      <c r="Q63" s="85"/>
      <c r="R63" s="99"/>
      <c r="S63" s="91"/>
      <c r="T63" s="91"/>
      <c r="U63" s="91"/>
      <c r="V63" s="91"/>
      <c r="W63" s="87"/>
      <c r="X63" s="100"/>
      <c r="Y63" s="88"/>
      <c r="Z63" s="88"/>
      <c r="AA63" s="88"/>
      <c r="AB63" s="88"/>
    </row>
    <row r="64" spans="1:28" s="89" customFormat="1" ht="11.25" customHeight="1">
      <c r="A64" s="83" t="s">
        <v>180</v>
      </c>
      <c r="B64" s="85"/>
      <c r="C64" s="85"/>
      <c r="D64" s="99">
        <v>9</v>
      </c>
      <c r="E64" s="91">
        <v>4.577</v>
      </c>
      <c r="F64" s="91">
        <v>4.914</v>
      </c>
      <c r="G64" s="91">
        <v>4.791</v>
      </c>
      <c r="H64" s="91">
        <f t="shared" si="14"/>
        <v>97.49694749694751</v>
      </c>
      <c r="I64" s="87"/>
      <c r="J64" s="100">
        <v>9</v>
      </c>
      <c r="K64" s="88">
        <v>447.93799999999993</v>
      </c>
      <c r="L64" s="88">
        <v>414.9239999999999</v>
      </c>
      <c r="M64" s="88">
        <v>458.10699999999997</v>
      </c>
      <c r="N64" s="87">
        <f t="shared" si="15"/>
        <v>110.40744811097937</v>
      </c>
      <c r="O64" s="83" t="s">
        <v>222</v>
      </c>
      <c r="P64" s="85"/>
      <c r="Q64" s="85"/>
      <c r="R64" s="99">
        <v>0</v>
      </c>
      <c r="S64" s="91">
        <v>0</v>
      </c>
      <c r="T64" s="91">
        <v>0</v>
      </c>
      <c r="U64" s="91">
        <v>0</v>
      </c>
      <c r="V64" s="91">
        <f>IF(AND(T64&gt;0,U64&gt;0),U64*100/T64,"")</f>
      </c>
      <c r="W64" s="87"/>
      <c r="X64" s="100">
        <v>9</v>
      </c>
      <c r="Y64" s="88">
        <v>596.3229</v>
      </c>
      <c r="Z64" s="88">
        <v>567.788</v>
      </c>
      <c r="AA64" s="88">
        <v>641.4100000000001</v>
      </c>
      <c r="AB64" s="88">
        <f>IF(AND(Z64&gt;0,AA64&gt;0),AA64*100/Z64,"")</f>
        <v>112.96645931227853</v>
      </c>
    </row>
    <row r="65" spans="1:28" s="89" customFormat="1" ht="11.25" customHeight="1">
      <c r="A65" s="83" t="s">
        <v>181</v>
      </c>
      <c r="B65" s="85"/>
      <c r="C65" s="85"/>
      <c r="D65" s="99">
        <v>7</v>
      </c>
      <c r="E65" s="91">
        <v>62.715</v>
      </c>
      <c r="F65" s="91">
        <v>61.789</v>
      </c>
      <c r="G65" s="91">
        <v>55.86195</v>
      </c>
      <c r="H65" s="91">
        <f t="shared" si="14"/>
        <v>90.4075968214407</v>
      </c>
      <c r="I65" s="87"/>
      <c r="J65" s="100">
        <v>12</v>
      </c>
      <c r="K65" s="88">
        <v>5233.5419999999995</v>
      </c>
      <c r="L65" s="88">
        <v>5231.496</v>
      </c>
      <c r="M65" s="88">
        <v>0</v>
      </c>
      <c r="N65" s="87">
        <f t="shared" si="15"/>
      </c>
      <c r="O65" s="83" t="s">
        <v>223</v>
      </c>
      <c r="P65" s="85"/>
      <c r="Q65" s="85"/>
      <c r="R65" s="99">
        <v>0</v>
      </c>
      <c r="S65" s="91">
        <v>0</v>
      </c>
      <c r="T65" s="91">
        <v>0</v>
      </c>
      <c r="U65" s="91">
        <v>0</v>
      </c>
      <c r="V65" s="91">
        <f>IF(AND(T65&gt;0,U65&gt;0),U65*100/T65,"")</f>
      </c>
      <c r="W65" s="87"/>
      <c r="X65" s="100">
        <v>9</v>
      </c>
      <c r="Y65" s="88">
        <v>6474.545750865052</v>
      </c>
      <c r="Z65" s="88">
        <v>5915.236000000001</v>
      </c>
      <c r="AA65" s="88">
        <v>7733.706999999999</v>
      </c>
      <c r="AB65" s="88">
        <f>IF(AND(Z65&gt;0,AA65&gt;0),AA65*100/Z65,"")</f>
        <v>130.74215466635647</v>
      </c>
    </row>
    <row r="66" spans="1:28" s="89" customFormat="1" ht="11.25" customHeight="1">
      <c r="A66" s="83" t="s">
        <v>318</v>
      </c>
      <c r="B66" s="85"/>
      <c r="C66" s="85"/>
      <c r="D66" s="99">
        <v>6</v>
      </c>
      <c r="E66" s="91">
        <v>35.952</v>
      </c>
      <c r="F66" s="91">
        <v>36.2017325</v>
      </c>
      <c r="G66" s="91">
        <v>34.1</v>
      </c>
      <c r="H66" s="91">
        <f t="shared" si="14"/>
        <v>94.19438696752981</v>
      </c>
      <c r="I66" s="87"/>
      <c r="J66" s="100">
        <v>9</v>
      </c>
      <c r="K66" s="88">
        <v>2805.441</v>
      </c>
      <c r="L66" s="88">
        <v>3117.872</v>
      </c>
      <c r="M66" s="88">
        <v>2760.369</v>
      </c>
      <c r="N66" s="87">
        <f t="shared" si="15"/>
        <v>88.53374994226833</v>
      </c>
      <c r="O66" s="83" t="s">
        <v>224</v>
      </c>
      <c r="P66" s="85"/>
      <c r="Q66" s="85"/>
      <c r="R66" s="99">
        <v>0</v>
      </c>
      <c r="S66" s="91">
        <v>0</v>
      </c>
      <c r="T66" s="91">
        <v>0</v>
      </c>
      <c r="U66" s="91">
        <v>0</v>
      </c>
      <c r="V66" s="91">
        <f>IF(AND(T66&gt;0,U66&gt;0),U66*100/T66,"")</f>
      </c>
      <c r="W66" s="87"/>
      <c r="X66" s="100">
        <v>9</v>
      </c>
      <c r="Y66" s="88">
        <v>1282.80149</v>
      </c>
      <c r="Z66" s="88">
        <v>1223.446</v>
      </c>
      <c r="AA66" s="88">
        <v>1598.951</v>
      </c>
      <c r="AB66" s="88">
        <f>IF(AND(Z66&gt;0,AA66&gt;0),AA66*100/Z66,"")</f>
        <v>130.6924048956799</v>
      </c>
    </row>
    <row r="67" spans="1:14" s="89" customFormat="1" ht="11.25" customHeight="1">
      <c r="A67" s="83" t="s">
        <v>319</v>
      </c>
      <c r="B67" s="85"/>
      <c r="C67" s="85"/>
      <c r="D67" s="99">
        <v>5</v>
      </c>
      <c r="E67" s="91">
        <v>19.468</v>
      </c>
      <c r="F67" s="91">
        <v>23.56056</v>
      </c>
      <c r="G67" s="91">
        <v>21.328</v>
      </c>
      <c r="H67" s="91">
        <f t="shared" si="14"/>
        <v>90.52416411154913</v>
      </c>
      <c r="I67" s="87"/>
      <c r="J67" s="100">
        <v>6</v>
      </c>
      <c r="K67" s="88">
        <v>1172.639</v>
      </c>
      <c r="L67" s="88">
        <v>1273.94</v>
      </c>
      <c r="M67" s="88">
        <v>1288.1109999999999</v>
      </c>
      <c r="N67" s="87">
        <f t="shared" si="15"/>
        <v>101.11237577907907</v>
      </c>
    </row>
    <row r="68" spans="1:28" s="89" customFormat="1" ht="11.25" customHeight="1">
      <c r="A68" s="83" t="s">
        <v>182</v>
      </c>
      <c r="B68" s="85"/>
      <c r="C68" s="85"/>
      <c r="D68" s="99">
        <v>7</v>
      </c>
      <c r="E68" s="91">
        <v>2.567</v>
      </c>
      <c r="F68" s="91">
        <v>3.012</v>
      </c>
      <c r="G68" s="91">
        <v>2.815</v>
      </c>
      <c r="H68" s="91">
        <f t="shared" si="14"/>
        <v>93.45949535192563</v>
      </c>
      <c r="I68" s="87"/>
      <c r="J68" s="100">
        <v>9</v>
      </c>
      <c r="K68" s="88">
        <v>98.318</v>
      </c>
      <c r="L68" s="88">
        <v>123.078</v>
      </c>
      <c r="M68" s="88">
        <v>117.252</v>
      </c>
      <c r="N68" s="87">
        <f t="shared" si="15"/>
        <v>95.26641641885632</v>
      </c>
      <c r="O68" s="83"/>
      <c r="P68" s="85"/>
      <c r="Q68" s="85"/>
      <c r="R68" s="99"/>
      <c r="S68" s="91"/>
      <c r="T68" s="91"/>
      <c r="U68" s="91"/>
      <c r="V68" s="91"/>
      <c r="W68" s="87"/>
      <c r="X68" s="100"/>
      <c r="Y68" s="88"/>
      <c r="Z68" s="88"/>
      <c r="AA68" s="88"/>
      <c r="AB68" s="88"/>
    </row>
    <row r="69" spans="1:28" s="89" customFormat="1" ht="11.25" customHeight="1">
      <c r="A69" s="83" t="s">
        <v>183</v>
      </c>
      <c r="B69" s="85"/>
      <c r="C69" s="85"/>
      <c r="D69" s="99">
        <v>8</v>
      </c>
      <c r="E69" s="91">
        <v>6.867</v>
      </c>
      <c r="F69" s="91">
        <v>6.816</v>
      </c>
      <c r="G69" s="91">
        <v>7.021199999999999</v>
      </c>
      <c r="H69" s="91">
        <f t="shared" si="14"/>
        <v>103.01056338028168</v>
      </c>
      <c r="I69" s="87"/>
      <c r="J69" s="100">
        <v>8</v>
      </c>
      <c r="K69" s="88">
        <v>377.59600000000006</v>
      </c>
      <c r="L69" s="88">
        <v>360.4299999999999</v>
      </c>
      <c r="M69" s="88">
        <v>345.348</v>
      </c>
      <c r="N69" s="87">
        <f t="shared" si="15"/>
        <v>95.81555364425829</v>
      </c>
      <c r="O69" s="66" t="s">
        <v>123</v>
      </c>
      <c r="P69" s="67"/>
      <c r="Q69" s="67"/>
      <c r="R69" s="67"/>
      <c r="S69" s="67"/>
      <c r="T69" s="67"/>
      <c r="U69" s="67"/>
      <c r="V69" s="67"/>
      <c r="W69" s="68"/>
      <c r="X69" s="68" t="s">
        <v>124</v>
      </c>
      <c r="Y69" s="68"/>
      <c r="Z69" s="68"/>
      <c r="AA69" s="68" t="s">
        <v>130</v>
      </c>
      <c r="AB69" s="68"/>
    </row>
    <row r="70" spans="1:28" s="89" customFormat="1" ht="11.25" customHeight="1" thickBot="1">
      <c r="A70" s="83" t="s">
        <v>184</v>
      </c>
      <c r="B70" s="85"/>
      <c r="C70" s="85"/>
      <c r="D70" s="99">
        <v>8</v>
      </c>
      <c r="E70" s="91">
        <v>16.208237</v>
      </c>
      <c r="F70" s="91">
        <v>16.057</v>
      </c>
      <c r="G70" s="91">
        <v>14.914</v>
      </c>
      <c r="H70" s="91">
        <f t="shared" si="14"/>
        <v>92.88160926698636</v>
      </c>
      <c r="I70" s="87"/>
      <c r="J70" s="100">
        <v>6</v>
      </c>
      <c r="K70" s="88">
        <v>221.69380256788907</v>
      </c>
      <c r="L70" s="88">
        <v>236.164</v>
      </c>
      <c r="M70" s="88">
        <v>0</v>
      </c>
      <c r="N70" s="87">
        <f t="shared" si="15"/>
      </c>
      <c r="O70" s="67"/>
      <c r="P70" s="67"/>
      <c r="Q70" s="67"/>
      <c r="R70" s="67"/>
      <c r="S70" s="67"/>
      <c r="T70" s="67"/>
      <c r="U70" s="67"/>
      <c r="V70" s="67"/>
      <c r="W70" s="68"/>
      <c r="X70" s="68"/>
      <c r="Y70" s="68"/>
      <c r="Z70" s="68"/>
      <c r="AA70" s="68"/>
      <c r="AB70" s="68"/>
    </row>
    <row r="71" spans="1:28" s="89" customFormat="1" ht="11.25" customHeight="1" thickBot="1">
      <c r="A71" s="83" t="s">
        <v>185</v>
      </c>
      <c r="B71" s="85"/>
      <c r="C71" s="85"/>
      <c r="D71" s="99">
        <v>5</v>
      </c>
      <c r="E71" s="91">
        <v>7.014</v>
      </c>
      <c r="F71" s="91">
        <v>6.631</v>
      </c>
      <c r="G71" s="91">
        <v>0</v>
      </c>
      <c r="H71" s="91">
        <f t="shared" si="14"/>
      </c>
      <c r="I71" s="87"/>
      <c r="J71" s="100">
        <v>5</v>
      </c>
      <c r="K71" s="88">
        <v>161.424</v>
      </c>
      <c r="L71" s="88">
        <v>153.892</v>
      </c>
      <c r="M71" s="88">
        <v>0</v>
      </c>
      <c r="N71" s="87">
        <f t="shared" si="15"/>
      </c>
      <c r="O71" s="69"/>
      <c r="P71" s="70"/>
      <c r="Q71" s="71"/>
      <c r="R71" s="185" t="s">
        <v>125</v>
      </c>
      <c r="S71" s="186"/>
      <c r="T71" s="186"/>
      <c r="U71" s="186"/>
      <c r="V71" s="187"/>
      <c r="W71" s="68"/>
      <c r="X71" s="185" t="s">
        <v>126</v>
      </c>
      <c r="Y71" s="186"/>
      <c r="Z71" s="186"/>
      <c r="AA71" s="186"/>
      <c r="AB71" s="187"/>
    </row>
    <row r="72" spans="1:28" s="89" customFormat="1" ht="11.25" customHeight="1">
      <c r="A72" s="83" t="s">
        <v>186</v>
      </c>
      <c r="B72" s="85"/>
      <c r="C72" s="85"/>
      <c r="D72" s="99">
        <v>8</v>
      </c>
      <c r="E72" s="91">
        <v>24.325</v>
      </c>
      <c r="F72" s="91">
        <v>26.274</v>
      </c>
      <c r="G72" s="91">
        <v>26.338</v>
      </c>
      <c r="H72" s="91">
        <f t="shared" si="14"/>
        <v>100.2435868158636</v>
      </c>
      <c r="I72" s="87"/>
      <c r="J72" s="100">
        <v>8</v>
      </c>
      <c r="K72" s="88">
        <v>210.10299999999998</v>
      </c>
      <c r="L72" s="88">
        <v>261.623</v>
      </c>
      <c r="M72" s="88">
        <v>270.949</v>
      </c>
      <c r="N72" s="87">
        <f t="shared" si="15"/>
        <v>103.56467130183509</v>
      </c>
      <c r="O72" s="72" t="s">
        <v>127</v>
      </c>
      <c r="P72" s="73"/>
      <c r="Q72" s="71"/>
      <c r="R72" s="69"/>
      <c r="S72" s="74" t="s">
        <v>128</v>
      </c>
      <c r="T72" s="74" t="s">
        <v>128</v>
      </c>
      <c r="U72" s="74" t="s">
        <v>129</v>
      </c>
      <c r="V72" s="75">
        <f>U73</f>
        <v>2019</v>
      </c>
      <c r="W72" s="68"/>
      <c r="X72" s="69"/>
      <c r="Y72" s="74" t="s">
        <v>128</v>
      </c>
      <c r="Z72" s="74" t="s">
        <v>128</v>
      </c>
      <c r="AA72" s="74" t="s">
        <v>129</v>
      </c>
      <c r="AB72" s="75">
        <f>AA73</f>
        <v>2019</v>
      </c>
    </row>
    <row r="73" spans="1:28" s="89" customFormat="1" ht="11.25" customHeight="1" thickBot="1">
      <c r="A73" s="83" t="s">
        <v>187</v>
      </c>
      <c r="B73" s="85"/>
      <c r="C73" s="85"/>
      <c r="D73" s="99">
        <v>8</v>
      </c>
      <c r="E73" s="91">
        <v>5.414</v>
      </c>
      <c r="F73" s="91">
        <v>4.876</v>
      </c>
      <c r="G73" s="91">
        <v>4.065</v>
      </c>
      <c r="H73" s="91">
        <f t="shared" si="14"/>
        <v>83.36751435602955</v>
      </c>
      <c r="I73" s="87"/>
      <c r="J73" s="100">
        <v>8</v>
      </c>
      <c r="K73" s="88">
        <v>267.03999999999996</v>
      </c>
      <c r="L73" s="88">
        <v>197.47899999999998</v>
      </c>
      <c r="M73" s="88">
        <v>208.465</v>
      </c>
      <c r="N73" s="87">
        <f t="shared" si="15"/>
        <v>105.56312316752668</v>
      </c>
      <c r="O73" s="93"/>
      <c r="P73" s="94"/>
      <c r="Q73" s="71"/>
      <c r="R73" s="79" t="s">
        <v>335</v>
      </c>
      <c r="S73" s="95">
        <f>U73-2</f>
        <v>2017</v>
      </c>
      <c r="T73" s="95">
        <f>U73-1</f>
        <v>2018</v>
      </c>
      <c r="U73" s="95">
        <v>2019</v>
      </c>
      <c r="V73" s="81" t="str">
        <f>CONCATENATE(T73,"=100")</f>
        <v>2018=100</v>
      </c>
      <c r="W73" s="68"/>
      <c r="X73" s="79" t="s">
        <v>335</v>
      </c>
      <c r="Y73" s="95">
        <f>AA73-2</f>
        <v>2017</v>
      </c>
      <c r="Z73" s="95">
        <f>AA73-1</f>
        <v>2018</v>
      </c>
      <c r="AA73" s="95">
        <v>2019</v>
      </c>
      <c r="AB73" s="81" t="str">
        <f>CONCATENATE(Z73,"=100")</f>
        <v>2018=100</v>
      </c>
    </row>
    <row r="74" spans="1:28" s="89" customFormat="1" ht="11.25" customHeight="1">
      <c r="A74" s="83" t="s">
        <v>188</v>
      </c>
      <c r="B74" s="85"/>
      <c r="C74" s="85"/>
      <c r="D74" s="99">
        <v>6</v>
      </c>
      <c r="E74" s="91">
        <v>10.9</v>
      </c>
      <c r="F74" s="91">
        <v>13.138</v>
      </c>
      <c r="G74" s="91">
        <v>12.89</v>
      </c>
      <c r="H74" s="91">
        <f t="shared" si="14"/>
        <v>98.11234586695083</v>
      </c>
      <c r="I74" s="87"/>
      <c r="J74" s="100">
        <v>9</v>
      </c>
      <c r="K74" s="88">
        <v>681.266</v>
      </c>
      <c r="L74" s="88">
        <v>766.218</v>
      </c>
      <c r="M74" s="88">
        <v>786.0310000000001</v>
      </c>
      <c r="N74" s="87">
        <f t="shared" si="15"/>
        <v>102.58581761326413</v>
      </c>
      <c r="O74" s="83"/>
      <c r="P74" s="83"/>
      <c r="Q74" s="83"/>
      <c r="R74" s="84"/>
      <c r="S74" s="85"/>
      <c r="T74" s="85"/>
      <c r="U74" s="85"/>
      <c r="V74" s="85">
        <f>IF(AND(T74&gt;0,U74&gt;0),U74*100/T74,"")</f>
      </c>
      <c r="W74" s="86"/>
      <c r="X74" s="86"/>
      <c r="Y74" s="87"/>
      <c r="Z74" s="87"/>
      <c r="AA74" s="87"/>
      <c r="AB74" s="88">
        <f>IF(AND(Z74&gt;0,AA74&gt;0),AA74*100/Z74,"")</f>
      </c>
    </row>
    <row r="75" spans="1:28" s="89" customFormat="1" ht="11.25" customHeight="1">
      <c r="A75" s="83" t="s">
        <v>189</v>
      </c>
      <c r="B75" s="85"/>
      <c r="C75" s="85"/>
      <c r="D75" s="99">
        <v>8</v>
      </c>
      <c r="E75" s="91">
        <v>8.655</v>
      </c>
      <c r="F75" s="91">
        <v>7.196</v>
      </c>
      <c r="G75" s="91">
        <v>7.251</v>
      </c>
      <c r="H75" s="91">
        <f t="shared" si="14"/>
        <v>100.76431350750417</v>
      </c>
      <c r="I75" s="87"/>
      <c r="J75" s="100">
        <v>8</v>
      </c>
      <c r="K75" s="88">
        <v>435.79200000000003</v>
      </c>
      <c r="L75" s="88">
        <v>329.29800000000006</v>
      </c>
      <c r="M75" s="88">
        <v>333.813</v>
      </c>
      <c r="N75" s="87">
        <f t="shared" si="15"/>
        <v>101.37109851866695</v>
      </c>
      <c r="O75" s="83" t="s">
        <v>131</v>
      </c>
      <c r="P75" s="83"/>
      <c r="Q75" s="83"/>
      <c r="R75" s="99"/>
      <c r="S75" s="85"/>
      <c r="T75" s="85"/>
      <c r="U75" s="85"/>
      <c r="V75" s="85">
        <f aca="true" t="shared" si="16" ref="V75:V83">IF(AND(T75&gt;0,U75&gt;0),U75*100/T75,"")</f>
      </c>
      <c r="W75" s="86"/>
      <c r="X75" s="100"/>
      <c r="Y75" s="87"/>
      <c r="Z75" s="87"/>
      <c r="AA75" s="87"/>
      <c r="AB75" s="88">
        <f aca="true" t="shared" si="17" ref="AB75:AB83">IF(AND(Z75&gt;0,AA75&gt;0),AA75*100/Z75,"")</f>
      </c>
    </row>
    <row r="76" spans="1:28" s="89" customFormat="1" ht="11.25" customHeight="1">
      <c r="A76" s="83" t="s">
        <v>190</v>
      </c>
      <c r="B76" s="85"/>
      <c r="C76" s="85"/>
      <c r="D76" s="99">
        <v>8</v>
      </c>
      <c r="E76" s="91">
        <v>24.969</v>
      </c>
      <c r="F76" s="91">
        <v>25.21</v>
      </c>
      <c r="G76" s="91">
        <v>24.206</v>
      </c>
      <c r="H76" s="91">
        <f t="shared" si="14"/>
        <v>96.0174533915113</v>
      </c>
      <c r="I76" s="87"/>
      <c r="J76" s="100">
        <v>8</v>
      </c>
      <c r="K76" s="88">
        <v>1384.098</v>
      </c>
      <c r="L76" s="88">
        <v>1292.995</v>
      </c>
      <c r="M76" s="88">
        <v>1328.3090000000002</v>
      </c>
      <c r="N76" s="87">
        <f t="shared" si="15"/>
        <v>102.73117838816084</v>
      </c>
      <c r="O76" s="83" t="s">
        <v>132</v>
      </c>
      <c r="P76" s="85"/>
      <c r="Q76" s="85"/>
      <c r="R76" s="99">
        <v>9</v>
      </c>
      <c r="S76" s="91">
        <v>11.383</v>
      </c>
      <c r="T76" s="91">
        <v>10.688</v>
      </c>
      <c r="U76" s="91">
        <v>10.676</v>
      </c>
      <c r="V76" s="91">
        <f t="shared" si="16"/>
        <v>99.88772455089818</v>
      </c>
      <c r="W76" s="87"/>
      <c r="X76" s="100">
        <v>5</v>
      </c>
      <c r="Y76" s="88">
        <v>1015.3199999999999</v>
      </c>
      <c r="Z76" s="88">
        <v>935.6329999999999</v>
      </c>
      <c r="AA76" s="88">
        <v>0</v>
      </c>
      <c r="AB76" s="88">
        <f t="shared" si="17"/>
      </c>
    </row>
    <row r="77" spans="1:28" s="89" customFormat="1" ht="11.25" customHeight="1">
      <c r="A77" s="83" t="s">
        <v>191</v>
      </c>
      <c r="B77" s="85"/>
      <c r="C77" s="85"/>
      <c r="D77" s="99">
        <v>5</v>
      </c>
      <c r="E77" s="91">
        <v>9.45</v>
      </c>
      <c r="F77" s="91">
        <v>9.18924</v>
      </c>
      <c r="G77" s="91">
        <v>8.721</v>
      </c>
      <c r="H77" s="91">
        <f t="shared" si="14"/>
        <v>94.90447523407812</v>
      </c>
      <c r="I77" s="87"/>
      <c r="J77" s="100">
        <v>5</v>
      </c>
      <c r="K77" s="88">
        <v>181.72500000000002</v>
      </c>
      <c r="L77" s="88">
        <v>164.72</v>
      </c>
      <c r="M77" s="88">
        <v>157.27700000000002</v>
      </c>
      <c r="N77" s="87">
        <f t="shared" si="15"/>
        <v>95.48142302088392</v>
      </c>
      <c r="O77" s="83" t="s">
        <v>133</v>
      </c>
      <c r="P77" s="85"/>
      <c r="Q77" s="85"/>
      <c r="R77" s="99">
        <v>9</v>
      </c>
      <c r="S77" s="91">
        <v>0.43394</v>
      </c>
      <c r="T77" s="91">
        <v>0.41985</v>
      </c>
      <c r="U77" s="91">
        <v>0.314</v>
      </c>
      <c r="V77" s="91">
        <f t="shared" si="16"/>
        <v>74.78861498154102</v>
      </c>
      <c r="W77" s="87"/>
      <c r="X77" s="100">
        <v>6</v>
      </c>
      <c r="Y77" s="88">
        <v>131.71</v>
      </c>
      <c r="Z77" s="88">
        <v>144.117</v>
      </c>
      <c r="AA77" s="88">
        <v>0</v>
      </c>
      <c r="AB77" s="88">
        <f t="shared" si="17"/>
      </c>
    </row>
    <row r="78" spans="1:28" s="89" customFormat="1" ht="11.25" customHeight="1">
      <c r="A78" s="83" t="s">
        <v>320</v>
      </c>
      <c r="B78" s="85"/>
      <c r="C78" s="85"/>
      <c r="D78" s="99">
        <v>6</v>
      </c>
      <c r="E78" s="91">
        <v>15.663</v>
      </c>
      <c r="F78" s="91">
        <v>15.754</v>
      </c>
      <c r="G78" s="91">
        <v>13.65</v>
      </c>
      <c r="H78" s="91">
        <f t="shared" si="14"/>
        <v>86.64466167322585</v>
      </c>
      <c r="I78" s="87"/>
      <c r="J78" s="100">
        <v>6</v>
      </c>
      <c r="K78" s="88">
        <v>117.126</v>
      </c>
      <c r="L78" s="88">
        <v>113.81664752791069</v>
      </c>
      <c r="M78" s="88">
        <v>86.244</v>
      </c>
      <c r="N78" s="87">
        <f t="shared" si="15"/>
        <v>75.7745038825281</v>
      </c>
      <c r="O78" s="83" t="s">
        <v>134</v>
      </c>
      <c r="P78" s="85"/>
      <c r="Q78" s="85"/>
      <c r="R78" s="99">
        <v>9</v>
      </c>
      <c r="S78" s="91">
        <v>0.0925</v>
      </c>
      <c r="T78" s="91">
        <v>0.08518</v>
      </c>
      <c r="U78" s="91">
        <v>0.10475</v>
      </c>
      <c r="V78" s="91">
        <f t="shared" si="16"/>
        <v>122.97487673162713</v>
      </c>
      <c r="W78" s="87"/>
      <c r="X78" s="100">
        <v>6</v>
      </c>
      <c r="Y78" s="88">
        <v>16.176</v>
      </c>
      <c r="Z78" s="88">
        <v>14.799</v>
      </c>
      <c r="AA78" s="88">
        <v>0</v>
      </c>
      <c r="AB78" s="88">
        <f t="shared" si="17"/>
      </c>
    </row>
    <row r="79" spans="1:28" s="89" customFormat="1" ht="11.25" customHeight="1">
      <c r="A79" s="83"/>
      <c r="B79" s="85"/>
      <c r="C79" s="85"/>
      <c r="D79" s="99"/>
      <c r="E79" s="91"/>
      <c r="F79" s="91"/>
      <c r="G79" s="91"/>
      <c r="H79" s="91"/>
      <c r="I79" s="87"/>
      <c r="J79" s="100"/>
      <c r="K79" s="88"/>
      <c r="L79" s="88"/>
      <c r="M79" s="88"/>
      <c r="N79" s="87"/>
      <c r="O79" s="83" t="s">
        <v>135</v>
      </c>
      <c r="P79" s="85"/>
      <c r="Q79" s="85"/>
      <c r="R79" s="99">
        <v>9</v>
      </c>
      <c r="S79" s="91">
        <v>1.734</v>
      </c>
      <c r="T79" s="91">
        <v>1.689</v>
      </c>
      <c r="U79" s="91">
        <v>1.742</v>
      </c>
      <c r="V79" s="91">
        <f t="shared" si="16"/>
        <v>103.13795145056245</v>
      </c>
      <c r="W79" s="87"/>
      <c r="X79" s="100">
        <v>5</v>
      </c>
      <c r="Y79" s="88">
        <v>89.07799999999999</v>
      </c>
      <c r="Z79" s="88">
        <v>87.655</v>
      </c>
      <c r="AA79" s="88">
        <v>0</v>
      </c>
      <c r="AB79" s="88">
        <f t="shared" si="17"/>
      </c>
    </row>
    <row r="80" spans="1:28" s="89" customFormat="1" ht="11.25" customHeight="1">
      <c r="A80" s="92"/>
      <c r="B80" s="85"/>
      <c r="C80" s="85"/>
      <c r="D80" s="97"/>
      <c r="E80" s="91"/>
      <c r="F80" s="91">
        <f>IF(AND(D80&gt;0,E80&gt;0),E80*100/D80,"")</f>
      </c>
      <c r="G80" s="91"/>
      <c r="H80" s="91"/>
      <c r="I80" s="87"/>
      <c r="J80" s="98"/>
      <c r="K80" s="88"/>
      <c r="L80" s="88"/>
      <c r="M80" s="88"/>
      <c r="N80" s="88"/>
      <c r="O80" s="83" t="s">
        <v>136</v>
      </c>
      <c r="P80" s="85"/>
      <c r="Q80" s="85"/>
      <c r="R80" s="99">
        <v>9</v>
      </c>
      <c r="S80" s="91">
        <v>3.63692</v>
      </c>
      <c r="T80" s="91">
        <v>3.65</v>
      </c>
      <c r="U80" s="91"/>
      <c r="V80" s="91">
        <f t="shared" si="16"/>
      </c>
      <c r="W80" s="87"/>
      <c r="X80" s="100">
        <v>8</v>
      </c>
      <c r="Y80" s="88">
        <v>227.48100000000002</v>
      </c>
      <c r="Z80" s="88">
        <v>234.707</v>
      </c>
      <c r="AA80" s="88">
        <v>0</v>
      </c>
      <c r="AB80" s="88">
        <f t="shared" si="17"/>
      </c>
    </row>
    <row r="81" spans="1:28" s="89" customFormat="1" ht="11.25" customHeight="1">
      <c r="A81" s="183" t="s">
        <v>294</v>
      </c>
      <c r="B81" s="183"/>
      <c r="C81" s="183"/>
      <c r="D81" s="183"/>
      <c r="E81" s="183"/>
      <c r="F81" s="88"/>
      <c r="G81" s="88"/>
      <c r="H81" s="88"/>
      <c r="I81" s="86"/>
      <c r="J81" s="90"/>
      <c r="K81" s="88"/>
      <c r="L81" s="88"/>
      <c r="M81" s="88"/>
      <c r="N81" s="88"/>
      <c r="O81" s="83" t="s">
        <v>137</v>
      </c>
      <c r="P81" s="85"/>
      <c r="Q81" s="85"/>
      <c r="R81" s="99">
        <v>9</v>
      </c>
      <c r="S81" s="91">
        <v>6.761845999999999</v>
      </c>
      <c r="T81" s="91">
        <v>6.205</v>
      </c>
      <c r="U81" s="91">
        <v>5.983</v>
      </c>
      <c r="V81" s="91">
        <f t="shared" si="16"/>
        <v>96.42224012892828</v>
      </c>
      <c r="W81" s="87"/>
      <c r="X81" s="100">
        <v>9</v>
      </c>
      <c r="Y81" s="88">
        <v>388.025</v>
      </c>
      <c r="Z81" s="88">
        <v>374.13199999999995</v>
      </c>
      <c r="AA81" s="88">
        <v>0</v>
      </c>
      <c r="AB81" s="88">
        <f t="shared" si="17"/>
      </c>
    </row>
    <row r="82" spans="1:28" s="89" customFormat="1" ht="11.25" customHeight="1">
      <c r="A82" s="183" t="s">
        <v>295</v>
      </c>
      <c r="B82" s="183"/>
      <c r="C82" s="183"/>
      <c r="D82" s="183"/>
      <c r="E82" s="183"/>
      <c r="F82" s="88"/>
      <c r="G82" s="88"/>
      <c r="H82" s="88"/>
      <c r="I82" s="86"/>
      <c r="J82" s="90"/>
      <c r="K82" s="88"/>
      <c r="L82" s="88"/>
      <c r="M82" s="88"/>
      <c r="N82" s="88"/>
      <c r="O82" s="83" t="s">
        <v>138</v>
      </c>
      <c r="P82" s="85"/>
      <c r="Q82" s="85"/>
      <c r="R82" s="99">
        <v>9</v>
      </c>
      <c r="S82" s="91">
        <v>6.194</v>
      </c>
      <c r="T82" s="91">
        <v>6.109</v>
      </c>
      <c r="U82" s="91">
        <v>6.1420900000000005</v>
      </c>
      <c r="V82" s="91">
        <f t="shared" si="16"/>
        <v>100.54165984612867</v>
      </c>
      <c r="W82" s="87"/>
      <c r="X82" s="100">
        <v>5</v>
      </c>
      <c r="Y82" s="88">
        <v>74.47000000000003</v>
      </c>
      <c r="Z82" s="88">
        <v>81.466</v>
      </c>
      <c r="AA82" s="88">
        <v>0</v>
      </c>
      <c r="AB82" s="88">
        <f t="shared" si="17"/>
      </c>
    </row>
    <row r="83" spans="1:28" s="89" customFormat="1" ht="11.25" customHeight="1">
      <c r="A83" s="183" t="s">
        <v>296</v>
      </c>
      <c r="B83" s="183"/>
      <c r="C83" s="183"/>
      <c r="D83" s="183"/>
      <c r="E83" s="183"/>
      <c r="F83" s="88"/>
      <c r="G83" s="88"/>
      <c r="H83" s="88"/>
      <c r="I83" s="86"/>
      <c r="J83" s="90"/>
      <c r="K83" s="88"/>
      <c r="L83" s="88"/>
      <c r="M83" s="88"/>
      <c r="N83" s="88"/>
      <c r="O83" s="83" t="s">
        <v>139</v>
      </c>
      <c r="P83" s="85"/>
      <c r="Q83" s="85"/>
      <c r="R83" s="99">
        <v>7</v>
      </c>
      <c r="S83" s="91">
        <v>2.693</v>
      </c>
      <c r="T83" s="91">
        <v>2.971</v>
      </c>
      <c r="U83" s="91">
        <v>2.675</v>
      </c>
      <c r="V83" s="91">
        <f t="shared" si="16"/>
        <v>90.03702457085156</v>
      </c>
      <c r="W83" s="87"/>
      <c r="X83" s="100">
        <v>9</v>
      </c>
      <c r="Y83" s="88">
        <v>81.49074999999999</v>
      </c>
      <c r="Z83" s="88">
        <v>95.75999999999999</v>
      </c>
      <c r="AA83" s="88">
        <v>83.52900000000002</v>
      </c>
      <c r="AB83" s="88">
        <f t="shared" si="17"/>
        <v>87.2274436090226</v>
      </c>
    </row>
    <row r="84" spans="1:14" s="89" customFormat="1" ht="11.25" customHeight="1">
      <c r="A84" s="183" t="s">
        <v>297</v>
      </c>
      <c r="B84" s="183"/>
      <c r="C84" s="183"/>
      <c r="D84" s="183"/>
      <c r="E84" s="183"/>
      <c r="F84" s="88"/>
      <c r="G84" s="88"/>
      <c r="H84" s="88"/>
      <c r="I84" s="86"/>
      <c r="J84" s="90"/>
      <c r="K84" s="88"/>
      <c r="L84" s="88"/>
      <c r="M84" s="88"/>
      <c r="N84" s="88"/>
    </row>
    <row r="85" spans="1:14" s="89" customFormat="1" ht="11.25" customHeight="1">
      <c r="A85" s="183" t="s">
        <v>298</v>
      </c>
      <c r="B85" s="183"/>
      <c r="C85" s="183"/>
      <c r="D85" s="183"/>
      <c r="E85" s="183"/>
      <c r="F85" s="88"/>
      <c r="G85" s="88"/>
      <c r="H85" s="88"/>
      <c r="I85" s="86"/>
      <c r="J85" s="90"/>
      <c r="K85" s="88"/>
      <c r="L85" s="88"/>
      <c r="M85" s="88"/>
      <c r="N85" s="88"/>
    </row>
    <row r="86" spans="1:14" s="89" customFormat="1" ht="11.25" customHeight="1">
      <c r="A86" s="183" t="s">
        <v>299</v>
      </c>
      <c r="B86" s="183"/>
      <c r="C86" s="183"/>
      <c r="D86" s="183"/>
      <c r="E86" s="183"/>
      <c r="F86" s="88"/>
      <c r="G86" s="88"/>
      <c r="H86" s="88"/>
      <c r="I86" s="86"/>
      <c r="J86" s="90"/>
      <c r="K86" s="88"/>
      <c r="L86" s="88"/>
      <c r="M86" s="88"/>
      <c r="N86" s="88"/>
    </row>
    <row r="87" spans="1:14" ht="11.25">
      <c r="A87" s="183" t="s">
        <v>300</v>
      </c>
      <c r="B87" s="183"/>
      <c r="C87" s="183"/>
      <c r="D87" s="183"/>
      <c r="E87" s="183"/>
      <c r="F87" s="88"/>
      <c r="G87" s="88"/>
      <c r="H87" s="88">
        <f>IF(AND(F87&gt;0,G87&gt;0),G87*100/F87,"")</f>
      </c>
      <c r="I87" s="86"/>
      <c r="J87" s="90"/>
      <c r="K87" s="88"/>
      <c r="L87" s="88"/>
      <c r="M87" s="88"/>
      <c r="N87" s="88">
        <f>IF(AND(L87&gt;0,M87&gt;0),M87*100/L87,"")</f>
      </c>
    </row>
    <row r="88" spans="1:14" ht="11.25">
      <c r="A88" s="183" t="s">
        <v>301</v>
      </c>
      <c r="B88" s="183"/>
      <c r="C88" s="183"/>
      <c r="D88" s="183"/>
      <c r="E88" s="183"/>
      <c r="F88" s="88"/>
      <c r="G88" s="88"/>
      <c r="H88" s="88">
        <f>IF(AND(F88&gt;0,G88&gt;0),G88*100/F88,"")</f>
      </c>
      <c r="I88" s="86"/>
      <c r="J88" s="90"/>
      <c r="K88" s="88"/>
      <c r="L88" s="88"/>
      <c r="M88" s="88"/>
      <c r="N88" s="88">
        <f>IF(AND(L88&gt;0,M88&gt;0),M88*100/L88,"")</f>
      </c>
    </row>
    <row r="89" spans="1:14" ht="9.75">
      <c r="A89" s="184" t="s">
        <v>302</v>
      </c>
      <c r="B89" s="184"/>
      <c r="C89" s="184"/>
      <c r="D89" s="184"/>
      <c r="E89" s="184"/>
      <c r="F89" s="184"/>
      <c r="G89" s="184"/>
      <c r="H89" s="96"/>
      <c r="I89" s="89"/>
      <c r="J89" s="89"/>
      <c r="K89" s="89"/>
      <c r="L89" s="89"/>
      <c r="M89" s="89"/>
      <c r="N89" s="89"/>
    </row>
    <row r="90" spans="1:14" ht="9.75">
      <c r="A90" s="181" t="s">
        <v>303</v>
      </c>
      <c r="B90" s="181"/>
      <c r="C90" s="181"/>
      <c r="D90" s="181"/>
      <c r="E90" s="181"/>
      <c r="F90" s="89"/>
      <c r="G90" s="89"/>
      <c r="H90" s="89"/>
      <c r="I90" s="89"/>
      <c r="J90" s="89"/>
      <c r="K90" s="89"/>
      <c r="L90" s="89"/>
      <c r="M90" s="89"/>
      <c r="N90" s="89"/>
    </row>
    <row r="91" spans="1:14" ht="9.75">
      <c r="A91" s="181" t="s">
        <v>304</v>
      </c>
      <c r="B91" s="181"/>
      <c r="C91" s="181"/>
      <c r="D91" s="181"/>
      <c r="E91" s="181"/>
      <c r="F91" s="89"/>
      <c r="G91" s="89"/>
      <c r="H91" s="89"/>
      <c r="I91" s="89"/>
      <c r="J91" s="89"/>
      <c r="K91" s="89"/>
      <c r="L91" s="89"/>
      <c r="M91" s="89"/>
      <c r="N91" s="157"/>
    </row>
    <row r="92" spans="1:14" ht="9.75">
      <c r="A92" s="184" t="s">
        <v>305</v>
      </c>
      <c r="B92" s="184"/>
      <c r="C92" s="184"/>
      <c r="D92" s="184"/>
      <c r="E92" s="184"/>
      <c r="F92" s="184"/>
      <c r="G92" s="184"/>
      <c r="H92" s="89"/>
      <c r="I92" s="89"/>
      <c r="J92" s="89"/>
      <c r="K92" s="89"/>
      <c r="L92" s="89"/>
      <c r="M92" s="89"/>
      <c r="N92" s="157"/>
    </row>
    <row r="93" spans="1:28" ht="9.75">
      <c r="A93" s="181" t="s">
        <v>306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68" t="s">
        <v>311</v>
      </c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:14" ht="9.75">
      <c r="A94" s="182" t="s">
        <v>307</v>
      </c>
      <c r="B94" s="182"/>
      <c r="C94" s="182"/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</row>
    <row r="95" spans="1:14" ht="9.75" customHeight="1">
      <c r="A95" s="158" t="s">
        <v>308</v>
      </c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9.75">
      <c r="A96" s="181" t="s">
        <v>309</v>
      </c>
      <c r="B96" s="181"/>
      <c r="C96" s="181"/>
      <c r="D96" s="181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1:14" ht="9.75">
      <c r="A97" s="181" t="s">
        <v>310</v>
      </c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96"/>
      <c r="M97" s="96"/>
      <c r="N97" s="96"/>
    </row>
  </sheetData>
  <sheetProtection/>
  <mergeCells count="22">
    <mergeCell ref="R71:V71"/>
    <mergeCell ref="X71:AB71"/>
    <mergeCell ref="D4:H4"/>
    <mergeCell ref="J4:N4"/>
    <mergeCell ref="R4:V4"/>
    <mergeCell ref="X4:AB4"/>
    <mergeCell ref="A81:E81"/>
    <mergeCell ref="A82:E82"/>
    <mergeCell ref="A83:E83"/>
    <mergeCell ref="A84:E84"/>
    <mergeCell ref="A85:E85"/>
    <mergeCell ref="A86:E86"/>
    <mergeCell ref="A93:N93"/>
    <mergeCell ref="A94:N94"/>
    <mergeCell ref="A96:D96"/>
    <mergeCell ref="A97:K97"/>
    <mergeCell ref="A87:E87"/>
    <mergeCell ref="A88:E88"/>
    <mergeCell ref="A89:G89"/>
    <mergeCell ref="A90:E90"/>
    <mergeCell ref="A91:E91"/>
    <mergeCell ref="A92:G92"/>
  </mergeCells>
  <printOptions horizontalCentered="1"/>
  <pageMargins left="0.7874015748031497" right="0.5905511811023623" top="0.1968503937007874" bottom="0.1968503937007874" header="0" footer="0.1968503937007874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7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2</v>
      </c>
      <c r="D17" s="38">
        <v>1</v>
      </c>
      <c r="E17" s="38">
        <v>1</v>
      </c>
      <c r="F17" s="39">
        <v>100</v>
      </c>
      <c r="G17" s="40"/>
      <c r="H17" s="150">
        <v>0.068</v>
      </c>
      <c r="I17" s="151">
        <v>0.01</v>
      </c>
      <c r="J17" s="151">
        <v>0.01</v>
      </c>
      <c r="K17" s="41">
        <v>100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918</v>
      </c>
      <c r="D24" s="38">
        <v>1039</v>
      </c>
      <c r="E24" s="38">
        <v>951</v>
      </c>
      <c r="F24" s="39">
        <v>91.53031761308951</v>
      </c>
      <c r="G24" s="40"/>
      <c r="H24" s="150">
        <v>34.8</v>
      </c>
      <c r="I24" s="151">
        <v>32.543</v>
      </c>
      <c r="J24" s="151">
        <v>28.107</v>
      </c>
      <c r="K24" s="41">
        <v>86.36880435116615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100</v>
      </c>
      <c r="D26" s="38">
        <v>105</v>
      </c>
      <c r="E26" s="38">
        <v>105</v>
      </c>
      <c r="F26" s="39">
        <v>100</v>
      </c>
      <c r="G26" s="40"/>
      <c r="H26" s="150">
        <v>2.6</v>
      </c>
      <c r="I26" s="151">
        <v>2.6</v>
      </c>
      <c r="J26" s="151">
        <v>2.7</v>
      </c>
      <c r="K26" s="41">
        <v>103.84615384615384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12</v>
      </c>
      <c r="D28" s="30">
        <v>18</v>
      </c>
      <c r="E28" s="30">
        <v>10</v>
      </c>
      <c r="F28" s="31"/>
      <c r="G28" s="31"/>
      <c r="H28" s="149">
        <v>0.36</v>
      </c>
      <c r="I28" s="149">
        <v>0.68</v>
      </c>
      <c r="J28" s="149">
        <v>0.4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104</v>
      </c>
      <c r="D30" s="30">
        <v>156</v>
      </c>
      <c r="E30" s="30">
        <v>124</v>
      </c>
      <c r="F30" s="31"/>
      <c r="G30" s="31"/>
      <c r="H30" s="149">
        <v>2.08</v>
      </c>
      <c r="I30" s="149">
        <v>2.636</v>
      </c>
      <c r="J30" s="149">
        <v>1.845</v>
      </c>
      <c r="K30" s="32"/>
    </row>
    <row r="31" spans="1:11" s="42" customFormat="1" ht="11.25" customHeight="1">
      <c r="A31" s="43" t="s">
        <v>23</v>
      </c>
      <c r="B31" s="37"/>
      <c r="C31" s="38">
        <v>116</v>
      </c>
      <c r="D31" s="38">
        <v>174</v>
      </c>
      <c r="E31" s="38">
        <v>134</v>
      </c>
      <c r="F31" s="39">
        <v>77.01149425287356</v>
      </c>
      <c r="G31" s="40"/>
      <c r="H31" s="150">
        <v>2.44</v>
      </c>
      <c r="I31" s="151">
        <v>3.3160000000000003</v>
      </c>
      <c r="J31" s="151">
        <v>2.245</v>
      </c>
      <c r="K31" s="41">
        <v>67.70205066344994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120</v>
      </c>
      <c r="D54" s="30">
        <v>135</v>
      </c>
      <c r="E54" s="30">
        <v>195</v>
      </c>
      <c r="F54" s="31"/>
      <c r="G54" s="31"/>
      <c r="H54" s="149">
        <v>5.76</v>
      </c>
      <c r="I54" s="149">
        <v>6.075</v>
      </c>
      <c r="J54" s="149">
        <v>8.775</v>
      </c>
      <c r="K54" s="32"/>
    </row>
    <row r="55" spans="1:11" s="33" customFormat="1" ht="11.25" customHeight="1">
      <c r="A55" s="35" t="s">
        <v>42</v>
      </c>
      <c r="B55" s="29"/>
      <c r="C55" s="30">
        <v>385</v>
      </c>
      <c r="D55" s="30">
        <v>400</v>
      </c>
      <c r="E55" s="30">
        <v>300</v>
      </c>
      <c r="F55" s="31"/>
      <c r="G55" s="31"/>
      <c r="H55" s="149">
        <v>15.4</v>
      </c>
      <c r="I55" s="149">
        <v>16</v>
      </c>
      <c r="J55" s="149">
        <v>12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8</v>
      </c>
      <c r="D58" s="30">
        <v>6</v>
      </c>
      <c r="E58" s="30">
        <v>8</v>
      </c>
      <c r="F58" s="31"/>
      <c r="G58" s="31"/>
      <c r="H58" s="149">
        <v>0.288</v>
      </c>
      <c r="I58" s="149">
        <v>0.154</v>
      </c>
      <c r="J58" s="149">
        <v>0.27</v>
      </c>
      <c r="K58" s="32"/>
    </row>
    <row r="59" spans="1:11" s="42" customFormat="1" ht="11.25" customHeight="1">
      <c r="A59" s="36" t="s">
        <v>46</v>
      </c>
      <c r="B59" s="37"/>
      <c r="C59" s="38">
        <v>513</v>
      </c>
      <c r="D59" s="38">
        <v>541</v>
      </c>
      <c r="E59" s="38">
        <v>503</v>
      </c>
      <c r="F59" s="39">
        <v>92.97597042513863</v>
      </c>
      <c r="G59" s="40"/>
      <c r="H59" s="150">
        <v>21.448</v>
      </c>
      <c r="I59" s="151">
        <v>22.229</v>
      </c>
      <c r="J59" s="151">
        <v>21.044999999999998</v>
      </c>
      <c r="K59" s="41">
        <v>94.67362454451393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316</v>
      </c>
      <c r="D66" s="38">
        <v>427</v>
      </c>
      <c r="E66" s="38">
        <v>416</v>
      </c>
      <c r="F66" s="39">
        <v>97.42388758782201</v>
      </c>
      <c r="G66" s="40"/>
      <c r="H66" s="150">
        <v>14.936</v>
      </c>
      <c r="I66" s="151">
        <v>34.16</v>
      </c>
      <c r="J66" s="151">
        <v>35.2</v>
      </c>
      <c r="K66" s="41">
        <v>103.04449648711946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400</v>
      </c>
      <c r="D68" s="30">
        <v>470</v>
      </c>
      <c r="E68" s="30">
        <v>500</v>
      </c>
      <c r="F68" s="31"/>
      <c r="G68" s="31"/>
      <c r="H68" s="149">
        <v>15</v>
      </c>
      <c r="I68" s="149">
        <v>18.5</v>
      </c>
      <c r="J68" s="149">
        <v>20</v>
      </c>
      <c r="K68" s="32"/>
    </row>
    <row r="69" spans="1:11" s="33" customFormat="1" ht="11.25" customHeight="1">
      <c r="A69" s="35" t="s">
        <v>53</v>
      </c>
      <c r="B69" s="29"/>
      <c r="C69" s="30">
        <v>150</v>
      </c>
      <c r="D69" s="30">
        <v>220</v>
      </c>
      <c r="E69" s="30">
        <v>170</v>
      </c>
      <c r="F69" s="31"/>
      <c r="G69" s="31"/>
      <c r="H69" s="149">
        <v>6</v>
      </c>
      <c r="I69" s="149">
        <v>8.5</v>
      </c>
      <c r="J69" s="149">
        <v>7</v>
      </c>
      <c r="K69" s="32"/>
    </row>
    <row r="70" spans="1:11" s="42" customFormat="1" ht="11.25" customHeight="1">
      <c r="A70" s="36" t="s">
        <v>54</v>
      </c>
      <c r="B70" s="37"/>
      <c r="C70" s="38">
        <v>550</v>
      </c>
      <c r="D70" s="38">
        <v>690</v>
      </c>
      <c r="E70" s="38">
        <v>670</v>
      </c>
      <c r="F70" s="39">
        <v>97.10144927536231</v>
      </c>
      <c r="G70" s="40"/>
      <c r="H70" s="150">
        <v>21</v>
      </c>
      <c r="I70" s="151">
        <v>27</v>
      </c>
      <c r="J70" s="151">
        <v>27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>
        <v>6</v>
      </c>
      <c r="E76" s="30"/>
      <c r="F76" s="31"/>
      <c r="G76" s="31"/>
      <c r="H76" s="149"/>
      <c r="I76" s="149">
        <v>0.195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30</v>
      </c>
      <c r="D77" s="30">
        <v>21</v>
      </c>
      <c r="E77" s="30">
        <v>27</v>
      </c>
      <c r="F77" s="31"/>
      <c r="G77" s="31"/>
      <c r="H77" s="149">
        <v>0.736</v>
      </c>
      <c r="I77" s="149">
        <v>0.735</v>
      </c>
      <c r="J77" s="149">
        <v>0.945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22</v>
      </c>
      <c r="D79" s="30">
        <v>8</v>
      </c>
      <c r="E79" s="30">
        <v>8</v>
      </c>
      <c r="F79" s="31"/>
      <c r="G79" s="31"/>
      <c r="H79" s="149">
        <v>0.29</v>
      </c>
      <c r="I79" s="149">
        <v>0.29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52</v>
      </c>
      <c r="D80" s="38">
        <v>35</v>
      </c>
      <c r="E80" s="38">
        <v>35</v>
      </c>
      <c r="F80" s="39">
        <v>100</v>
      </c>
      <c r="G80" s="40"/>
      <c r="H80" s="150">
        <v>1.026</v>
      </c>
      <c r="I80" s="151">
        <v>1.22</v>
      </c>
      <c r="J80" s="151">
        <v>0.945</v>
      </c>
      <c r="K80" s="41">
        <v>77.45901639344262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2567</v>
      </c>
      <c r="D87" s="53">
        <v>3012</v>
      </c>
      <c r="E87" s="53">
        <v>2815</v>
      </c>
      <c r="F87" s="54">
        <f>IF(D87&gt;0,100*E87/D87,0)</f>
        <v>93.45949535192563</v>
      </c>
      <c r="G87" s="40"/>
      <c r="H87" s="154">
        <v>98.318</v>
      </c>
      <c r="I87" s="155">
        <v>123.078</v>
      </c>
      <c r="J87" s="155">
        <v>117.252</v>
      </c>
      <c r="K87" s="54">
        <f>IF(I87&gt;0,100*J87/I87,0)</f>
        <v>95.26641641885632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="92" zoomScaleSheetLayoutView="92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>
        <v>20</v>
      </c>
      <c r="D20" s="30">
        <v>20</v>
      </c>
      <c r="E20" s="30">
        <v>20</v>
      </c>
      <c r="F20" s="31"/>
      <c r="G20" s="31"/>
      <c r="H20" s="149">
        <v>0.371</v>
      </c>
      <c r="I20" s="149">
        <v>0.37</v>
      </c>
      <c r="J20" s="149">
        <v>0.34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20</v>
      </c>
      <c r="D22" s="38">
        <v>20</v>
      </c>
      <c r="E22" s="38">
        <v>20</v>
      </c>
      <c r="F22" s="39">
        <v>100</v>
      </c>
      <c r="G22" s="40"/>
      <c r="H22" s="150">
        <v>0.371</v>
      </c>
      <c r="I22" s="151">
        <v>0.37</v>
      </c>
      <c r="J22" s="151">
        <v>0.34</v>
      </c>
      <c r="K22" s="41">
        <v>91.89189189189189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273</v>
      </c>
      <c r="D24" s="38">
        <v>293</v>
      </c>
      <c r="E24" s="38">
        <v>332</v>
      </c>
      <c r="F24" s="39">
        <v>113.31058020477816</v>
      </c>
      <c r="G24" s="40"/>
      <c r="H24" s="150">
        <v>16.516</v>
      </c>
      <c r="I24" s="151">
        <v>16.79</v>
      </c>
      <c r="J24" s="151">
        <v>17.19</v>
      </c>
      <c r="K24" s="41">
        <v>102.38237045860633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19</v>
      </c>
      <c r="D26" s="38">
        <v>20</v>
      </c>
      <c r="E26" s="38">
        <v>20</v>
      </c>
      <c r="F26" s="39">
        <v>100</v>
      </c>
      <c r="G26" s="40"/>
      <c r="H26" s="150">
        <v>1.203</v>
      </c>
      <c r="I26" s="151">
        <v>1.2</v>
      </c>
      <c r="J26" s="151">
        <v>1.3</v>
      </c>
      <c r="K26" s="41">
        <v>108.33333333333334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305</v>
      </c>
      <c r="E28" s="30">
        <v>303</v>
      </c>
      <c r="F28" s="31"/>
      <c r="G28" s="31"/>
      <c r="H28" s="149"/>
      <c r="I28" s="149">
        <v>21.35</v>
      </c>
      <c r="J28" s="149">
        <v>19.52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920</v>
      </c>
      <c r="E30" s="30">
        <v>911</v>
      </c>
      <c r="F30" s="31"/>
      <c r="G30" s="31"/>
      <c r="H30" s="149"/>
      <c r="I30" s="149">
        <v>59.8</v>
      </c>
      <c r="J30" s="149">
        <v>61.978</v>
      </c>
      <c r="K30" s="32"/>
    </row>
    <row r="31" spans="1:11" s="42" customFormat="1" ht="11.25" customHeight="1">
      <c r="A31" s="43" t="s">
        <v>23</v>
      </c>
      <c r="B31" s="37"/>
      <c r="C31" s="38"/>
      <c r="D31" s="38">
        <v>1225</v>
      </c>
      <c r="E31" s="38">
        <v>1214</v>
      </c>
      <c r="F31" s="39">
        <v>99.10204081632654</v>
      </c>
      <c r="G31" s="40"/>
      <c r="H31" s="150"/>
      <c r="I31" s="151">
        <v>81.15</v>
      </c>
      <c r="J31" s="151">
        <v>81.498</v>
      </c>
      <c r="K31" s="41">
        <v>100.42883548983363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30</v>
      </c>
      <c r="F33" s="31"/>
      <c r="G33" s="31"/>
      <c r="H33" s="149">
        <v>0.9</v>
      </c>
      <c r="I33" s="149">
        <v>0.9</v>
      </c>
      <c r="J33" s="149">
        <v>0.9</v>
      </c>
      <c r="K33" s="32"/>
    </row>
    <row r="34" spans="1:11" s="33" customFormat="1" ht="11.25" customHeight="1">
      <c r="A34" s="35" t="s">
        <v>25</v>
      </c>
      <c r="B34" s="29"/>
      <c r="C34" s="30">
        <v>118</v>
      </c>
      <c r="D34" s="30">
        <v>120</v>
      </c>
      <c r="E34" s="30">
        <v>100</v>
      </c>
      <c r="F34" s="31"/>
      <c r="G34" s="31"/>
      <c r="H34" s="149">
        <v>4.314</v>
      </c>
      <c r="I34" s="149">
        <v>4.35</v>
      </c>
      <c r="J34" s="149">
        <v>3.55</v>
      </c>
      <c r="K34" s="32"/>
    </row>
    <row r="35" spans="1:11" s="33" customFormat="1" ht="11.25" customHeight="1">
      <c r="A35" s="35" t="s">
        <v>26</v>
      </c>
      <c r="B35" s="29"/>
      <c r="C35" s="30">
        <v>57</v>
      </c>
      <c r="D35" s="30">
        <v>60</v>
      </c>
      <c r="E35" s="30">
        <v>62</v>
      </c>
      <c r="F35" s="31"/>
      <c r="G35" s="31"/>
      <c r="H35" s="149">
        <v>2.649</v>
      </c>
      <c r="I35" s="149">
        <v>2.8</v>
      </c>
      <c r="J35" s="149">
        <v>2.5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38">
        <v>205</v>
      </c>
      <c r="D37" s="38">
        <v>210</v>
      </c>
      <c r="E37" s="38">
        <v>192</v>
      </c>
      <c r="F37" s="39">
        <v>91.42857142857143</v>
      </c>
      <c r="G37" s="40"/>
      <c r="H37" s="150">
        <v>7.863</v>
      </c>
      <c r="I37" s="151">
        <v>8.05</v>
      </c>
      <c r="J37" s="151">
        <v>6.95</v>
      </c>
      <c r="K37" s="41">
        <v>86.33540372670807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61</v>
      </c>
      <c r="D39" s="38">
        <v>60</v>
      </c>
      <c r="E39" s="38">
        <v>65</v>
      </c>
      <c r="F39" s="39">
        <v>108.33333333333333</v>
      </c>
      <c r="G39" s="40"/>
      <c r="H39" s="150">
        <v>2.004</v>
      </c>
      <c r="I39" s="151">
        <v>2</v>
      </c>
      <c r="J39" s="151">
        <v>1.94</v>
      </c>
      <c r="K39" s="41">
        <v>97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80</v>
      </c>
      <c r="D41" s="30">
        <v>104</v>
      </c>
      <c r="E41" s="30">
        <v>147</v>
      </c>
      <c r="F41" s="31"/>
      <c r="G41" s="31"/>
      <c r="H41" s="149">
        <v>4.16</v>
      </c>
      <c r="I41" s="149">
        <v>7.28</v>
      </c>
      <c r="J41" s="149">
        <v>10.29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6</v>
      </c>
      <c r="D43" s="30">
        <v>3</v>
      </c>
      <c r="E43" s="30">
        <v>32</v>
      </c>
      <c r="F43" s="31"/>
      <c r="G43" s="31"/>
      <c r="H43" s="149">
        <v>0.12</v>
      </c>
      <c r="I43" s="149">
        <v>0.066</v>
      </c>
      <c r="J43" s="149">
        <v>1.216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12</v>
      </c>
      <c r="D45" s="30">
        <v>20</v>
      </c>
      <c r="E45" s="30">
        <v>20</v>
      </c>
      <c r="F45" s="31"/>
      <c r="G45" s="31"/>
      <c r="H45" s="149">
        <v>0.336</v>
      </c>
      <c r="I45" s="149">
        <v>0.5</v>
      </c>
      <c r="J45" s="149">
        <v>0.6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706</v>
      </c>
      <c r="D48" s="30">
        <v>690</v>
      </c>
      <c r="E48" s="30">
        <v>495</v>
      </c>
      <c r="F48" s="31"/>
      <c r="G48" s="31"/>
      <c r="H48" s="149">
        <v>24.71</v>
      </c>
      <c r="I48" s="149">
        <v>24.15</v>
      </c>
      <c r="J48" s="149">
        <v>17.325</v>
      </c>
      <c r="K48" s="32"/>
    </row>
    <row r="49" spans="1:11" s="33" customFormat="1" ht="11.25" customHeight="1">
      <c r="A49" s="35" t="s">
        <v>38</v>
      </c>
      <c r="B49" s="29"/>
      <c r="C49" s="30">
        <v>30</v>
      </c>
      <c r="D49" s="30">
        <v>185</v>
      </c>
      <c r="E49" s="30">
        <v>177</v>
      </c>
      <c r="F49" s="31"/>
      <c r="G49" s="31"/>
      <c r="H49" s="149">
        <v>1.17</v>
      </c>
      <c r="I49" s="149">
        <v>6.279</v>
      </c>
      <c r="J49" s="149">
        <v>7.04</v>
      </c>
      <c r="K49" s="32"/>
    </row>
    <row r="50" spans="1:11" s="42" customFormat="1" ht="11.25" customHeight="1">
      <c r="A50" s="43" t="s">
        <v>39</v>
      </c>
      <c r="B50" s="37"/>
      <c r="C50" s="38">
        <v>834</v>
      </c>
      <c r="D50" s="38">
        <v>1002</v>
      </c>
      <c r="E50" s="38">
        <v>871</v>
      </c>
      <c r="F50" s="39">
        <v>86.92614770459082</v>
      </c>
      <c r="G50" s="40"/>
      <c r="H50" s="150">
        <v>30.496000000000002</v>
      </c>
      <c r="I50" s="151">
        <v>38.275</v>
      </c>
      <c r="J50" s="151">
        <v>36.471</v>
      </c>
      <c r="K50" s="41">
        <v>95.28674069235792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398</v>
      </c>
      <c r="D52" s="38">
        <v>398</v>
      </c>
      <c r="E52" s="38">
        <v>398</v>
      </c>
      <c r="F52" s="39">
        <v>100</v>
      </c>
      <c r="G52" s="40"/>
      <c r="H52" s="150">
        <v>16.184</v>
      </c>
      <c r="I52" s="151">
        <v>16.184</v>
      </c>
      <c r="J52" s="151">
        <v>16.184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4483</v>
      </c>
      <c r="D54" s="30">
        <v>4541</v>
      </c>
      <c r="E54" s="30">
        <v>4438</v>
      </c>
      <c r="F54" s="31"/>
      <c r="G54" s="31"/>
      <c r="H54" s="149">
        <v>367.608</v>
      </c>
      <c r="I54" s="149">
        <v>322.411</v>
      </c>
      <c r="J54" s="149">
        <v>332.85</v>
      </c>
      <c r="K54" s="32"/>
    </row>
    <row r="55" spans="1:11" s="33" customFormat="1" ht="11.25" customHeight="1">
      <c r="A55" s="35" t="s">
        <v>42</v>
      </c>
      <c r="B55" s="29"/>
      <c r="C55" s="30">
        <v>1562</v>
      </c>
      <c r="D55" s="30">
        <v>1679</v>
      </c>
      <c r="E55" s="30">
        <v>1675</v>
      </c>
      <c r="F55" s="31"/>
      <c r="G55" s="31"/>
      <c r="H55" s="149">
        <v>93.72</v>
      </c>
      <c r="I55" s="149">
        <v>100.74</v>
      </c>
      <c r="J55" s="149">
        <v>100.5</v>
      </c>
      <c r="K55" s="32"/>
    </row>
    <row r="56" spans="1:11" s="33" customFormat="1" ht="11.25" customHeight="1">
      <c r="A56" s="35" t="s">
        <v>43</v>
      </c>
      <c r="B56" s="29"/>
      <c r="C56" s="30"/>
      <c r="D56" s="30">
        <v>756</v>
      </c>
      <c r="E56" s="30">
        <v>1288</v>
      </c>
      <c r="F56" s="31"/>
      <c r="G56" s="31"/>
      <c r="H56" s="149"/>
      <c r="I56" s="149">
        <v>47.1</v>
      </c>
      <c r="J56" s="149">
        <v>56.68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930</v>
      </c>
      <c r="D58" s="30">
        <v>711</v>
      </c>
      <c r="E58" s="30">
        <v>658</v>
      </c>
      <c r="F58" s="31"/>
      <c r="G58" s="31"/>
      <c r="H58" s="149">
        <v>59.52</v>
      </c>
      <c r="I58" s="149">
        <v>45.504</v>
      </c>
      <c r="J58" s="149">
        <v>48.473</v>
      </c>
      <c r="K58" s="32"/>
    </row>
    <row r="59" spans="1:11" s="42" customFormat="1" ht="11.25" customHeight="1">
      <c r="A59" s="36" t="s">
        <v>46</v>
      </c>
      <c r="B59" s="37"/>
      <c r="C59" s="38">
        <v>6975</v>
      </c>
      <c r="D59" s="38">
        <v>7687</v>
      </c>
      <c r="E59" s="38">
        <v>8059</v>
      </c>
      <c r="F59" s="39">
        <v>104.83933914400937</v>
      </c>
      <c r="G59" s="40"/>
      <c r="H59" s="150">
        <v>520.848</v>
      </c>
      <c r="I59" s="151">
        <v>515.755</v>
      </c>
      <c r="J59" s="151">
        <v>538.503</v>
      </c>
      <c r="K59" s="41">
        <v>104.41062132213939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110</v>
      </c>
      <c r="E61" s="30">
        <v>110</v>
      </c>
      <c r="F61" s="31"/>
      <c r="G61" s="31"/>
      <c r="H61" s="149">
        <v>2.975</v>
      </c>
      <c r="I61" s="149">
        <v>3.85</v>
      </c>
      <c r="J61" s="149">
        <v>2.8</v>
      </c>
      <c r="K61" s="32"/>
    </row>
    <row r="62" spans="1:11" s="33" customFormat="1" ht="11.25" customHeight="1">
      <c r="A62" s="35" t="s">
        <v>48</v>
      </c>
      <c r="B62" s="29"/>
      <c r="C62" s="30">
        <v>68</v>
      </c>
      <c r="D62" s="30">
        <v>68</v>
      </c>
      <c r="E62" s="30">
        <v>62</v>
      </c>
      <c r="F62" s="31"/>
      <c r="G62" s="31"/>
      <c r="H62" s="149">
        <v>1.466</v>
      </c>
      <c r="I62" s="149">
        <v>1.456</v>
      </c>
      <c r="J62" s="149">
        <v>1.842</v>
      </c>
      <c r="K62" s="32"/>
    </row>
    <row r="63" spans="1:11" s="33" customFormat="1" ht="11.25" customHeight="1">
      <c r="A63" s="35" t="s">
        <v>49</v>
      </c>
      <c r="B63" s="29"/>
      <c r="C63" s="30">
        <v>25</v>
      </c>
      <c r="D63" s="30">
        <v>25</v>
      </c>
      <c r="E63" s="30"/>
      <c r="F63" s="31"/>
      <c r="G63" s="31"/>
      <c r="H63" s="149">
        <v>1</v>
      </c>
      <c r="I63" s="149">
        <v>1.24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178</v>
      </c>
      <c r="D64" s="38">
        <v>203</v>
      </c>
      <c r="E64" s="38">
        <v>172</v>
      </c>
      <c r="F64" s="39">
        <v>84.72906403940887</v>
      </c>
      <c r="G64" s="40"/>
      <c r="H64" s="150">
        <v>5.441</v>
      </c>
      <c r="I64" s="151">
        <v>6.546</v>
      </c>
      <c r="J64" s="151">
        <v>4.6419999999999995</v>
      </c>
      <c r="K64" s="41">
        <v>70.91353498319583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123</v>
      </c>
      <c r="D66" s="38">
        <v>315</v>
      </c>
      <c r="E66" s="38">
        <v>184</v>
      </c>
      <c r="F66" s="39">
        <v>58.41269841269841</v>
      </c>
      <c r="G66" s="40"/>
      <c r="H66" s="150">
        <v>5.606</v>
      </c>
      <c r="I66" s="151">
        <v>14.175</v>
      </c>
      <c r="J66" s="151">
        <v>7.36</v>
      </c>
      <c r="K66" s="41">
        <v>51.92239858906525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43</v>
      </c>
      <c r="D72" s="30">
        <v>36</v>
      </c>
      <c r="E72" s="30">
        <v>36</v>
      </c>
      <c r="F72" s="31"/>
      <c r="G72" s="31"/>
      <c r="H72" s="149">
        <v>0.959</v>
      </c>
      <c r="I72" s="149">
        <v>0.648</v>
      </c>
      <c r="J72" s="149">
        <v>0.654</v>
      </c>
      <c r="K72" s="32"/>
    </row>
    <row r="73" spans="1:11" s="33" customFormat="1" ht="11.25" customHeight="1">
      <c r="A73" s="35" t="s">
        <v>56</v>
      </c>
      <c r="B73" s="29"/>
      <c r="C73" s="30">
        <v>80</v>
      </c>
      <c r="D73" s="30">
        <v>75</v>
      </c>
      <c r="E73" s="30">
        <v>80</v>
      </c>
      <c r="F73" s="31"/>
      <c r="G73" s="31"/>
      <c r="H73" s="149">
        <v>3.733</v>
      </c>
      <c r="I73" s="149">
        <v>3.5</v>
      </c>
      <c r="J73" s="149">
        <v>3.755</v>
      </c>
      <c r="K73" s="32"/>
    </row>
    <row r="74" spans="1:11" s="33" customFormat="1" ht="11.25" customHeight="1">
      <c r="A74" s="35" t="s">
        <v>57</v>
      </c>
      <c r="B74" s="29"/>
      <c r="C74" s="30">
        <v>437</v>
      </c>
      <c r="D74" s="30">
        <v>438</v>
      </c>
      <c r="E74" s="30">
        <v>290</v>
      </c>
      <c r="F74" s="31"/>
      <c r="G74" s="31"/>
      <c r="H74" s="149">
        <v>19.562</v>
      </c>
      <c r="I74" s="149">
        <v>19.71</v>
      </c>
      <c r="J74" s="149">
        <v>13.5</v>
      </c>
      <c r="K74" s="32"/>
    </row>
    <row r="75" spans="1:11" s="33" customFormat="1" ht="11.25" customHeight="1">
      <c r="A75" s="35" t="s">
        <v>58</v>
      </c>
      <c r="B75" s="29"/>
      <c r="C75" s="30">
        <v>159</v>
      </c>
      <c r="D75" s="30">
        <v>159</v>
      </c>
      <c r="E75" s="30">
        <v>12</v>
      </c>
      <c r="F75" s="31"/>
      <c r="G75" s="31"/>
      <c r="H75" s="149">
        <v>7.52</v>
      </c>
      <c r="I75" s="149">
        <v>7.52</v>
      </c>
      <c r="J75" s="149">
        <v>0.718</v>
      </c>
      <c r="K75" s="32"/>
    </row>
    <row r="76" spans="1:11" s="33" customFormat="1" ht="11.25" customHeight="1">
      <c r="A76" s="35" t="s">
        <v>59</v>
      </c>
      <c r="B76" s="29"/>
      <c r="C76" s="30">
        <v>55</v>
      </c>
      <c r="D76" s="30">
        <v>50</v>
      </c>
      <c r="E76" s="30">
        <v>52</v>
      </c>
      <c r="F76" s="31"/>
      <c r="G76" s="31"/>
      <c r="H76" s="149">
        <v>1.76</v>
      </c>
      <c r="I76" s="149">
        <v>1.5</v>
      </c>
      <c r="J76" s="149">
        <v>1.456</v>
      </c>
      <c r="K76" s="32"/>
    </row>
    <row r="77" spans="1:11" s="33" customFormat="1" ht="11.25" customHeight="1">
      <c r="A77" s="35" t="s">
        <v>60</v>
      </c>
      <c r="B77" s="29"/>
      <c r="C77" s="30">
        <v>130</v>
      </c>
      <c r="D77" s="30">
        <v>45</v>
      </c>
      <c r="E77" s="30">
        <v>3</v>
      </c>
      <c r="F77" s="31"/>
      <c r="G77" s="31"/>
      <c r="H77" s="149">
        <v>4.94</v>
      </c>
      <c r="I77" s="149">
        <v>1.8</v>
      </c>
      <c r="J77" s="149">
        <v>0.117</v>
      </c>
      <c r="K77" s="32"/>
    </row>
    <row r="78" spans="1:11" s="33" customFormat="1" ht="11.25" customHeight="1">
      <c r="A78" s="35" t="s">
        <v>61</v>
      </c>
      <c r="B78" s="29"/>
      <c r="C78" s="30">
        <v>434</v>
      </c>
      <c r="D78" s="30">
        <v>430</v>
      </c>
      <c r="E78" s="30">
        <v>435</v>
      </c>
      <c r="F78" s="31"/>
      <c r="G78" s="31"/>
      <c r="H78" s="149">
        <v>16.434</v>
      </c>
      <c r="I78" s="149">
        <v>19.35</v>
      </c>
      <c r="J78" s="149">
        <v>19.575</v>
      </c>
      <c r="K78" s="32"/>
    </row>
    <row r="79" spans="1:11" s="33" customFormat="1" ht="11.25" customHeight="1">
      <c r="A79" s="35" t="s">
        <v>62</v>
      </c>
      <c r="B79" s="29"/>
      <c r="C79" s="30">
        <v>476</v>
      </c>
      <c r="D79" s="30">
        <v>472</v>
      </c>
      <c r="E79" s="30">
        <v>455</v>
      </c>
      <c r="F79" s="31"/>
      <c r="G79" s="31"/>
      <c r="H79" s="149">
        <v>19.826</v>
      </c>
      <c r="I79" s="149">
        <v>11.695</v>
      </c>
      <c r="J79" s="149">
        <v>33.878</v>
      </c>
      <c r="K79" s="32"/>
    </row>
    <row r="80" spans="1:11" s="42" customFormat="1" ht="11.25" customHeight="1">
      <c r="A80" s="43" t="s">
        <v>63</v>
      </c>
      <c r="B80" s="37"/>
      <c r="C80" s="38">
        <v>1814</v>
      </c>
      <c r="D80" s="38">
        <v>1705</v>
      </c>
      <c r="E80" s="38">
        <v>1363</v>
      </c>
      <c r="F80" s="39">
        <v>79.94134897360703</v>
      </c>
      <c r="G80" s="40"/>
      <c r="H80" s="150">
        <v>74.73400000000001</v>
      </c>
      <c r="I80" s="151">
        <v>65.723</v>
      </c>
      <c r="J80" s="151">
        <v>73.65299999999999</v>
      </c>
      <c r="K80" s="41">
        <v>112.06579127550476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10900</v>
      </c>
      <c r="D87" s="53">
        <v>13138</v>
      </c>
      <c r="E87" s="53">
        <v>12890</v>
      </c>
      <c r="F87" s="54">
        <f>IF(D87&gt;0,100*E87/D87,0)</f>
        <v>98.11234586695083</v>
      </c>
      <c r="G87" s="40"/>
      <c r="H87" s="154">
        <v>681.266</v>
      </c>
      <c r="I87" s="155">
        <v>766.218</v>
      </c>
      <c r="J87" s="155">
        <v>786.0310000000001</v>
      </c>
      <c r="K87" s="54">
        <f>IF(I87&gt;0,100*J87/I87,0)</f>
        <v>102.58581761326413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="95" zoomScaleSheetLayoutView="95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8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</v>
      </c>
      <c r="D17" s="38"/>
      <c r="E17" s="38"/>
      <c r="F17" s="39"/>
      <c r="G17" s="40"/>
      <c r="H17" s="150">
        <v>0.004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52</v>
      </c>
      <c r="D24" s="38">
        <v>41</v>
      </c>
      <c r="E24" s="38">
        <v>56</v>
      </c>
      <c r="F24" s="39">
        <v>136.58536585365854</v>
      </c>
      <c r="G24" s="40"/>
      <c r="H24" s="150">
        <v>1.503</v>
      </c>
      <c r="I24" s="151">
        <v>1.189</v>
      </c>
      <c r="J24" s="151">
        <v>1.624</v>
      </c>
      <c r="K24" s="41">
        <v>136.58536585365854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103</v>
      </c>
      <c r="E28" s="30"/>
      <c r="F28" s="31"/>
      <c r="G28" s="31"/>
      <c r="H28" s="149"/>
      <c r="I28" s="149">
        <v>2.575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103</v>
      </c>
      <c r="E31" s="38"/>
      <c r="F31" s="39"/>
      <c r="G31" s="40"/>
      <c r="H31" s="150"/>
      <c r="I31" s="151">
        <v>2.575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51</v>
      </c>
      <c r="F36" s="31"/>
      <c r="G36" s="31"/>
      <c r="H36" s="149"/>
      <c r="I36" s="149"/>
      <c r="J36" s="149">
        <v>1.02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51</v>
      </c>
      <c r="F37" s="39"/>
      <c r="G37" s="40"/>
      <c r="H37" s="150"/>
      <c r="I37" s="151"/>
      <c r="J37" s="151">
        <v>1.02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>
        <v>9</v>
      </c>
      <c r="E45" s="30"/>
      <c r="F45" s="31"/>
      <c r="G45" s="31"/>
      <c r="H45" s="149"/>
      <c r="I45" s="149">
        <v>0.225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120</v>
      </c>
      <c r="D46" s="30">
        <v>75</v>
      </c>
      <c r="E46" s="30">
        <v>122</v>
      </c>
      <c r="F46" s="31"/>
      <c r="G46" s="31"/>
      <c r="H46" s="149">
        <v>3</v>
      </c>
      <c r="I46" s="149">
        <v>1.875</v>
      </c>
      <c r="J46" s="149">
        <v>3.172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123</v>
      </c>
      <c r="D48" s="30">
        <v>128</v>
      </c>
      <c r="E48" s="30">
        <v>169</v>
      </c>
      <c r="F48" s="31"/>
      <c r="G48" s="31"/>
      <c r="H48" s="149">
        <v>2.706</v>
      </c>
      <c r="I48" s="149">
        <v>2.816</v>
      </c>
      <c r="J48" s="149">
        <v>3.718</v>
      </c>
      <c r="K48" s="32"/>
    </row>
    <row r="49" spans="1:11" s="33" customFormat="1" ht="11.25" customHeight="1">
      <c r="A49" s="35" t="s">
        <v>38</v>
      </c>
      <c r="B49" s="29"/>
      <c r="C49" s="30">
        <v>16</v>
      </c>
      <c r="D49" s="30">
        <v>16</v>
      </c>
      <c r="E49" s="30"/>
      <c r="F49" s="31"/>
      <c r="G49" s="31"/>
      <c r="H49" s="149">
        <v>0.406</v>
      </c>
      <c r="I49" s="149">
        <v>0.406</v>
      </c>
      <c r="J49" s="149"/>
      <c r="K49" s="32"/>
    </row>
    <row r="50" spans="1:11" s="42" customFormat="1" ht="11.25" customHeight="1">
      <c r="A50" s="43" t="s">
        <v>39</v>
      </c>
      <c r="B50" s="37"/>
      <c r="C50" s="38">
        <v>259</v>
      </c>
      <c r="D50" s="38">
        <v>228</v>
      </c>
      <c r="E50" s="38">
        <v>291</v>
      </c>
      <c r="F50" s="39">
        <v>127.63157894736842</v>
      </c>
      <c r="G50" s="40"/>
      <c r="H50" s="150">
        <v>6.111999999999999</v>
      </c>
      <c r="I50" s="151">
        <v>5.322</v>
      </c>
      <c r="J50" s="151">
        <v>6.890000000000001</v>
      </c>
      <c r="K50" s="41">
        <v>129.46260804208944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/>
      <c r="E56" s="30">
        <v>1</v>
      </c>
      <c r="F56" s="31"/>
      <c r="G56" s="31"/>
      <c r="H56" s="149">
        <v>0.004</v>
      </c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/>
      <c r="E59" s="38">
        <v>1</v>
      </c>
      <c r="F59" s="39"/>
      <c r="G59" s="40"/>
      <c r="H59" s="150">
        <v>0.004</v>
      </c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>
        <v>3</v>
      </c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>
        <v>4</v>
      </c>
      <c r="D78" s="30"/>
      <c r="E78" s="30"/>
      <c r="F78" s="31"/>
      <c r="G78" s="31"/>
      <c r="H78" s="149">
        <v>0.056</v>
      </c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>
        <v>4</v>
      </c>
      <c r="D80" s="38"/>
      <c r="E80" s="38"/>
      <c r="F80" s="39"/>
      <c r="G80" s="40"/>
      <c r="H80" s="150">
        <v>0.056</v>
      </c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318</v>
      </c>
      <c r="D87" s="53">
        <v>372</v>
      </c>
      <c r="E87" s="53">
        <v>402</v>
      </c>
      <c r="F87" s="54">
        <f>IF(D87&gt;0,100*E87/D87,0)</f>
        <v>108.06451612903226</v>
      </c>
      <c r="G87" s="40"/>
      <c r="H87" s="154">
        <v>7.6789999999999985</v>
      </c>
      <c r="I87" s="155">
        <v>9.086</v>
      </c>
      <c r="J87" s="155">
        <v>9.534</v>
      </c>
      <c r="K87" s="54">
        <f>IF(I87&gt;0,100*J87/I87,0)</f>
        <v>104.9306625577812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="98" zoomScaleSheetLayoutView="98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6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5</v>
      </c>
      <c r="F9" s="31"/>
      <c r="G9" s="31"/>
      <c r="H9" s="149">
        <v>0.024</v>
      </c>
      <c r="I9" s="149">
        <v>0.037</v>
      </c>
      <c r="J9" s="149">
        <v>0.144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>
        <v>2</v>
      </c>
      <c r="D12" s="30">
        <v>3</v>
      </c>
      <c r="E12" s="30">
        <v>3</v>
      </c>
      <c r="F12" s="31"/>
      <c r="G12" s="31"/>
      <c r="H12" s="149">
        <v>0.044</v>
      </c>
      <c r="I12" s="149">
        <v>0.066</v>
      </c>
      <c r="J12" s="149">
        <v>0.065</v>
      </c>
      <c r="K12" s="32"/>
    </row>
    <row r="13" spans="1:11" s="42" customFormat="1" ht="11.25" customHeight="1">
      <c r="A13" s="36" t="s">
        <v>11</v>
      </c>
      <c r="B13" s="37"/>
      <c r="C13" s="38">
        <v>3</v>
      </c>
      <c r="D13" s="38">
        <v>4</v>
      </c>
      <c r="E13" s="38">
        <v>8</v>
      </c>
      <c r="F13" s="39">
        <v>200</v>
      </c>
      <c r="G13" s="40"/>
      <c r="H13" s="150">
        <v>0.068</v>
      </c>
      <c r="I13" s="151">
        <v>0.10300000000000001</v>
      </c>
      <c r="J13" s="151">
        <v>0.209</v>
      </c>
      <c r="K13" s="41">
        <v>202.91262135922327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</v>
      </c>
      <c r="I15" s="151">
        <v>0.011</v>
      </c>
      <c r="J15" s="151">
        <v>0.011</v>
      </c>
      <c r="K15" s="41">
        <v>100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3</v>
      </c>
      <c r="D17" s="38"/>
      <c r="E17" s="38"/>
      <c r="F17" s="39"/>
      <c r="G17" s="40"/>
      <c r="H17" s="150">
        <v>0.042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31</v>
      </c>
      <c r="D19" s="30">
        <v>29</v>
      </c>
      <c r="E19" s="30">
        <v>29</v>
      </c>
      <c r="F19" s="31"/>
      <c r="G19" s="31"/>
      <c r="H19" s="149">
        <v>0.381</v>
      </c>
      <c r="I19" s="149">
        <v>0.231</v>
      </c>
      <c r="J19" s="149"/>
      <c r="K19" s="32"/>
    </row>
    <row r="20" spans="1:11" s="33" customFormat="1" ht="11.25" customHeight="1">
      <c r="A20" s="35" t="s">
        <v>15</v>
      </c>
      <c r="B20" s="29"/>
      <c r="C20" s="30">
        <v>2</v>
      </c>
      <c r="D20" s="30">
        <v>2</v>
      </c>
      <c r="E20" s="30"/>
      <c r="F20" s="31"/>
      <c r="G20" s="31"/>
      <c r="H20" s="149">
        <v>0.031</v>
      </c>
      <c r="I20" s="149">
        <v>0.034</v>
      </c>
      <c r="J20" s="149"/>
      <c r="K20" s="32"/>
    </row>
    <row r="21" spans="1:11" s="33" customFormat="1" ht="11.25" customHeight="1">
      <c r="A21" s="35" t="s">
        <v>16</v>
      </c>
      <c r="B21" s="29"/>
      <c r="C21" s="30">
        <v>3</v>
      </c>
      <c r="D21" s="30">
        <v>3</v>
      </c>
      <c r="E21" s="30"/>
      <c r="F21" s="31"/>
      <c r="G21" s="31"/>
      <c r="H21" s="149">
        <v>0.067</v>
      </c>
      <c r="I21" s="149">
        <v>0.033</v>
      </c>
      <c r="J21" s="149"/>
      <c r="K21" s="32"/>
    </row>
    <row r="22" spans="1:11" s="42" customFormat="1" ht="11.25" customHeight="1">
      <c r="A22" s="36" t="s">
        <v>17</v>
      </c>
      <c r="B22" s="37"/>
      <c r="C22" s="38">
        <v>36</v>
      </c>
      <c r="D22" s="38">
        <v>34</v>
      </c>
      <c r="E22" s="38">
        <v>29</v>
      </c>
      <c r="F22" s="39">
        <v>85.29411764705883</v>
      </c>
      <c r="G22" s="40"/>
      <c r="H22" s="150">
        <v>0.47900000000000004</v>
      </c>
      <c r="I22" s="151">
        <v>0.29800000000000004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868</v>
      </c>
      <c r="D24" s="38">
        <v>985</v>
      </c>
      <c r="E24" s="38">
        <v>985</v>
      </c>
      <c r="F24" s="39">
        <v>100</v>
      </c>
      <c r="G24" s="40"/>
      <c r="H24" s="150">
        <v>19.791</v>
      </c>
      <c r="I24" s="151">
        <v>20.618</v>
      </c>
      <c r="J24" s="151">
        <v>19.911</v>
      </c>
      <c r="K24" s="41">
        <v>96.57095741585024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8</v>
      </c>
      <c r="D26" s="38">
        <v>7</v>
      </c>
      <c r="E26" s="38">
        <v>7</v>
      </c>
      <c r="F26" s="39">
        <v>100</v>
      </c>
      <c r="G26" s="40"/>
      <c r="H26" s="150">
        <v>0.176</v>
      </c>
      <c r="I26" s="151">
        <v>0.14</v>
      </c>
      <c r="J26" s="151">
        <v>0.12</v>
      </c>
      <c r="K26" s="41">
        <v>85.71428571428571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122</v>
      </c>
      <c r="D28" s="30">
        <v>122</v>
      </c>
      <c r="E28" s="30">
        <v>132</v>
      </c>
      <c r="F28" s="31"/>
      <c r="G28" s="31"/>
      <c r="H28" s="149">
        <v>2.853</v>
      </c>
      <c r="I28" s="149">
        <v>4.012</v>
      </c>
      <c r="J28" s="149">
        <v>4.341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81</v>
      </c>
      <c r="D30" s="30">
        <v>44</v>
      </c>
      <c r="E30" s="30">
        <v>31</v>
      </c>
      <c r="F30" s="31"/>
      <c r="G30" s="31"/>
      <c r="H30" s="149">
        <v>1.82</v>
      </c>
      <c r="I30" s="149">
        <v>0.651</v>
      </c>
      <c r="J30" s="149">
        <v>0.665</v>
      </c>
      <c r="K30" s="32"/>
    </row>
    <row r="31" spans="1:11" s="42" customFormat="1" ht="11.25" customHeight="1">
      <c r="A31" s="43" t="s">
        <v>23</v>
      </c>
      <c r="B31" s="37"/>
      <c r="C31" s="38">
        <v>203</v>
      </c>
      <c r="D31" s="38">
        <v>166</v>
      </c>
      <c r="E31" s="38">
        <v>163</v>
      </c>
      <c r="F31" s="39">
        <v>98.19277108433735</v>
      </c>
      <c r="G31" s="40"/>
      <c r="H31" s="150">
        <v>4.673</v>
      </c>
      <c r="I31" s="151">
        <v>4.662999999999999</v>
      </c>
      <c r="J31" s="151">
        <v>5.006</v>
      </c>
      <c r="K31" s="41">
        <v>107.355779541068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114</v>
      </c>
      <c r="D33" s="30">
        <v>100</v>
      </c>
      <c r="E33" s="30">
        <v>110</v>
      </c>
      <c r="F33" s="31"/>
      <c r="G33" s="31"/>
      <c r="H33" s="149">
        <v>1.161</v>
      </c>
      <c r="I33" s="149">
        <v>0.82</v>
      </c>
      <c r="J33" s="149">
        <v>1.2</v>
      </c>
      <c r="K33" s="32"/>
    </row>
    <row r="34" spans="1:11" s="33" customFormat="1" ht="11.25" customHeight="1">
      <c r="A34" s="35" t="s">
        <v>25</v>
      </c>
      <c r="B34" s="29"/>
      <c r="C34" s="30">
        <v>13</v>
      </c>
      <c r="D34" s="30">
        <v>13</v>
      </c>
      <c r="E34" s="30">
        <v>7</v>
      </c>
      <c r="F34" s="31"/>
      <c r="G34" s="31"/>
      <c r="H34" s="149">
        <v>0.204</v>
      </c>
      <c r="I34" s="149">
        <v>0.2</v>
      </c>
      <c r="J34" s="149">
        <v>0.115</v>
      </c>
      <c r="K34" s="32"/>
    </row>
    <row r="35" spans="1:11" s="33" customFormat="1" ht="11.25" customHeight="1">
      <c r="A35" s="35" t="s">
        <v>26</v>
      </c>
      <c r="B35" s="29"/>
      <c r="C35" s="30">
        <v>23</v>
      </c>
      <c r="D35" s="30">
        <v>20</v>
      </c>
      <c r="E35" s="30">
        <v>25</v>
      </c>
      <c r="F35" s="31"/>
      <c r="G35" s="31"/>
      <c r="H35" s="149">
        <v>0.344</v>
      </c>
      <c r="I35" s="149">
        <v>0.3</v>
      </c>
      <c r="J35" s="149">
        <v>0.35</v>
      </c>
      <c r="K35" s="32"/>
    </row>
    <row r="36" spans="1:11" s="33" customFormat="1" ht="11.25" customHeight="1">
      <c r="A36" s="35" t="s">
        <v>27</v>
      </c>
      <c r="B36" s="29"/>
      <c r="C36" s="30">
        <v>58</v>
      </c>
      <c r="D36" s="30">
        <v>97</v>
      </c>
      <c r="E36" s="30">
        <v>70</v>
      </c>
      <c r="F36" s="31"/>
      <c r="G36" s="31"/>
      <c r="H36" s="149">
        <v>0.696</v>
      </c>
      <c r="I36" s="149">
        <v>0.65</v>
      </c>
      <c r="J36" s="149">
        <v>0.91</v>
      </c>
      <c r="K36" s="32"/>
    </row>
    <row r="37" spans="1:11" s="42" customFormat="1" ht="11.25" customHeight="1">
      <c r="A37" s="36" t="s">
        <v>28</v>
      </c>
      <c r="B37" s="37"/>
      <c r="C37" s="38">
        <v>208</v>
      </c>
      <c r="D37" s="38">
        <v>230</v>
      </c>
      <c r="E37" s="38">
        <v>212</v>
      </c>
      <c r="F37" s="39">
        <v>92.17391304347827</v>
      </c>
      <c r="G37" s="40"/>
      <c r="H37" s="150">
        <v>2.4050000000000002</v>
      </c>
      <c r="I37" s="151">
        <v>1.9700000000000002</v>
      </c>
      <c r="J37" s="151">
        <v>2.575</v>
      </c>
      <c r="K37" s="41">
        <v>130.71065989847713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14</v>
      </c>
      <c r="D39" s="38">
        <v>14</v>
      </c>
      <c r="E39" s="38">
        <v>10</v>
      </c>
      <c r="F39" s="39">
        <v>71.42857142857143</v>
      </c>
      <c r="G39" s="40"/>
      <c r="H39" s="150">
        <v>0.26</v>
      </c>
      <c r="I39" s="151">
        <v>0.17</v>
      </c>
      <c r="J39" s="151">
        <v>0.163</v>
      </c>
      <c r="K39" s="41">
        <v>95.88235294117646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98</v>
      </c>
      <c r="D41" s="30">
        <v>82</v>
      </c>
      <c r="E41" s="30">
        <v>150</v>
      </c>
      <c r="F41" s="31"/>
      <c r="G41" s="31"/>
      <c r="H41" s="149">
        <v>1.96</v>
      </c>
      <c r="I41" s="149">
        <v>1.148</v>
      </c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75</v>
      </c>
      <c r="D43" s="30">
        <v>1</v>
      </c>
      <c r="E43" s="30"/>
      <c r="F43" s="31"/>
      <c r="G43" s="31"/>
      <c r="H43" s="149">
        <v>0.9</v>
      </c>
      <c r="I43" s="149">
        <v>0.012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5</v>
      </c>
      <c r="D45" s="30">
        <v>3</v>
      </c>
      <c r="E45" s="30"/>
      <c r="F45" s="31"/>
      <c r="G45" s="31"/>
      <c r="H45" s="149">
        <v>0.125</v>
      </c>
      <c r="I45" s="149">
        <v>0.075</v>
      </c>
      <c r="J45" s="149"/>
      <c r="K45" s="32"/>
    </row>
    <row r="46" spans="1:11" s="33" customFormat="1" ht="11.25" customHeight="1">
      <c r="A46" s="35" t="s">
        <v>35</v>
      </c>
      <c r="B46" s="29"/>
      <c r="C46" s="30">
        <v>39</v>
      </c>
      <c r="D46" s="30">
        <v>12</v>
      </c>
      <c r="E46" s="30">
        <v>4</v>
      </c>
      <c r="F46" s="31"/>
      <c r="G46" s="31"/>
      <c r="H46" s="149">
        <v>0.585</v>
      </c>
      <c r="I46" s="149">
        <v>0.18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>
        <v>13</v>
      </c>
      <c r="E47" s="30">
        <v>23</v>
      </c>
      <c r="F47" s="31"/>
      <c r="G47" s="31"/>
      <c r="H47" s="149"/>
      <c r="I47" s="149">
        <v>0.195</v>
      </c>
      <c r="J47" s="149"/>
      <c r="K47" s="32"/>
    </row>
    <row r="48" spans="1:11" s="33" customFormat="1" ht="11.25" customHeight="1">
      <c r="A48" s="35" t="s">
        <v>37</v>
      </c>
      <c r="B48" s="29"/>
      <c r="C48" s="30">
        <v>163</v>
      </c>
      <c r="D48" s="30">
        <v>303</v>
      </c>
      <c r="E48" s="30">
        <v>348</v>
      </c>
      <c r="F48" s="31"/>
      <c r="G48" s="31"/>
      <c r="H48" s="149">
        <v>3.586</v>
      </c>
      <c r="I48" s="149">
        <v>6.666</v>
      </c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>
        <v>16</v>
      </c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380</v>
      </c>
      <c r="D50" s="38">
        <v>414</v>
      </c>
      <c r="E50" s="38">
        <v>541</v>
      </c>
      <c r="F50" s="39">
        <v>130.67632850241546</v>
      </c>
      <c r="G50" s="40"/>
      <c r="H50" s="150">
        <v>7.156</v>
      </c>
      <c r="I50" s="151">
        <v>8.276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0.038</v>
      </c>
      <c r="I52" s="151">
        <v>0.038</v>
      </c>
      <c r="J52" s="151">
        <v>0.038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246</v>
      </c>
      <c r="D54" s="30">
        <v>180</v>
      </c>
      <c r="E54" s="30">
        <v>258</v>
      </c>
      <c r="F54" s="31"/>
      <c r="G54" s="31"/>
      <c r="H54" s="149">
        <v>6.15</v>
      </c>
      <c r="I54" s="149">
        <v>4.68</v>
      </c>
      <c r="J54" s="149">
        <v>6.708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2</v>
      </c>
      <c r="E55" s="30">
        <v>3</v>
      </c>
      <c r="F55" s="31"/>
      <c r="G55" s="31"/>
      <c r="H55" s="149">
        <v>0.065</v>
      </c>
      <c r="I55" s="149">
        <v>0.033</v>
      </c>
      <c r="J55" s="149">
        <v>0.048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16.62</v>
      </c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3</v>
      </c>
      <c r="F58" s="31"/>
      <c r="G58" s="31"/>
      <c r="H58" s="149">
        <v>0.035</v>
      </c>
      <c r="I58" s="149">
        <v>0.032</v>
      </c>
      <c r="J58" s="149">
        <v>0.07</v>
      </c>
      <c r="K58" s="32"/>
    </row>
    <row r="59" spans="1:11" s="42" customFormat="1" ht="11.25" customHeight="1">
      <c r="A59" s="36" t="s">
        <v>46</v>
      </c>
      <c r="B59" s="37"/>
      <c r="C59" s="38">
        <v>252</v>
      </c>
      <c r="D59" s="38">
        <v>184</v>
      </c>
      <c r="E59" s="38">
        <v>280.62</v>
      </c>
      <c r="F59" s="39">
        <v>152.5108695652174</v>
      </c>
      <c r="G59" s="40"/>
      <c r="H59" s="150">
        <v>6.250000000000001</v>
      </c>
      <c r="I59" s="151">
        <v>4.745</v>
      </c>
      <c r="J59" s="151">
        <v>6.8260000000000005</v>
      </c>
      <c r="K59" s="41">
        <v>143.85669125395154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302</v>
      </c>
      <c r="D61" s="30">
        <v>220</v>
      </c>
      <c r="E61" s="30">
        <v>300</v>
      </c>
      <c r="F61" s="31"/>
      <c r="G61" s="31"/>
      <c r="H61" s="149">
        <v>6.04</v>
      </c>
      <c r="I61" s="149">
        <v>7</v>
      </c>
      <c r="J61" s="149">
        <v>7</v>
      </c>
      <c r="K61" s="32"/>
    </row>
    <row r="62" spans="1:11" s="33" customFormat="1" ht="11.25" customHeight="1">
      <c r="A62" s="35" t="s">
        <v>48</v>
      </c>
      <c r="B62" s="29"/>
      <c r="C62" s="30">
        <v>21</v>
      </c>
      <c r="D62" s="30">
        <v>13</v>
      </c>
      <c r="E62" s="30">
        <v>13</v>
      </c>
      <c r="F62" s="31"/>
      <c r="G62" s="31"/>
      <c r="H62" s="149">
        <v>0.473</v>
      </c>
      <c r="I62" s="149">
        <v>0.278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193</v>
      </c>
      <c r="D63" s="30">
        <v>193</v>
      </c>
      <c r="E63" s="30">
        <v>193</v>
      </c>
      <c r="F63" s="31"/>
      <c r="G63" s="31"/>
      <c r="H63" s="149">
        <v>2.731</v>
      </c>
      <c r="I63" s="149">
        <v>3.31</v>
      </c>
      <c r="J63" s="149">
        <v>4.825</v>
      </c>
      <c r="K63" s="32"/>
    </row>
    <row r="64" spans="1:11" s="42" customFormat="1" ht="11.25" customHeight="1">
      <c r="A64" s="36" t="s">
        <v>50</v>
      </c>
      <c r="B64" s="37"/>
      <c r="C64" s="38">
        <v>516</v>
      </c>
      <c r="D64" s="38">
        <v>426</v>
      </c>
      <c r="E64" s="38">
        <v>506</v>
      </c>
      <c r="F64" s="39">
        <v>118.77934272300469</v>
      </c>
      <c r="G64" s="40"/>
      <c r="H64" s="150">
        <v>9.244</v>
      </c>
      <c r="I64" s="151">
        <v>10.588000000000001</v>
      </c>
      <c r="J64" s="151">
        <v>11.825</v>
      </c>
      <c r="K64" s="41">
        <v>111.68303740083113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930</v>
      </c>
      <c r="D66" s="38">
        <v>870</v>
      </c>
      <c r="E66" s="38">
        <v>905</v>
      </c>
      <c r="F66" s="39">
        <v>104.02298850574712</v>
      </c>
      <c r="G66" s="40"/>
      <c r="H66" s="150">
        <v>10.695</v>
      </c>
      <c r="I66" s="151">
        <v>13.127</v>
      </c>
      <c r="J66" s="151">
        <v>13.127</v>
      </c>
      <c r="K66" s="41">
        <v>100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385</v>
      </c>
      <c r="D68" s="30">
        <v>350</v>
      </c>
      <c r="E68" s="30">
        <v>300</v>
      </c>
      <c r="F68" s="31"/>
      <c r="G68" s="31"/>
      <c r="H68" s="149">
        <v>5.837</v>
      </c>
      <c r="I68" s="149">
        <v>4</v>
      </c>
      <c r="J68" s="149">
        <v>4.5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385</v>
      </c>
      <c r="D70" s="38">
        <v>350</v>
      </c>
      <c r="E70" s="38">
        <v>300</v>
      </c>
      <c r="F70" s="39">
        <v>85.71428571428571</v>
      </c>
      <c r="G70" s="40"/>
      <c r="H70" s="150">
        <v>5.837</v>
      </c>
      <c r="I70" s="151">
        <v>4</v>
      </c>
      <c r="J70" s="151">
        <v>4.5</v>
      </c>
      <c r="K70" s="41">
        <v>112.5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405</v>
      </c>
      <c r="D72" s="30">
        <v>365</v>
      </c>
      <c r="E72" s="30">
        <v>340</v>
      </c>
      <c r="F72" s="31"/>
      <c r="G72" s="31"/>
      <c r="H72" s="149">
        <v>4.365</v>
      </c>
      <c r="I72" s="149">
        <v>3.65</v>
      </c>
      <c r="J72" s="149">
        <v>3.85</v>
      </c>
      <c r="K72" s="32"/>
    </row>
    <row r="73" spans="1:11" s="33" customFormat="1" ht="11.25" customHeight="1">
      <c r="A73" s="35" t="s">
        <v>56</v>
      </c>
      <c r="B73" s="29"/>
      <c r="C73" s="30">
        <v>50</v>
      </c>
      <c r="D73" s="30">
        <v>50</v>
      </c>
      <c r="E73" s="30">
        <v>48</v>
      </c>
      <c r="F73" s="31"/>
      <c r="G73" s="31"/>
      <c r="H73" s="149">
        <v>0.9</v>
      </c>
      <c r="I73" s="149">
        <v>0.8</v>
      </c>
      <c r="J73" s="149">
        <v>0.8</v>
      </c>
      <c r="K73" s="32"/>
    </row>
    <row r="74" spans="1:11" s="33" customFormat="1" ht="11.25" customHeight="1">
      <c r="A74" s="35" t="s">
        <v>57</v>
      </c>
      <c r="B74" s="29"/>
      <c r="C74" s="30">
        <v>94</v>
      </c>
      <c r="D74" s="30">
        <v>100</v>
      </c>
      <c r="E74" s="30">
        <v>64</v>
      </c>
      <c r="F74" s="31"/>
      <c r="G74" s="31"/>
      <c r="H74" s="149">
        <v>1.88</v>
      </c>
      <c r="I74" s="149">
        <v>2</v>
      </c>
      <c r="J74" s="149">
        <v>1.28</v>
      </c>
      <c r="K74" s="32"/>
    </row>
    <row r="75" spans="1:11" s="33" customFormat="1" ht="11.25" customHeight="1">
      <c r="A75" s="35" t="s">
        <v>58</v>
      </c>
      <c r="B75" s="29"/>
      <c r="C75" s="30">
        <v>146</v>
      </c>
      <c r="D75" s="30">
        <v>146</v>
      </c>
      <c r="E75" s="30">
        <v>79</v>
      </c>
      <c r="F75" s="31"/>
      <c r="G75" s="31"/>
      <c r="H75" s="149">
        <v>1.888</v>
      </c>
      <c r="I75" s="149">
        <v>1.888</v>
      </c>
      <c r="J75" s="149">
        <v>1.11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20</v>
      </c>
      <c r="D77" s="30">
        <v>2</v>
      </c>
      <c r="E77" s="30">
        <v>5</v>
      </c>
      <c r="F77" s="31"/>
      <c r="G77" s="31"/>
      <c r="H77" s="149">
        <v>0.24</v>
      </c>
      <c r="I77" s="149">
        <v>0.03</v>
      </c>
      <c r="J77" s="149">
        <v>0.252</v>
      </c>
      <c r="K77" s="32"/>
    </row>
    <row r="78" spans="1:11" s="33" customFormat="1" ht="11.25" customHeight="1">
      <c r="A78" s="35" t="s">
        <v>61</v>
      </c>
      <c r="B78" s="29"/>
      <c r="C78" s="30">
        <v>18</v>
      </c>
      <c r="D78" s="30">
        <v>18</v>
      </c>
      <c r="E78" s="30">
        <v>18</v>
      </c>
      <c r="F78" s="31"/>
      <c r="G78" s="31"/>
      <c r="H78" s="149">
        <v>0.342</v>
      </c>
      <c r="I78" s="149">
        <v>0.342</v>
      </c>
      <c r="J78" s="149">
        <v>0.36</v>
      </c>
      <c r="K78" s="32"/>
    </row>
    <row r="79" spans="1:11" s="33" customFormat="1" ht="11.25" customHeight="1">
      <c r="A79" s="35" t="s">
        <v>62</v>
      </c>
      <c r="B79" s="29"/>
      <c r="C79" s="30">
        <v>507</v>
      </c>
      <c r="D79" s="30">
        <v>504.45</v>
      </c>
      <c r="E79" s="30">
        <v>32</v>
      </c>
      <c r="F79" s="31"/>
      <c r="G79" s="31"/>
      <c r="H79" s="149">
        <v>9.119</v>
      </c>
      <c r="I79" s="149">
        <v>9.641</v>
      </c>
      <c r="J79" s="149">
        <v>11.661</v>
      </c>
      <c r="K79" s="32"/>
    </row>
    <row r="80" spans="1:11" s="42" customFormat="1" ht="11.25" customHeight="1">
      <c r="A80" s="43" t="s">
        <v>63</v>
      </c>
      <c r="B80" s="37"/>
      <c r="C80" s="38">
        <v>1240</v>
      </c>
      <c r="D80" s="38">
        <v>1185.45</v>
      </c>
      <c r="E80" s="38">
        <v>586</v>
      </c>
      <c r="F80" s="39">
        <v>49.43270488000337</v>
      </c>
      <c r="G80" s="40"/>
      <c r="H80" s="150">
        <v>18.734</v>
      </c>
      <c r="I80" s="151">
        <v>18.351</v>
      </c>
      <c r="J80" s="151">
        <v>19.313000000000002</v>
      </c>
      <c r="K80" s="41">
        <v>105.24222113236337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24</v>
      </c>
      <c r="D82" s="30">
        <v>24</v>
      </c>
      <c r="E82" s="30">
        <v>23</v>
      </c>
      <c r="F82" s="31"/>
      <c r="G82" s="31"/>
      <c r="H82" s="149">
        <v>0.446</v>
      </c>
      <c r="I82" s="149">
        <v>0.446</v>
      </c>
      <c r="J82" s="149">
        <v>0.443</v>
      </c>
      <c r="K82" s="32"/>
    </row>
    <row r="83" spans="1:11" s="33" customFormat="1" ht="11.25" customHeight="1">
      <c r="A83" s="35" t="s">
        <v>65</v>
      </c>
      <c r="B83" s="29"/>
      <c r="C83" s="30">
        <v>35</v>
      </c>
      <c r="D83" s="30">
        <v>35</v>
      </c>
      <c r="E83" s="30">
        <v>32</v>
      </c>
      <c r="F83" s="31"/>
      <c r="G83" s="31"/>
      <c r="H83" s="149">
        <v>0.686</v>
      </c>
      <c r="I83" s="149">
        <v>0.67</v>
      </c>
      <c r="J83" s="149">
        <v>0.634</v>
      </c>
      <c r="K83" s="32"/>
    </row>
    <row r="84" spans="1:11" s="42" customFormat="1" ht="11.25" customHeight="1">
      <c r="A84" s="36" t="s">
        <v>66</v>
      </c>
      <c r="B84" s="37"/>
      <c r="C84" s="38">
        <v>59</v>
      </c>
      <c r="D84" s="38">
        <v>59</v>
      </c>
      <c r="E84" s="38">
        <v>55</v>
      </c>
      <c r="F84" s="39">
        <v>93.22033898305085</v>
      </c>
      <c r="G84" s="40"/>
      <c r="H84" s="150">
        <v>1.1320000000000001</v>
      </c>
      <c r="I84" s="151">
        <v>1.116</v>
      </c>
      <c r="J84" s="151">
        <v>1.077</v>
      </c>
      <c r="K84" s="41">
        <v>96.505376344086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5108</v>
      </c>
      <c r="D87" s="53">
        <v>4931.45</v>
      </c>
      <c r="E87" s="53">
        <v>4590.62</v>
      </c>
      <c r="F87" s="54">
        <f>IF(D87&gt;0,100*E87/D87,0)</f>
        <v>93.0886453274392</v>
      </c>
      <c r="G87" s="40"/>
      <c r="H87" s="154">
        <v>86.99000000000001</v>
      </c>
      <c r="I87" s="155">
        <v>88.21399999999998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6"/>
      <c r="D9" s="156"/>
      <c r="E9" s="156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156"/>
      <c r="D10" s="156"/>
      <c r="E10" s="156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156"/>
      <c r="D11" s="156"/>
      <c r="E11" s="156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156"/>
      <c r="D12" s="156"/>
      <c r="E12" s="156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146"/>
      <c r="D13" s="146"/>
      <c r="E13" s="146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156"/>
      <c r="D14" s="156"/>
      <c r="E14" s="156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146"/>
      <c r="D15" s="146"/>
      <c r="E15" s="146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156"/>
      <c r="D16" s="156"/>
      <c r="E16" s="156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146"/>
      <c r="D17" s="146"/>
      <c r="E17" s="146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156"/>
      <c r="D18" s="156"/>
      <c r="E18" s="156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156"/>
      <c r="D19" s="156"/>
      <c r="E19" s="156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156"/>
      <c r="D20" s="156"/>
      <c r="E20" s="156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156"/>
      <c r="D21" s="156"/>
      <c r="E21" s="156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146"/>
      <c r="D22" s="146"/>
      <c r="E22" s="146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156"/>
      <c r="D23" s="156"/>
      <c r="E23" s="156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146">
        <v>9</v>
      </c>
      <c r="D24" s="146">
        <v>4</v>
      </c>
      <c r="E24" s="146">
        <v>4</v>
      </c>
      <c r="F24" s="39">
        <v>100</v>
      </c>
      <c r="G24" s="40"/>
      <c r="H24" s="150">
        <v>2.745</v>
      </c>
      <c r="I24" s="151">
        <v>0.945</v>
      </c>
      <c r="J24" s="151"/>
      <c r="K24" s="41"/>
    </row>
    <row r="25" spans="1:11" s="33" customFormat="1" ht="11.25" customHeight="1">
      <c r="A25" s="35"/>
      <c r="B25" s="29"/>
      <c r="C25" s="156"/>
      <c r="D25" s="156"/>
      <c r="E25" s="156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146">
        <v>215</v>
      </c>
      <c r="D26" s="146">
        <v>215</v>
      </c>
      <c r="E26" s="146">
        <v>215</v>
      </c>
      <c r="F26" s="39">
        <v>100</v>
      </c>
      <c r="G26" s="40"/>
      <c r="H26" s="150">
        <v>68</v>
      </c>
      <c r="I26" s="151">
        <v>70</v>
      </c>
      <c r="J26" s="151"/>
      <c r="K26" s="41"/>
    </row>
    <row r="27" spans="1:11" s="33" customFormat="1" ht="11.25" customHeight="1">
      <c r="A27" s="35"/>
      <c r="B27" s="29"/>
      <c r="C27" s="156"/>
      <c r="D27" s="156"/>
      <c r="E27" s="156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156"/>
      <c r="D28" s="156"/>
      <c r="E28" s="156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156"/>
      <c r="D29" s="156"/>
      <c r="E29" s="156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156"/>
      <c r="D30" s="156"/>
      <c r="E30" s="156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146"/>
      <c r="D31" s="146"/>
      <c r="E31" s="146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156"/>
      <c r="D32" s="156"/>
      <c r="E32" s="156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156"/>
      <c r="D33" s="156"/>
      <c r="E33" s="156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156"/>
      <c r="D34" s="156"/>
      <c r="E34" s="156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156"/>
      <c r="D35" s="156"/>
      <c r="E35" s="156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156"/>
      <c r="D36" s="156"/>
      <c r="E36" s="156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146"/>
      <c r="D37" s="146"/>
      <c r="E37" s="146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156"/>
      <c r="D38" s="156"/>
      <c r="E38" s="156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146">
        <v>12.94</v>
      </c>
      <c r="D39" s="146">
        <v>12.56</v>
      </c>
      <c r="E39" s="146">
        <v>10</v>
      </c>
      <c r="F39" s="39">
        <v>79.61783439490445</v>
      </c>
      <c r="G39" s="40"/>
      <c r="H39" s="150">
        <v>1.94</v>
      </c>
      <c r="I39" s="151">
        <v>1.88</v>
      </c>
      <c r="J39" s="151"/>
      <c r="K39" s="41"/>
    </row>
    <row r="40" spans="1:11" s="33" customFormat="1" ht="11.25" customHeight="1">
      <c r="A40" s="35"/>
      <c r="B40" s="29"/>
      <c r="C40" s="156"/>
      <c r="D40" s="156"/>
      <c r="E40" s="156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156"/>
      <c r="D41" s="156"/>
      <c r="E41" s="156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156"/>
      <c r="D42" s="156"/>
      <c r="E42" s="156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156"/>
      <c r="D43" s="156"/>
      <c r="E43" s="156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156"/>
      <c r="D44" s="156"/>
      <c r="E44" s="156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156"/>
      <c r="D45" s="156"/>
      <c r="E45" s="156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156"/>
      <c r="D46" s="156"/>
      <c r="E46" s="156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156"/>
      <c r="D47" s="156"/>
      <c r="E47" s="156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156"/>
      <c r="D48" s="156"/>
      <c r="E48" s="156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156"/>
      <c r="D49" s="156"/>
      <c r="E49" s="156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146"/>
      <c r="D50" s="146"/>
      <c r="E50" s="146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145"/>
      <c r="D51" s="145"/>
      <c r="E51" s="1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146"/>
      <c r="D52" s="146"/>
      <c r="E52" s="146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156"/>
      <c r="D53" s="156"/>
      <c r="E53" s="156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156">
        <v>65</v>
      </c>
      <c r="D54" s="156">
        <v>65</v>
      </c>
      <c r="E54" s="156">
        <v>66</v>
      </c>
      <c r="F54" s="31"/>
      <c r="G54" s="31"/>
      <c r="H54" s="149">
        <v>19.5</v>
      </c>
      <c r="I54" s="149">
        <v>20.8</v>
      </c>
      <c r="J54" s="149"/>
      <c r="K54" s="32"/>
    </row>
    <row r="55" spans="1:11" s="33" customFormat="1" ht="11.25" customHeight="1">
      <c r="A55" s="35" t="s">
        <v>42</v>
      </c>
      <c r="B55" s="29"/>
      <c r="C55" s="156"/>
      <c r="D55" s="156"/>
      <c r="E55" s="156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156">
        <v>125</v>
      </c>
      <c r="D56" s="156">
        <v>118.29</v>
      </c>
      <c r="E56" s="156">
        <v>14</v>
      </c>
      <c r="F56" s="31"/>
      <c r="G56" s="31"/>
      <c r="H56" s="149">
        <v>38.5</v>
      </c>
      <c r="I56" s="149">
        <v>50.036</v>
      </c>
      <c r="J56" s="149"/>
      <c r="K56" s="32"/>
    </row>
    <row r="57" spans="1:11" s="33" customFormat="1" ht="11.25" customHeight="1">
      <c r="A57" s="35" t="s">
        <v>44</v>
      </c>
      <c r="B57" s="29"/>
      <c r="C57" s="156"/>
      <c r="D57" s="156"/>
      <c r="E57" s="156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156"/>
      <c r="D58" s="156"/>
      <c r="E58" s="156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146">
        <v>190</v>
      </c>
      <c r="D59" s="146">
        <v>183.29000000000002</v>
      </c>
      <c r="E59" s="146">
        <v>80</v>
      </c>
      <c r="F59" s="39">
        <v>43.646680124393036</v>
      </c>
      <c r="G59" s="40"/>
      <c r="H59" s="150">
        <v>58</v>
      </c>
      <c r="I59" s="151">
        <v>70.836</v>
      </c>
      <c r="J59" s="151"/>
      <c r="K59" s="41"/>
    </row>
    <row r="60" spans="1:11" s="33" customFormat="1" ht="11.25" customHeight="1">
      <c r="A60" s="35"/>
      <c r="B60" s="29"/>
      <c r="C60" s="156"/>
      <c r="D60" s="156"/>
      <c r="E60" s="156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156"/>
      <c r="D61" s="156"/>
      <c r="E61" s="156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156"/>
      <c r="D62" s="156"/>
      <c r="E62" s="156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156">
        <v>3</v>
      </c>
      <c r="D63" s="156">
        <v>3</v>
      </c>
      <c r="E63" s="156">
        <v>3</v>
      </c>
      <c r="F63" s="31"/>
      <c r="G63" s="31"/>
      <c r="H63" s="149">
        <v>0.225</v>
      </c>
      <c r="I63" s="149">
        <v>0.225</v>
      </c>
      <c r="J63" s="149"/>
      <c r="K63" s="32"/>
    </row>
    <row r="64" spans="1:11" s="42" customFormat="1" ht="11.25" customHeight="1">
      <c r="A64" s="36" t="s">
        <v>50</v>
      </c>
      <c r="B64" s="37"/>
      <c r="C64" s="146">
        <v>3</v>
      </c>
      <c r="D64" s="146">
        <v>3</v>
      </c>
      <c r="E64" s="146">
        <v>3</v>
      </c>
      <c r="F64" s="39">
        <v>100</v>
      </c>
      <c r="G64" s="40"/>
      <c r="H64" s="150">
        <v>0.225</v>
      </c>
      <c r="I64" s="151">
        <v>0.225</v>
      </c>
      <c r="J64" s="151"/>
      <c r="K64" s="41"/>
    </row>
    <row r="65" spans="1:11" s="33" customFormat="1" ht="11.25" customHeight="1">
      <c r="A65" s="35"/>
      <c r="B65" s="29"/>
      <c r="C65" s="156"/>
      <c r="D65" s="156"/>
      <c r="E65" s="156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146"/>
      <c r="D66" s="146"/>
      <c r="E66" s="146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156"/>
      <c r="D67" s="156"/>
      <c r="E67" s="156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156"/>
      <c r="D68" s="156"/>
      <c r="E68" s="156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156"/>
      <c r="D69" s="156"/>
      <c r="E69" s="156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146"/>
      <c r="D70" s="146"/>
      <c r="E70" s="146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156"/>
      <c r="D71" s="156"/>
      <c r="E71" s="156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156"/>
      <c r="D72" s="156"/>
      <c r="E72" s="156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156"/>
      <c r="D73" s="156"/>
      <c r="E73" s="156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156"/>
      <c r="D74" s="156"/>
      <c r="E74" s="156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156">
        <v>4</v>
      </c>
      <c r="D75" s="156">
        <v>1</v>
      </c>
      <c r="E75" s="156">
        <v>1</v>
      </c>
      <c r="F75" s="31"/>
      <c r="G75" s="31"/>
      <c r="H75" s="149">
        <v>0.8</v>
      </c>
      <c r="I75" s="149">
        <v>0.025</v>
      </c>
      <c r="J75" s="149"/>
      <c r="K75" s="32"/>
    </row>
    <row r="76" spans="1:11" s="33" customFormat="1" ht="11.25" customHeight="1">
      <c r="A76" s="35" t="s">
        <v>59</v>
      </c>
      <c r="B76" s="29"/>
      <c r="C76" s="156"/>
      <c r="D76" s="156"/>
      <c r="E76" s="156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156"/>
      <c r="D77" s="156">
        <v>1</v>
      </c>
      <c r="E77" s="156">
        <v>1</v>
      </c>
      <c r="F77" s="31"/>
      <c r="G77" s="31"/>
      <c r="H77" s="149"/>
      <c r="I77" s="149">
        <v>0.206</v>
      </c>
      <c r="J77" s="149"/>
      <c r="K77" s="32"/>
    </row>
    <row r="78" spans="1:11" s="33" customFormat="1" ht="11.25" customHeight="1">
      <c r="A78" s="35" t="s">
        <v>61</v>
      </c>
      <c r="B78" s="29"/>
      <c r="C78" s="156"/>
      <c r="D78" s="156"/>
      <c r="E78" s="156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156"/>
      <c r="D79" s="156"/>
      <c r="E79" s="156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146">
        <v>4</v>
      </c>
      <c r="D80" s="146">
        <v>2</v>
      </c>
      <c r="E80" s="146">
        <v>2</v>
      </c>
      <c r="F80" s="39">
        <v>100</v>
      </c>
      <c r="G80" s="40"/>
      <c r="H80" s="150">
        <v>0.8</v>
      </c>
      <c r="I80" s="151">
        <v>0.23099999999999998</v>
      </c>
      <c r="J80" s="151"/>
      <c r="K80" s="41"/>
    </row>
    <row r="81" spans="1:11" s="33" customFormat="1" ht="11.25" customHeight="1">
      <c r="A81" s="35"/>
      <c r="B81" s="29"/>
      <c r="C81" s="156"/>
      <c r="D81" s="156"/>
      <c r="E81" s="156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156"/>
      <c r="D82" s="156"/>
      <c r="E82" s="156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156"/>
      <c r="D83" s="156"/>
      <c r="E83" s="156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146"/>
      <c r="D84" s="146"/>
      <c r="E84" s="146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156"/>
      <c r="D85" s="156"/>
      <c r="E85" s="156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147"/>
      <c r="D86" s="147"/>
      <c r="E86" s="147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148">
        <v>433.94</v>
      </c>
      <c r="D87" s="148">
        <v>419.85</v>
      </c>
      <c r="E87" s="148">
        <v>314</v>
      </c>
      <c r="F87" s="54">
        <f>IF(D87&gt;0,100*E87/D87,0)</f>
        <v>74.78861498154102</v>
      </c>
      <c r="G87" s="40"/>
      <c r="H87" s="154">
        <v>131.71</v>
      </c>
      <c r="I87" s="155">
        <v>144.117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="92" zoomScaleSheetLayoutView="92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156"/>
      <c r="D9" s="156"/>
      <c r="E9" s="156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156"/>
      <c r="D10" s="156"/>
      <c r="E10" s="156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156"/>
      <c r="D11" s="156"/>
      <c r="E11" s="156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156"/>
      <c r="D12" s="156"/>
      <c r="E12" s="156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146"/>
      <c r="D13" s="146"/>
      <c r="E13" s="146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156"/>
      <c r="D14" s="156"/>
      <c r="E14" s="156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146"/>
      <c r="D15" s="146"/>
      <c r="E15" s="146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156"/>
      <c r="D16" s="156"/>
      <c r="E16" s="156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146"/>
      <c r="D17" s="146"/>
      <c r="E17" s="146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156"/>
      <c r="D18" s="156"/>
      <c r="E18" s="156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156"/>
      <c r="D19" s="156"/>
      <c r="E19" s="156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156"/>
      <c r="D20" s="156"/>
      <c r="E20" s="156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156"/>
      <c r="D21" s="156"/>
      <c r="E21" s="156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146"/>
      <c r="D22" s="146"/>
      <c r="E22" s="146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156"/>
      <c r="D23" s="156"/>
      <c r="E23" s="156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146">
        <v>1</v>
      </c>
      <c r="D24" s="146">
        <v>1</v>
      </c>
      <c r="E24" s="146">
        <v>1</v>
      </c>
      <c r="F24" s="39">
        <v>100</v>
      </c>
      <c r="G24" s="40"/>
      <c r="H24" s="150">
        <v>0.315</v>
      </c>
      <c r="I24" s="151">
        <v>0.066</v>
      </c>
      <c r="J24" s="151"/>
      <c r="K24" s="41"/>
    </row>
    <row r="25" spans="1:11" s="33" customFormat="1" ht="11.25" customHeight="1">
      <c r="A25" s="35"/>
      <c r="B25" s="29"/>
      <c r="C25" s="156"/>
      <c r="D25" s="156"/>
      <c r="E25" s="156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146">
        <v>47</v>
      </c>
      <c r="D26" s="146">
        <v>47</v>
      </c>
      <c r="E26" s="146">
        <v>47</v>
      </c>
      <c r="F26" s="39">
        <v>100</v>
      </c>
      <c r="G26" s="40"/>
      <c r="H26" s="150">
        <v>5.2</v>
      </c>
      <c r="I26" s="151">
        <v>6.4</v>
      </c>
      <c r="J26" s="151"/>
      <c r="K26" s="41"/>
    </row>
    <row r="27" spans="1:11" s="33" customFormat="1" ht="11.25" customHeight="1">
      <c r="A27" s="35"/>
      <c r="B27" s="29"/>
      <c r="C27" s="156"/>
      <c r="D27" s="156"/>
      <c r="E27" s="156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156"/>
      <c r="D28" s="156"/>
      <c r="E28" s="156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156"/>
      <c r="D29" s="156"/>
      <c r="E29" s="156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156"/>
      <c r="D30" s="156"/>
      <c r="E30" s="156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146"/>
      <c r="D31" s="146"/>
      <c r="E31" s="146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156"/>
      <c r="D32" s="156"/>
      <c r="E32" s="156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156"/>
      <c r="D33" s="156"/>
      <c r="E33" s="156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156"/>
      <c r="D34" s="156"/>
      <c r="E34" s="156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156"/>
      <c r="D35" s="156"/>
      <c r="E35" s="156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156"/>
      <c r="D36" s="156"/>
      <c r="E36" s="156"/>
      <c r="F36" s="31"/>
      <c r="G36" s="31"/>
      <c r="H36" s="149"/>
      <c r="I36" s="149"/>
      <c r="J36" s="149"/>
      <c r="K36" s="32"/>
    </row>
    <row r="37" spans="1:11" s="42" customFormat="1" ht="11.25" customHeight="1">
      <c r="A37" s="36" t="s">
        <v>28</v>
      </c>
      <c r="B37" s="37"/>
      <c r="C37" s="146"/>
      <c r="D37" s="146"/>
      <c r="E37" s="146"/>
      <c r="F37" s="39"/>
      <c r="G37" s="40"/>
      <c r="H37" s="150"/>
      <c r="I37" s="151"/>
      <c r="J37" s="151"/>
      <c r="K37" s="41"/>
    </row>
    <row r="38" spans="1:11" s="33" customFormat="1" ht="11.25" customHeight="1">
      <c r="A38" s="35"/>
      <c r="B38" s="29"/>
      <c r="C38" s="156"/>
      <c r="D38" s="156"/>
      <c r="E38" s="156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146">
        <v>0.18</v>
      </c>
      <c r="D39" s="146">
        <v>0.34</v>
      </c>
      <c r="E39" s="146">
        <v>1</v>
      </c>
      <c r="F39" s="39">
        <v>294.11764705882354</v>
      </c>
      <c r="G39" s="40"/>
      <c r="H39" s="150">
        <v>0.023</v>
      </c>
      <c r="I39" s="151">
        <v>0.045</v>
      </c>
      <c r="J39" s="151"/>
      <c r="K39" s="41"/>
    </row>
    <row r="40" spans="1:11" s="33" customFormat="1" ht="11.25" customHeight="1">
      <c r="A40" s="35"/>
      <c r="B40" s="29"/>
      <c r="C40" s="156"/>
      <c r="D40" s="156"/>
      <c r="E40" s="156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156"/>
      <c r="D41" s="156"/>
      <c r="E41" s="156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156"/>
      <c r="D42" s="156"/>
      <c r="E42" s="156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156"/>
      <c r="D43" s="156"/>
      <c r="E43" s="156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156"/>
      <c r="D44" s="156"/>
      <c r="E44" s="156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156"/>
      <c r="D45" s="156"/>
      <c r="E45" s="156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156"/>
      <c r="D46" s="156"/>
      <c r="E46" s="156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156">
        <v>0.72</v>
      </c>
      <c r="D47" s="156"/>
      <c r="E47" s="156"/>
      <c r="F47" s="31"/>
      <c r="G47" s="31"/>
      <c r="H47" s="149">
        <v>0.2</v>
      </c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156">
        <v>1.6</v>
      </c>
      <c r="D48" s="156"/>
      <c r="E48" s="156"/>
      <c r="F48" s="31"/>
      <c r="G48" s="31"/>
      <c r="H48" s="149">
        <v>0.4</v>
      </c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156"/>
      <c r="D49" s="156"/>
      <c r="E49" s="156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146">
        <v>2.3200000000000003</v>
      </c>
      <c r="D50" s="146"/>
      <c r="E50" s="146"/>
      <c r="F50" s="39"/>
      <c r="G50" s="40"/>
      <c r="H50" s="150">
        <v>0.6000000000000001</v>
      </c>
      <c r="I50" s="151"/>
      <c r="J50" s="151"/>
      <c r="K50" s="41"/>
    </row>
    <row r="51" spans="1:11" s="33" customFormat="1" ht="11.25" customHeight="1">
      <c r="A51" s="35"/>
      <c r="B51" s="44"/>
      <c r="C51" s="145"/>
      <c r="D51" s="145"/>
      <c r="E51" s="1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146"/>
      <c r="D52" s="146"/>
      <c r="E52" s="146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156"/>
      <c r="D53" s="156"/>
      <c r="E53" s="156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156">
        <v>12</v>
      </c>
      <c r="D54" s="156">
        <v>12</v>
      </c>
      <c r="E54" s="156">
        <v>12</v>
      </c>
      <c r="F54" s="31"/>
      <c r="G54" s="31"/>
      <c r="H54" s="149">
        <v>3</v>
      </c>
      <c r="I54" s="149">
        <v>3.12</v>
      </c>
      <c r="J54" s="149"/>
      <c r="K54" s="32"/>
    </row>
    <row r="55" spans="1:11" s="33" customFormat="1" ht="11.25" customHeight="1">
      <c r="A55" s="35" t="s">
        <v>42</v>
      </c>
      <c r="B55" s="29"/>
      <c r="C55" s="156"/>
      <c r="D55" s="156"/>
      <c r="E55" s="156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156">
        <v>19</v>
      </c>
      <c r="D56" s="156">
        <v>17.84</v>
      </c>
      <c r="E56" s="156">
        <v>5.75</v>
      </c>
      <c r="F56" s="31"/>
      <c r="G56" s="31"/>
      <c r="H56" s="149">
        <v>6.5</v>
      </c>
      <c r="I56" s="149">
        <v>4.76</v>
      </c>
      <c r="J56" s="149"/>
      <c r="K56" s="32"/>
    </row>
    <row r="57" spans="1:11" s="33" customFormat="1" ht="11.25" customHeight="1">
      <c r="A57" s="35" t="s">
        <v>44</v>
      </c>
      <c r="B57" s="29"/>
      <c r="C57" s="156"/>
      <c r="D57" s="156"/>
      <c r="E57" s="156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156"/>
      <c r="D58" s="156"/>
      <c r="E58" s="156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146">
        <v>31</v>
      </c>
      <c r="D59" s="146">
        <v>29.84</v>
      </c>
      <c r="E59" s="146">
        <v>17.75</v>
      </c>
      <c r="F59" s="39">
        <v>59.483914209115284</v>
      </c>
      <c r="G59" s="40"/>
      <c r="H59" s="150">
        <v>9.5</v>
      </c>
      <c r="I59" s="151">
        <v>7.88</v>
      </c>
      <c r="J59" s="151"/>
      <c r="K59" s="41"/>
    </row>
    <row r="60" spans="1:11" s="33" customFormat="1" ht="11.25" customHeight="1">
      <c r="A60" s="35"/>
      <c r="B60" s="29"/>
      <c r="C60" s="156"/>
      <c r="D60" s="156"/>
      <c r="E60" s="156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156"/>
      <c r="D61" s="156"/>
      <c r="E61" s="156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156"/>
      <c r="D62" s="156"/>
      <c r="E62" s="156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156"/>
      <c r="D63" s="156"/>
      <c r="E63" s="156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146"/>
      <c r="D64" s="146"/>
      <c r="E64" s="146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156"/>
      <c r="D65" s="156"/>
      <c r="E65" s="156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146"/>
      <c r="D66" s="146"/>
      <c r="E66" s="146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156"/>
      <c r="D67" s="156"/>
      <c r="E67" s="156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156"/>
      <c r="D68" s="156"/>
      <c r="E68" s="156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156"/>
      <c r="D69" s="156"/>
      <c r="E69" s="156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146"/>
      <c r="D70" s="146"/>
      <c r="E70" s="146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156"/>
      <c r="D71" s="156"/>
      <c r="E71" s="156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156">
        <v>2</v>
      </c>
      <c r="D72" s="156">
        <v>2</v>
      </c>
      <c r="E72" s="156">
        <v>2</v>
      </c>
      <c r="F72" s="31"/>
      <c r="G72" s="31"/>
      <c r="H72" s="149">
        <v>0.16</v>
      </c>
      <c r="I72" s="149">
        <v>0.16</v>
      </c>
      <c r="J72" s="149"/>
      <c r="K72" s="32"/>
    </row>
    <row r="73" spans="1:11" s="33" customFormat="1" ht="11.25" customHeight="1">
      <c r="A73" s="35" t="s">
        <v>56</v>
      </c>
      <c r="B73" s="29"/>
      <c r="C73" s="156"/>
      <c r="D73" s="156"/>
      <c r="E73" s="156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156"/>
      <c r="D74" s="156"/>
      <c r="E74" s="156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156">
        <v>9</v>
      </c>
      <c r="D75" s="156">
        <v>4</v>
      </c>
      <c r="E75" s="156">
        <v>35</v>
      </c>
      <c r="F75" s="31"/>
      <c r="G75" s="31"/>
      <c r="H75" s="149">
        <v>0.378</v>
      </c>
      <c r="I75" s="149">
        <v>0.168</v>
      </c>
      <c r="J75" s="149"/>
      <c r="K75" s="32"/>
    </row>
    <row r="76" spans="1:11" s="33" customFormat="1" ht="11.25" customHeight="1">
      <c r="A76" s="35" t="s">
        <v>59</v>
      </c>
      <c r="B76" s="29"/>
      <c r="C76" s="156"/>
      <c r="D76" s="156"/>
      <c r="E76" s="156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156"/>
      <c r="D77" s="156">
        <v>1</v>
      </c>
      <c r="E77" s="156">
        <v>1</v>
      </c>
      <c r="F77" s="31"/>
      <c r="G77" s="31"/>
      <c r="H77" s="149"/>
      <c r="I77" s="149">
        <v>0.08</v>
      </c>
      <c r="J77" s="149"/>
      <c r="K77" s="32"/>
    </row>
    <row r="78" spans="1:11" s="33" customFormat="1" ht="11.25" customHeight="1">
      <c r="A78" s="35" t="s">
        <v>61</v>
      </c>
      <c r="B78" s="29"/>
      <c r="C78" s="156"/>
      <c r="D78" s="156"/>
      <c r="E78" s="156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156"/>
      <c r="D79" s="156"/>
      <c r="E79" s="156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146">
        <v>11</v>
      </c>
      <c r="D80" s="146">
        <v>7</v>
      </c>
      <c r="E80" s="146">
        <v>38</v>
      </c>
      <c r="F80" s="39">
        <v>542.8571428571429</v>
      </c>
      <c r="G80" s="40"/>
      <c r="H80" s="150">
        <v>0.538</v>
      </c>
      <c r="I80" s="151">
        <v>0.40800000000000003</v>
      </c>
      <c r="J80" s="151"/>
      <c r="K80" s="41"/>
    </row>
    <row r="81" spans="1:11" s="33" customFormat="1" ht="11.25" customHeight="1">
      <c r="A81" s="35"/>
      <c r="B81" s="29"/>
      <c r="C81" s="156"/>
      <c r="D81" s="156"/>
      <c r="E81" s="156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156"/>
      <c r="D82" s="156"/>
      <c r="E82" s="156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156"/>
      <c r="D83" s="156"/>
      <c r="E83" s="156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146"/>
      <c r="D84" s="146"/>
      <c r="E84" s="146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156"/>
      <c r="D85" s="156"/>
      <c r="E85" s="156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147"/>
      <c r="D86" s="147"/>
      <c r="E86" s="147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148">
        <v>92.5</v>
      </c>
      <c r="D87" s="148">
        <v>85.18</v>
      </c>
      <c r="E87" s="148">
        <v>104.75</v>
      </c>
      <c r="F87" s="54">
        <f>IF(D87&gt;0,100*E87/D87,0)</f>
        <v>122.97487673162713</v>
      </c>
      <c r="G87" s="40"/>
      <c r="H87" s="154">
        <v>16.176</v>
      </c>
      <c r="I87" s="155">
        <v>14.799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="98" zoomScaleSheetLayoutView="98" zoomScalePageLayoutView="0" workbookViewId="0" topLeftCell="A1">
      <selection activeCell="J87" sqref="J87: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/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5</v>
      </c>
      <c r="F9" s="31"/>
      <c r="G9" s="31"/>
      <c r="H9" s="149"/>
      <c r="I9" s="149">
        <v>0.12</v>
      </c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5</v>
      </c>
      <c r="F11" s="31"/>
      <c r="G11" s="31"/>
      <c r="H11" s="149"/>
      <c r="I11" s="149">
        <v>0.13</v>
      </c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10</v>
      </c>
      <c r="F13" s="39"/>
      <c r="G13" s="40"/>
      <c r="H13" s="150"/>
      <c r="I13" s="151">
        <v>0.25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</v>
      </c>
      <c r="D15" s="38">
        <v>1</v>
      </c>
      <c r="E15" s="38">
        <v>1</v>
      </c>
      <c r="F15" s="39">
        <v>100</v>
      </c>
      <c r="G15" s="40"/>
      <c r="H15" s="150">
        <v>0.015</v>
      </c>
      <c r="I15" s="151">
        <v>0.014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49</v>
      </c>
      <c r="D19" s="30">
        <v>54</v>
      </c>
      <c r="E19" s="30">
        <v>39</v>
      </c>
      <c r="F19" s="31"/>
      <c r="G19" s="31"/>
      <c r="H19" s="149">
        <v>0.637</v>
      </c>
      <c r="I19" s="149">
        <v>0.702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49</v>
      </c>
      <c r="D22" s="38">
        <v>54</v>
      </c>
      <c r="E22" s="38">
        <v>39</v>
      </c>
      <c r="F22" s="39">
        <v>72.22222222222223</v>
      </c>
      <c r="G22" s="40"/>
      <c r="H22" s="150">
        <v>0.637</v>
      </c>
      <c r="I22" s="151">
        <v>0.702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5676</v>
      </c>
      <c r="D24" s="38">
        <v>5750</v>
      </c>
      <c r="E24" s="38">
        <v>5745</v>
      </c>
      <c r="F24" s="39">
        <v>99.91304347826087</v>
      </c>
      <c r="G24" s="40"/>
      <c r="H24" s="150">
        <v>83.891</v>
      </c>
      <c r="I24" s="151">
        <v>76.894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189</v>
      </c>
      <c r="D26" s="38">
        <v>200</v>
      </c>
      <c r="E26" s="38">
        <v>200</v>
      </c>
      <c r="F26" s="39">
        <v>100</v>
      </c>
      <c r="G26" s="40"/>
      <c r="H26" s="150">
        <v>2.741</v>
      </c>
      <c r="I26" s="151">
        <v>2.85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>
        <v>79</v>
      </c>
      <c r="E28" s="30">
        <v>114</v>
      </c>
      <c r="F28" s="31"/>
      <c r="G28" s="31"/>
      <c r="H28" s="149"/>
      <c r="I28" s="149">
        <v>1.58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547</v>
      </c>
      <c r="D30" s="30">
        <v>1828</v>
      </c>
      <c r="E30" s="30">
        <v>1872</v>
      </c>
      <c r="F30" s="31"/>
      <c r="G30" s="31"/>
      <c r="H30" s="149">
        <v>10.94</v>
      </c>
      <c r="I30" s="149">
        <v>33.708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547</v>
      </c>
      <c r="D31" s="38">
        <v>1907</v>
      </c>
      <c r="E31" s="38">
        <v>1986</v>
      </c>
      <c r="F31" s="39">
        <v>104.14263240692186</v>
      </c>
      <c r="G31" s="40"/>
      <c r="H31" s="150">
        <v>10.94</v>
      </c>
      <c r="I31" s="151">
        <v>35.288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45</v>
      </c>
      <c r="E33" s="30">
        <v>45</v>
      </c>
      <c r="F33" s="31"/>
      <c r="G33" s="31"/>
      <c r="H33" s="149">
        <v>0.782</v>
      </c>
      <c r="I33" s="149">
        <v>0.663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10</v>
      </c>
      <c r="D34" s="30">
        <v>9</v>
      </c>
      <c r="E34" s="30">
        <v>9</v>
      </c>
      <c r="F34" s="31"/>
      <c r="G34" s="31"/>
      <c r="H34" s="149">
        <v>0.225</v>
      </c>
      <c r="I34" s="149">
        <v>0.2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7</v>
      </c>
      <c r="D35" s="30">
        <v>5</v>
      </c>
      <c r="E35" s="30"/>
      <c r="F35" s="31"/>
      <c r="G35" s="31"/>
      <c r="H35" s="149">
        <v>0.159</v>
      </c>
      <c r="I35" s="149">
        <v>0.16</v>
      </c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>
        <v>30</v>
      </c>
      <c r="E36" s="30">
        <v>30</v>
      </c>
      <c r="F36" s="31"/>
      <c r="G36" s="31"/>
      <c r="H36" s="149"/>
      <c r="I36" s="149">
        <v>0.6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67</v>
      </c>
      <c r="D37" s="38">
        <v>89</v>
      </c>
      <c r="E37" s="38">
        <v>84</v>
      </c>
      <c r="F37" s="39">
        <v>94.38202247191012</v>
      </c>
      <c r="G37" s="40"/>
      <c r="H37" s="150">
        <v>1.1660000000000001</v>
      </c>
      <c r="I37" s="151">
        <v>1.6229999999999998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38</v>
      </c>
      <c r="D39" s="38">
        <v>30</v>
      </c>
      <c r="E39" s="38">
        <v>25</v>
      </c>
      <c r="F39" s="39">
        <v>83.33333333333333</v>
      </c>
      <c r="G39" s="40"/>
      <c r="H39" s="150">
        <v>0.665</v>
      </c>
      <c r="I39" s="151">
        <v>0.5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>
        <v>10</v>
      </c>
      <c r="D42" s="30">
        <v>13</v>
      </c>
      <c r="E42" s="30">
        <v>10</v>
      </c>
      <c r="F42" s="31"/>
      <c r="G42" s="31"/>
      <c r="H42" s="149">
        <v>0.15</v>
      </c>
      <c r="I42" s="149">
        <v>0.221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34</v>
      </c>
      <c r="D43" s="30">
        <v>14</v>
      </c>
      <c r="E43" s="30">
        <v>38</v>
      </c>
      <c r="F43" s="31"/>
      <c r="G43" s="31"/>
      <c r="H43" s="149">
        <v>0.51</v>
      </c>
      <c r="I43" s="149">
        <v>0.21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>
        <v>2</v>
      </c>
      <c r="E44" s="30"/>
      <c r="F44" s="31"/>
      <c r="G44" s="31"/>
      <c r="H44" s="149"/>
      <c r="I44" s="149">
        <v>0.005</v>
      </c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>
        <v>1</v>
      </c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11</v>
      </c>
      <c r="D46" s="30">
        <v>6</v>
      </c>
      <c r="E46" s="30">
        <v>2</v>
      </c>
      <c r="F46" s="31"/>
      <c r="G46" s="31"/>
      <c r="H46" s="149">
        <v>0.198</v>
      </c>
      <c r="I46" s="149">
        <v>0.108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4</v>
      </c>
      <c r="D47" s="30">
        <v>6</v>
      </c>
      <c r="E47" s="30">
        <v>12</v>
      </c>
      <c r="F47" s="31"/>
      <c r="G47" s="31"/>
      <c r="H47" s="149">
        <v>0.048</v>
      </c>
      <c r="I47" s="149">
        <v>0.072</v>
      </c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59</v>
      </c>
      <c r="D50" s="38">
        <v>41</v>
      </c>
      <c r="E50" s="38">
        <v>63</v>
      </c>
      <c r="F50" s="39">
        <v>153.65853658536585</v>
      </c>
      <c r="G50" s="40"/>
      <c r="H50" s="150">
        <v>0.9060000000000001</v>
      </c>
      <c r="I50" s="151">
        <v>0.616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1</v>
      </c>
      <c r="E52" s="38">
        <v>1</v>
      </c>
      <c r="F52" s="39">
        <v>100</v>
      </c>
      <c r="G52" s="40"/>
      <c r="H52" s="150">
        <v>0.015</v>
      </c>
      <c r="I52" s="151">
        <v>0.015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2000</v>
      </c>
      <c r="D54" s="30">
        <v>2015</v>
      </c>
      <c r="E54" s="30">
        <v>2015</v>
      </c>
      <c r="F54" s="31"/>
      <c r="G54" s="31"/>
      <c r="H54" s="149">
        <v>30</v>
      </c>
      <c r="I54" s="149">
        <v>31.233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114</v>
      </c>
      <c r="D55" s="30">
        <v>183</v>
      </c>
      <c r="E55" s="30">
        <v>80</v>
      </c>
      <c r="F55" s="31"/>
      <c r="G55" s="31"/>
      <c r="H55" s="149">
        <v>1.442</v>
      </c>
      <c r="I55" s="149">
        <v>2.315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>
        <v>25</v>
      </c>
      <c r="E56" s="30">
        <v>52.16</v>
      </c>
      <c r="F56" s="31"/>
      <c r="G56" s="31"/>
      <c r="H56" s="149"/>
      <c r="I56" s="149">
        <v>0.338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>
        <v>5</v>
      </c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34</v>
      </c>
      <c r="E58" s="30">
        <v>34</v>
      </c>
      <c r="F58" s="31"/>
      <c r="G58" s="31"/>
      <c r="H58" s="149">
        <v>0.072</v>
      </c>
      <c r="I58" s="149">
        <v>0.423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2120</v>
      </c>
      <c r="D59" s="38">
        <v>2262</v>
      </c>
      <c r="E59" s="38">
        <v>2181.16</v>
      </c>
      <c r="F59" s="39">
        <v>96.42617152961981</v>
      </c>
      <c r="G59" s="40"/>
      <c r="H59" s="150">
        <v>31.514</v>
      </c>
      <c r="I59" s="151">
        <v>34.309000000000005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2284</v>
      </c>
      <c r="D61" s="30">
        <v>2150</v>
      </c>
      <c r="E61" s="30">
        <v>2300</v>
      </c>
      <c r="F61" s="31"/>
      <c r="G61" s="31"/>
      <c r="H61" s="149">
        <v>48.192</v>
      </c>
      <c r="I61" s="149">
        <v>49.45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75</v>
      </c>
      <c r="D62" s="30">
        <v>79</v>
      </c>
      <c r="E62" s="30">
        <v>66</v>
      </c>
      <c r="F62" s="31"/>
      <c r="G62" s="31"/>
      <c r="H62" s="149">
        <v>1.575</v>
      </c>
      <c r="I62" s="149">
        <v>1.576</v>
      </c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>
        <v>2359</v>
      </c>
      <c r="D64" s="38">
        <v>2229</v>
      </c>
      <c r="E64" s="38">
        <v>2366</v>
      </c>
      <c r="F64" s="39">
        <v>106.14625392552715</v>
      </c>
      <c r="G64" s="40"/>
      <c r="H64" s="150">
        <v>49.767</v>
      </c>
      <c r="I64" s="151">
        <v>51.026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11900</v>
      </c>
      <c r="D66" s="38">
        <v>11389</v>
      </c>
      <c r="E66" s="38">
        <v>12250</v>
      </c>
      <c r="F66" s="39">
        <v>107.559926244622</v>
      </c>
      <c r="G66" s="40"/>
      <c r="H66" s="150">
        <v>208.25</v>
      </c>
      <c r="I66" s="151">
        <v>192.475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2180</v>
      </c>
      <c r="D68" s="30">
        <v>5125</v>
      </c>
      <c r="E68" s="30">
        <v>5000</v>
      </c>
      <c r="F68" s="31"/>
      <c r="G68" s="31"/>
      <c r="H68" s="149">
        <v>30.15</v>
      </c>
      <c r="I68" s="149">
        <v>67.7</v>
      </c>
      <c r="J68" s="149"/>
      <c r="K68" s="32"/>
    </row>
    <row r="69" spans="1:11" s="33" customFormat="1" ht="11.25" customHeight="1">
      <c r="A69" s="35" t="s">
        <v>53</v>
      </c>
      <c r="B69" s="29"/>
      <c r="C69" s="30">
        <v>3</v>
      </c>
      <c r="D69" s="30">
        <v>10</v>
      </c>
      <c r="E69" s="30">
        <v>30</v>
      </c>
      <c r="F69" s="31"/>
      <c r="G69" s="31"/>
      <c r="H69" s="149">
        <v>0.039</v>
      </c>
      <c r="I69" s="149">
        <v>0.13</v>
      </c>
      <c r="J69" s="149"/>
      <c r="K69" s="32"/>
    </row>
    <row r="70" spans="1:11" s="42" customFormat="1" ht="11.25" customHeight="1">
      <c r="A70" s="36" t="s">
        <v>54</v>
      </c>
      <c r="B70" s="37"/>
      <c r="C70" s="38">
        <v>2183</v>
      </c>
      <c r="D70" s="38">
        <v>5135</v>
      </c>
      <c r="E70" s="38">
        <v>5030</v>
      </c>
      <c r="F70" s="39">
        <v>97.95520934761441</v>
      </c>
      <c r="G70" s="40"/>
      <c r="H70" s="150">
        <v>30.189</v>
      </c>
      <c r="I70" s="151">
        <v>67.83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583</v>
      </c>
      <c r="D72" s="30">
        <v>561</v>
      </c>
      <c r="E72" s="30">
        <v>561</v>
      </c>
      <c r="F72" s="31"/>
      <c r="G72" s="31"/>
      <c r="H72" s="149">
        <v>14.894</v>
      </c>
      <c r="I72" s="149">
        <v>13.318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340</v>
      </c>
      <c r="D73" s="30">
        <v>330</v>
      </c>
      <c r="E73" s="30">
        <v>330</v>
      </c>
      <c r="F73" s="31"/>
      <c r="G73" s="31"/>
      <c r="H73" s="149">
        <v>17.25</v>
      </c>
      <c r="I73" s="149">
        <v>16.266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>
        <v>17</v>
      </c>
      <c r="E74" s="30"/>
      <c r="F74" s="31"/>
      <c r="G74" s="31"/>
      <c r="H74" s="149"/>
      <c r="I74" s="149">
        <v>0.425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1324</v>
      </c>
      <c r="D75" s="30">
        <v>1688</v>
      </c>
      <c r="E75" s="30">
        <v>1688</v>
      </c>
      <c r="F75" s="31"/>
      <c r="G75" s="31"/>
      <c r="H75" s="149">
        <v>24.75</v>
      </c>
      <c r="I75" s="149">
        <v>30.452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5</v>
      </c>
      <c r="D76" s="30"/>
      <c r="E76" s="30"/>
      <c r="F76" s="31"/>
      <c r="G76" s="31"/>
      <c r="H76" s="149">
        <v>0.095</v>
      </c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>
        <v>25</v>
      </c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>
        <v>81</v>
      </c>
      <c r="D79" s="30">
        <v>34</v>
      </c>
      <c r="E79" s="30">
        <v>201</v>
      </c>
      <c r="F79" s="31"/>
      <c r="G79" s="31"/>
      <c r="H79" s="149">
        <v>0.974</v>
      </c>
      <c r="I79" s="149">
        <v>0.68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2333</v>
      </c>
      <c r="D80" s="38">
        <v>2630</v>
      </c>
      <c r="E80" s="38">
        <v>2805</v>
      </c>
      <c r="F80" s="39">
        <v>106.65399239543726</v>
      </c>
      <c r="G80" s="40"/>
      <c r="H80" s="150">
        <v>57.962999999999994</v>
      </c>
      <c r="I80" s="151">
        <v>61.141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27522</v>
      </c>
      <c r="D87" s="53">
        <v>31718</v>
      </c>
      <c r="E87" s="53">
        <v>32786.16</v>
      </c>
      <c r="F87" s="54">
        <f>IF(D87&gt;0,100*E87/D87,0)</f>
        <v>103.36767765937324</v>
      </c>
      <c r="G87" s="40"/>
      <c r="H87" s="154">
        <v>478.659</v>
      </c>
      <c r="I87" s="155">
        <v>525.533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="96" zoomScaleSheetLayoutView="96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5</v>
      </c>
      <c r="D24" s="38">
        <v>5</v>
      </c>
      <c r="E24" s="38">
        <v>1</v>
      </c>
      <c r="F24" s="39">
        <v>20</v>
      </c>
      <c r="G24" s="40"/>
      <c r="H24" s="150">
        <v>0.163</v>
      </c>
      <c r="I24" s="151">
        <v>0.16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</v>
      </c>
      <c r="D26" s="38">
        <v>8</v>
      </c>
      <c r="E26" s="38">
        <v>8</v>
      </c>
      <c r="F26" s="39">
        <v>100</v>
      </c>
      <c r="G26" s="40"/>
      <c r="H26" s="150">
        <v>0.2</v>
      </c>
      <c r="I26" s="151">
        <v>0.2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</v>
      </c>
      <c r="D28" s="30"/>
      <c r="E28" s="30"/>
      <c r="F28" s="31"/>
      <c r="G28" s="31"/>
      <c r="H28" s="149">
        <v>0.025</v>
      </c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>
        <v>2</v>
      </c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>
        <v>2</v>
      </c>
      <c r="F31" s="39"/>
      <c r="G31" s="40"/>
      <c r="H31" s="150">
        <v>0.025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134</v>
      </c>
      <c r="D33" s="30">
        <v>140</v>
      </c>
      <c r="E33" s="30">
        <v>140</v>
      </c>
      <c r="F33" s="31"/>
      <c r="G33" s="31"/>
      <c r="H33" s="149">
        <v>3.5</v>
      </c>
      <c r="I33" s="149">
        <v>3.26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12</v>
      </c>
      <c r="D34" s="30">
        <v>8</v>
      </c>
      <c r="E34" s="30">
        <v>8</v>
      </c>
      <c r="F34" s="31"/>
      <c r="G34" s="31"/>
      <c r="H34" s="149">
        <v>0.3</v>
      </c>
      <c r="I34" s="149">
        <v>0.2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1</v>
      </c>
      <c r="D35" s="30">
        <v>1</v>
      </c>
      <c r="E35" s="30"/>
      <c r="F35" s="31"/>
      <c r="G35" s="31"/>
      <c r="H35" s="149">
        <v>0.025</v>
      </c>
      <c r="I35" s="149">
        <v>0.025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40</v>
      </c>
      <c r="D36" s="30">
        <v>66</v>
      </c>
      <c r="E36" s="30">
        <v>66</v>
      </c>
      <c r="F36" s="31"/>
      <c r="G36" s="31"/>
      <c r="H36" s="149">
        <v>0.96</v>
      </c>
      <c r="I36" s="149">
        <v>1.32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187</v>
      </c>
      <c r="D37" s="38">
        <v>215</v>
      </c>
      <c r="E37" s="38">
        <v>214</v>
      </c>
      <c r="F37" s="39">
        <v>99.53488372093024</v>
      </c>
      <c r="G37" s="40"/>
      <c r="H37" s="150">
        <v>4.785</v>
      </c>
      <c r="I37" s="151">
        <v>4.805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30</v>
      </c>
      <c r="D39" s="38">
        <v>25</v>
      </c>
      <c r="E39" s="38">
        <v>20</v>
      </c>
      <c r="F39" s="39">
        <v>80</v>
      </c>
      <c r="G39" s="40"/>
      <c r="H39" s="150">
        <v>0.47</v>
      </c>
      <c r="I39" s="151">
        <v>0.44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1</v>
      </c>
      <c r="E43" s="30">
        <v>1</v>
      </c>
      <c r="F43" s="31"/>
      <c r="G43" s="31"/>
      <c r="H43" s="149">
        <v>0.09</v>
      </c>
      <c r="I43" s="149">
        <v>0.007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7</v>
      </c>
      <c r="D46" s="30">
        <v>3</v>
      </c>
      <c r="E46" s="30">
        <v>2</v>
      </c>
      <c r="F46" s="31"/>
      <c r="G46" s="31"/>
      <c r="H46" s="149">
        <v>0.105</v>
      </c>
      <c r="I46" s="149">
        <v>0.045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>
        <v>1</v>
      </c>
      <c r="E47" s="30"/>
      <c r="F47" s="31"/>
      <c r="G47" s="31"/>
      <c r="H47" s="149"/>
      <c r="I47" s="149">
        <v>0.045</v>
      </c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9</v>
      </c>
      <c r="D50" s="38">
        <v>5</v>
      </c>
      <c r="E50" s="38">
        <v>3</v>
      </c>
      <c r="F50" s="39">
        <v>60</v>
      </c>
      <c r="G50" s="40"/>
      <c r="H50" s="150">
        <v>0.195</v>
      </c>
      <c r="I50" s="151">
        <v>0.097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1</v>
      </c>
      <c r="D52" s="38">
        <v>2</v>
      </c>
      <c r="E52" s="38">
        <v>2</v>
      </c>
      <c r="F52" s="39">
        <v>100</v>
      </c>
      <c r="G52" s="40"/>
      <c r="H52" s="150">
        <v>0.02</v>
      </c>
      <c r="I52" s="151">
        <v>0.042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2</v>
      </c>
      <c r="D58" s="30">
        <v>2</v>
      </c>
      <c r="E58" s="30">
        <v>2</v>
      </c>
      <c r="F58" s="31"/>
      <c r="G58" s="31"/>
      <c r="H58" s="149">
        <v>0.042</v>
      </c>
      <c r="I58" s="149">
        <v>0.042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2</v>
      </c>
      <c r="D59" s="38">
        <v>2</v>
      </c>
      <c r="E59" s="38">
        <v>2</v>
      </c>
      <c r="F59" s="39">
        <v>100</v>
      </c>
      <c r="G59" s="40"/>
      <c r="H59" s="150">
        <v>0.042</v>
      </c>
      <c r="I59" s="151">
        <v>0.042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270</v>
      </c>
      <c r="D61" s="30">
        <v>290</v>
      </c>
      <c r="E61" s="30">
        <v>300</v>
      </c>
      <c r="F61" s="31"/>
      <c r="G61" s="31"/>
      <c r="H61" s="149">
        <v>14.58</v>
      </c>
      <c r="I61" s="149">
        <v>17.4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5</v>
      </c>
      <c r="D62" s="30">
        <v>5</v>
      </c>
      <c r="E62" s="30">
        <v>8</v>
      </c>
      <c r="F62" s="31"/>
      <c r="G62" s="31"/>
      <c r="H62" s="149">
        <v>0.163</v>
      </c>
      <c r="I62" s="149">
        <v>0.163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72</v>
      </c>
      <c r="D63" s="30">
        <v>58</v>
      </c>
      <c r="E63" s="30">
        <v>58</v>
      </c>
      <c r="F63" s="31"/>
      <c r="G63" s="31"/>
      <c r="H63" s="149">
        <v>1.8</v>
      </c>
      <c r="I63" s="149">
        <v>1.624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347</v>
      </c>
      <c r="D64" s="38">
        <v>353</v>
      </c>
      <c r="E64" s="38">
        <v>366</v>
      </c>
      <c r="F64" s="39">
        <v>103.6827195467422</v>
      </c>
      <c r="G64" s="40"/>
      <c r="H64" s="150">
        <v>16.543</v>
      </c>
      <c r="I64" s="151">
        <v>19.186999999999998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929</v>
      </c>
      <c r="D66" s="38">
        <v>901</v>
      </c>
      <c r="E66" s="38">
        <v>950</v>
      </c>
      <c r="F66" s="39">
        <v>105.43840177580466</v>
      </c>
      <c r="G66" s="40"/>
      <c r="H66" s="150">
        <v>59.92</v>
      </c>
      <c r="I66" s="151">
        <v>56.625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60</v>
      </c>
      <c r="D72" s="30">
        <v>72</v>
      </c>
      <c r="E72" s="30">
        <v>72</v>
      </c>
      <c r="F72" s="31"/>
      <c r="G72" s="31"/>
      <c r="H72" s="149">
        <v>1.3</v>
      </c>
      <c r="I72" s="149">
        <v>1.77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14</v>
      </c>
      <c r="D73" s="30">
        <v>7</v>
      </c>
      <c r="E73" s="30">
        <v>7</v>
      </c>
      <c r="F73" s="31"/>
      <c r="G73" s="31"/>
      <c r="H73" s="149">
        <v>0.7</v>
      </c>
      <c r="I73" s="149">
        <v>0.49</v>
      </c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>
        <v>68</v>
      </c>
      <c r="D75" s="30">
        <v>56</v>
      </c>
      <c r="E75" s="30">
        <v>56</v>
      </c>
      <c r="F75" s="31"/>
      <c r="G75" s="31"/>
      <c r="H75" s="149">
        <v>2.889</v>
      </c>
      <c r="I75" s="149">
        <v>2.823</v>
      </c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>
        <v>2</v>
      </c>
      <c r="E77" s="30">
        <v>2</v>
      </c>
      <c r="F77" s="31"/>
      <c r="G77" s="31"/>
      <c r="H77" s="149"/>
      <c r="I77" s="149">
        <v>0.034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26</v>
      </c>
      <c r="E78" s="30">
        <v>25</v>
      </c>
      <c r="F78" s="31"/>
      <c r="G78" s="31"/>
      <c r="H78" s="149">
        <v>0.625</v>
      </c>
      <c r="I78" s="149">
        <v>0.65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40</v>
      </c>
      <c r="D79" s="30">
        <v>2</v>
      </c>
      <c r="E79" s="30">
        <v>4</v>
      </c>
      <c r="F79" s="31"/>
      <c r="G79" s="31"/>
      <c r="H79" s="149">
        <v>1</v>
      </c>
      <c r="I79" s="149">
        <v>0.051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207</v>
      </c>
      <c r="D80" s="38">
        <v>165</v>
      </c>
      <c r="E80" s="38">
        <v>166</v>
      </c>
      <c r="F80" s="39">
        <v>100.60606060606061</v>
      </c>
      <c r="G80" s="40"/>
      <c r="H80" s="150">
        <v>6.513999999999999</v>
      </c>
      <c r="I80" s="151">
        <v>5.8180000000000005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3</v>
      </c>
      <c r="D82" s="30">
        <v>3</v>
      </c>
      <c r="E82" s="30">
        <v>3</v>
      </c>
      <c r="F82" s="31"/>
      <c r="G82" s="31"/>
      <c r="H82" s="149">
        <v>0.106</v>
      </c>
      <c r="I82" s="149">
        <v>0.106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4</v>
      </c>
      <c r="D83" s="30">
        <v>5</v>
      </c>
      <c r="E83" s="30">
        <v>5</v>
      </c>
      <c r="F83" s="31"/>
      <c r="G83" s="31"/>
      <c r="H83" s="149">
        <v>0.095</v>
      </c>
      <c r="I83" s="149">
        <v>0.133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8</v>
      </c>
      <c r="E84" s="38">
        <v>8</v>
      </c>
      <c r="F84" s="39">
        <v>100</v>
      </c>
      <c r="G84" s="40"/>
      <c r="H84" s="150">
        <v>0.201</v>
      </c>
      <c r="I84" s="151">
        <v>0.239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1734</v>
      </c>
      <c r="D87" s="53">
        <v>1689</v>
      </c>
      <c r="E87" s="53">
        <v>1742</v>
      </c>
      <c r="F87" s="54">
        <f>IF(D87&gt;0,100*E87/D87,0)</f>
        <v>103.13795145056247</v>
      </c>
      <c r="G87" s="40"/>
      <c r="H87" s="154">
        <v>89.07799999999999</v>
      </c>
      <c r="I87" s="155">
        <v>87.655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="92" zoomScaleSheetLayoutView="92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6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>
        <v>3</v>
      </c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3</v>
      </c>
      <c r="E30" s="30"/>
      <c r="F30" s="31"/>
      <c r="G30" s="31"/>
      <c r="H30" s="149"/>
      <c r="I30" s="149">
        <v>0.033</v>
      </c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3</v>
      </c>
      <c r="E31" s="38"/>
      <c r="F31" s="39"/>
      <c r="G31" s="40"/>
      <c r="H31" s="150"/>
      <c r="I31" s="151">
        <v>0.033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>
        <v>3</v>
      </c>
      <c r="F36" s="31"/>
      <c r="G36" s="31"/>
      <c r="H36" s="149"/>
      <c r="I36" s="149"/>
      <c r="J36" s="149">
        <v>0.03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>
        <v>3</v>
      </c>
      <c r="F37" s="39"/>
      <c r="G37" s="40"/>
      <c r="H37" s="150"/>
      <c r="I37" s="151"/>
      <c r="J37" s="151">
        <v>0.03</v>
      </c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>
        <v>1</v>
      </c>
      <c r="E49" s="30"/>
      <c r="F49" s="31"/>
      <c r="G49" s="31"/>
      <c r="H49" s="149"/>
      <c r="I49" s="149">
        <v>0.007</v>
      </c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>
        <v>1</v>
      </c>
      <c r="E50" s="38"/>
      <c r="F50" s="39"/>
      <c r="G50" s="40"/>
      <c r="H50" s="150"/>
      <c r="I50" s="151">
        <v>0.007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</v>
      </c>
      <c r="D66" s="38">
        <v>1</v>
      </c>
      <c r="E66" s="38">
        <v>8</v>
      </c>
      <c r="F66" s="39">
        <v>800</v>
      </c>
      <c r="G66" s="40"/>
      <c r="H66" s="150">
        <v>0.009</v>
      </c>
      <c r="I66" s="151">
        <v>0.015</v>
      </c>
      <c r="J66" s="151">
        <v>0.031</v>
      </c>
      <c r="K66" s="41">
        <v>206.66666666666669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>
        <v>23</v>
      </c>
      <c r="D74" s="30">
        <v>25</v>
      </c>
      <c r="E74" s="30">
        <v>25</v>
      </c>
      <c r="F74" s="31"/>
      <c r="G74" s="31"/>
      <c r="H74" s="149">
        <v>0.276</v>
      </c>
      <c r="I74" s="149">
        <v>0.3</v>
      </c>
      <c r="J74" s="149">
        <v>0.3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>
        <v>5</v>
      </c>
      <c r="D77" s="30">
        <v>6</v>
      </c>
      <c r="E77" s="30"/>
      <c r="F77" s="31"/>
      <c r="G77" s="31"/>
      <c r="H77" s="149">
        <v>0.05</v>
      </c>
      <c r="I77" s="149">
        <v>0.06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12</v>
      </c>
      <c r="D78" s="30">
        <v>12</v>
      </c>
      <c r="E78" s="30">
        <v>4</v>
      </c>
      <c r="F78" s="31"/>
      <c r="G78" s="31"/>
      <c r="H78" s="149">
        <v>0.12</v>
      </c>
      <c r="I78" s="149">
        <v>0.12</v>
      </c>
      <c r="J78" s="149">
        <v>0.04</v>
      </c>
      <c r="K78" s="32"/>
    </row>
    <row r="79" spans="1:11" s="33" customFormat="1" ht="11.25" customHeight="1">
      <c r="A79" s="35" t="s">
        <v>62</v>
      </c>
      <c r="B79" s="29"/>
      <c r="C79" s="30"/>
      <c r="D79" s="30">
        <v>10</v>
      </c>
      <c r="E79" s="30"/>
      <c r="F79" s="31"/>
      <c r="G79" s="31"/>
      <c r="H79" s="149"/>
      <c r="I79" s="149">
        <v>0.09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40</v>
      </c>
      <c r="D80" s="38">
        <v>53</v>
      </c>
      <c r="E80" s="38">
        <v>29</v>
      </c>
      <c r="F80" s="39">
        <v>54.716981132075475</v>
      </c>
      <c r="G80" s="40"/>
      <c r="H80" s="150">
        <v>0.446</v>
      </c>
      <c r="I80" s="151">
        <v>0.57</v>
      </c>
      <c r="J80" s="151">
        <v>0.33999999999999997</v>
      </c>
      <c r="K80" s="41">
        <v>59.64912280701755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41</v>
      </c>
      <c r="D87" s="53">
        <v>58</v>
      </c>
      <c r="E87" s="53">
        <v>43</v>
      </c>
      <c r="F87" s="54">
        <f>IF(D87&gt;0,100*E87/D87,0)</f>
        <v>74.13793103448276</v>
      </c>
      <c r="G87" s="40"/>
      <c r="H87" s="154">
        <v>0.455</v>
      </c>
      <c r="I87" s="155">
        <v>0.625</v>
      </c>
      <c r="J87" s="155">
        <v>0.40099999999999997</v>
      </c>
      <c r="K87" s="54">
        <f>IF(I87&gt;0,100*J87/I87,0)</f>
        <v>64.16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="99" zoomScaleSheetLayoutView="99" zoomScalePageLayoutView="0" workbookViewId="0" topLeftCell="A1">
      <selection activeCell="K87" sqref="K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</v>
      </c>
      <c r="D9" s="30">
        <v>1</v>
      </c>
      <c r="E9" s="30">
        <v>1</v>
      </c>
      <c r="F9" s="31"/>
      <c r="G9" s="31"/>
      <c r="H9" s="149">
        <v>0.032</v>
      </c>
      <c r="I9" s="149">
        <v>0.069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1</v>
      </c>
      <c r="D10" s="30">
        <v>2</v>
      </c>
      <c r="E10" s="30">
        <v>2</v>
      </c>
      <c r="F10" s="31"/>
      <c r="G10" s="31"/>
      <c r="H10" s="149">
        <v>0.069</v>
      </c>
      <c r="I10" s="149">
        <v>0.138</v>
      </c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>
        <v>1</v>
      </c>
      <c r="E12" s="30">
        <v>1</v>
      </c>
      <c r="F12" s="31"/>
      <c r="G12" s="31"/>
      <c r="H12" s="149"/>
      <c r="I12" s="149">
        <v>0.069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2</v>
      </c>
      <c r="D13" s="38">
        <v>4</v>
      </c>
      <c r="E13" s="38">
        <v>4</v>
      </c>
      <c r="F13" s="39">
        <v>100</v>
      </c>
      <c r="G13" s="40"/>
      <c r="H13" s="150">
        <v>0.101</v>
      </c>
      <c r="I13" s="151">
        <v>0.276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>
        <v>3</v>
      </c>
      <c r="E15" s="38">
        <v>2</v>
      </c>
      <c r="F15" s="39">
        <v>66.66666666666667</v>
      </c>
      <c r="G15" s="40"/>
      <c r="H15" s="150">
        <v>0.02</v>
      </c>
      <c r="I15" s="151">
        <v>0.02</v>
      </c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123</v>
      </c>
      <c r="D24" s="38">
        <v>95</v>
      </c>
      <c r="E24" s="38">
        <v>103</v>
      </c>
      <c r="F24" s="39">
        <f>IF(D24&gt;0,100*E24/D24,0)</f>
        <v>108.42105263157895</v>
      </c>
      <c r="G24" s="40"/>
      <c r="H24" s="150">
        <v>6.98</v>
      </c>
      <c r="I24" s="151">
        <v>2.453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50">
        <v>0.3</v>
      </c>
      <c r="I26" s="151">
        <v>0.22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18</v>
      </c>
      <c r="D30" s="30">
        <v>15</v>
      </c>
      <c r="E30" s="30">
        <v>17</v>
      </c>
      <c r="F30" s="31"/>
      <c r="G30" s="31"/>
      <c r="H30" s="149">
        <v>0.975</v>
      </c>
      <c r="I30" s="149">
        <v>0.828</v>
      </c>
      <c r="J30" s="149"/>
      <c r="K30" s="32"/>
    </row>
    <row r="31" spans="1:11" s="42" customFormat="1" ht="11.25" customHeight="1">
      <c r="A31" s="43" t="s">
        <v>23</v>
      </c>
      <c r="B31" s="37"/>
      <c r="C31" s="38">
        <v>18</v>
      </c>
      <c r="D31" s="38">
        <v>15</v>
      </c>
      <c r="E31" s="38">
        <v>17</v>
      </c>
      <c r="F31" s="39">
        <v>113.33333333333333</v>
      </c>
      <c r="G31" s="40"/>
      <c r="H31" s="150">
        <v>0.975</v>
      </c>
      <c r="I31" s="151">
        <v>0.828</v>
      </c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50</v>
      </c>
      <c r="D33" s="30">
        <v>60</v>
      </c>
      <c r="E33" s="30"/>
      <c r="F33" s="31"/>
      <c r="G33" s="31"/>
      <c r="H33" s="149">
        <v>1.3</v>
      </c>
      <c r="I33" s="149">
        <v>2.1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30</v>
      </c>
      <c r="D34" s="30">
        <v>30</v>
      </c>
      <c r="E34" s="30">
        <v>29</v>
      </c>
      <c r="F34" s="31"/>
      <c r="G34" s="31"/>
      <c r="H34" s="149">
        <v>0.8</v>
      </c>
      <c r="I34" s="149">
        <v>0.76</v>
      </c>
      <c r="J34" s="149"/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18</v>
      </c>
      <c r="E35" s="30">
        <v>18</v>
      </c>
      <c r="F35" s="31"/>
      <c r="G35" s="31"/>
      <c r="H35" s="149">
        <v>0.48</v>
      </c>
      <c r="I35" s="149">
        <v>0.39</v>
      </c>
      <c r="J35" s="149"/>
      <c r="K35" s="32"/>
    </row>
    <row r="36" spans="1:11" s="33" customFormat="1" ht="11.25" customHeight="1">
      <c r="A36" s="35" t="s">
        <v>27</v>
      </c>
      <c r="B36" s="29"/>
      <c r="C36" s="30">
        <v>70</v>
      </c>
      <c r="D36" s="30">
        <v>77</v>
      </c>
      <c r="E36" s="30">
        <v>77</v>
      </c>
      <c r="F36" s="31"/>
      <c r="G36" s="31"/>
      <c r="H36" s="149">
        <v>1.8</v>
      </c>
      <c r="I36" s="149">
        <v>1.884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170</v>
      </c>
      <c r="D37" s="38">
        <v>185</v>
      </c>
      <c r="E37" s="38"/>
      <c r="F37" s="39"/>
      <c r="G37" s="40"/>
      <c r="H37" s="150">
        <v>4.38</v>
      </c>
      <c r="I37" s="151">
        <v>5.134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35</v>
      </c>
      <c r="D39" s="38">
        <v>55</v>
      </c>
      <c r="E39" s="38">
        <v>59</v>
      </c>
      <c r="F39" s="39">
        <v>107.27272727272727</v>
      </c>
      <c r="G39" s="40"/>
      <c r="H39" s="150">
        <v>0.87</v>
      </c>
      <c r="I39" s="151">
        <v>1.4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>
        <v>2</v>
      </c>
      <c r="D43" s="30">
        <v>2</v>
      </c>
      <c r="E43" s="30"/>
      <c r="F43" s="31"/>
      <c r="G43" s="31"/>
      <c r="H43" s="149">
        <v>0.064</v>
      </c>
      <c r="I43" s="149">
        <v>0.06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10</v>
      </c>
      <c r="D46" s="30">
        <v>6</v>
      </c>
      <c r="E46" s="30"/>
      <c r="F46" s="31"/>
      <c r="G46" s="31"/>
      <c r="H46" s="149">
        <v>0.15</v>
      </c>
      <c r="I46" s="149">
        <v>0.09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12</v>
      </c>
      <c r="D50" s="38">
        <v>8</v>
      </c>
      <c r="E50" s="38"/>
      <c r="F50" s="39"/>
      <c r="G50" s="40"/>
      <c r="H50" s="150">
        <v>0.214</v>
      </c>
      <c r="I50" s="151">
        <v>0.15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2</v>
      </c>
      <c r="E52" s="38">
        <v>2</v>
      </c>
      <c r="F52" s="39">
        <v>100</v>
      </c>
      <c r="G52" s="40"/>
      <c r="H52" s="150">
        <v>0.062</v>
      </c>
      <c r="I52" s="151">
        <v>0.062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20</v>
      </c>
      <c r="D54" s="30">
        <v>49</v>
      </c>
      <c r="E54" s="30">
        <v>49</v>
      </c>
      <c r="F54" s="31"/>
      <c r="G54" s="31"/>
      <c r="H54" s="149">
        <v>0.598</v>
      </c>
      <c r="I54" s="149">
        <v>1.225</v>
      </c>
      <c r="J54" s="149"/>
      <c r="K54" s="32"/>
    </row>
    <row r="55" spans="1:11" s="33" customFormat="1" ht="11.25" customHeight="1">
      <c r="A55" s="35" t="s">
        <v>42</v>
      </c>
      <c r="B55" s="29"/>
      <c r="C55" s="30">
        <v>23</v>
      </c>
      <c r="D55" s="30">
        <v>48</v>
      </c>
      <c r="E55" s="30">
        <v>48</v>
      </c>
      <c r="F55" s="31"/>
      <c r="G55" s="31"/>
      <c r="H55" s="149">
        <v>1.248</v>
      </c>
      <c r="I55" s="149">
        <v>1.536</v>
      </c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0.07</v>
      </c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1</v>
      </c>
      <c r="F57" s="31"/>
      <c r="G57" s="31"/>
      <c r="H57" s="149"/>
      <c r="I57" s="149">
        <v>0.008</v>
      </c>
      <c r="J57" s="149"/>
      <c r="K57" s="32"/>
    </row>
    <row r="58" spans="1:11" s="33" customFormat="1" ht="11.25" customHeight="1">
      <c r="A58" s="35" t="s">
        <v>45</v>
      </c>
      <c r="B58" s="29"/>
      <c r="C58" s="30">
        <v>4</v>
      </c>
      <c r="D58" s="30">
        <v>4</v>
      </c>
      <c r="E58" s="30">
        <v>4</v>
      </c>
      <c r="F58" s="31"/>
      <c r="G58" s="31"/>
      <c r="H58" s="149">
        <v>0.096</v>
      </c>
      <c r="I58" s="149">
        <v>0.189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47</v>
      </c>
      <c r="D59" s="38">
        <v>101</v>
      </c>
      <c r="E59" s="38">
        <v>102.07</v>
      </c>
      <c r="F59" s="39">
        <v>101.05940594059406</v>
      </c>
      <c r="G59" s="40"/>
      <c r="H59" s="150">
        <v>1.9420000000000002</v>
      </c>
      <c r="I59" s="151">
        <v>2.958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85</v>
      </c>
      <c r="D61" s="30">
        <v>75</v>
      </c>
      <c r="E61" s="30">
        <v>75</v>
      </c>
      <c r="F61" s="31"/>
      <c r="G61" s="31"/>
      <c r="H61" s="149">
        <v>3.74</v>
      </c>
      <c r="I61" s="149">
        <v>3.74</v>
      </c>
      <c r="J61" s="149"/>
      <c r="K61" s="32"/>
    </row>
    <row r="62" spans="1:11" s="33" customFormat="1" ht="11.25" customHeight="1">
      <c r="A62" s="35" t="s">
        <v>48</v>
      </c>
      <c r="B62" s="29"/>
      <c r="C62" s="30">
        <v>70</v>
      </c>
      <c r="D62" s="30">
        <v>72</v>
      </c>
      <c r="E62" s="30"/>
      <c r="F62" s="31"/>
      <c r="G62" s="31"/>
      <c r="H62" s="149">
        <v>2.002</v>
      </c>
      <c r="I62" s="149">
        <v>2.065</v>
      </c>
      <c r="J62" s="149"/>
      <c r="K62" s="32"/>
    </row>
    <row r="63" spans="1:11" s="33" customFormat="1" ht="11.25" customHeight="1">
      <c r="A63" s="35" t="s">
        <v>49</v>
      </c>
      <c r="B63" s="29"/>
      <c r="C63" s="30">
        <v>118</v>
      </c>
      <c r="D63" s="30">
        <v>118</v>
      </c>
      <c r="E63" s="30"/>
      <c r="F63" s="31"/>
      <c r="G63" s="31"/>
      <c r="H63" s="149">
        <v>7.497</v>
      </c>
      <c r="I63" s="149">
        <v>6.981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273</v>
      </c>
      <c r="D64" s="38">
        <v>265</v>
      </c>
      <c r="E64" s="38"/>
      <c r="F64" s="39"/>
      <c r="G64" s="40"/>
      <c r="H64" s="150">
        <v>13.239</v>
      </c>
      <c r="I64" s="151">
        <v>12.786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55</v>
      </c>
      <c r="D66" s="38">
        <v>50</v>
      </c>
      <c r="E66" s="38">
        <v>53</v>
      </c>
      <c r="F66" s="39">
        <v>106</v>
      </c>
      <c r="G66" s="40"/>
      <c r="H66" s="150">
        <v>2.277</v>
      </c>
      <c r="I66" s="151">
        <v>1.896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90</v>
      </c>
      <c r="D68" s="30">
        <v>90</v>
      </c>
      <c r="E68" s="30">
        <v>80</v>
      </c>
      <c r="F68" s="31"/>
      <c r="G68" s="31"/>
      <c r="H68" s="149">
        <v>6.5</v>
      </c>
      <c r="I68" s="149">
        <v>6</v>
      </c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90</v>
      </c>
      <c r="D70" s="38">
        <v>90</v>
      </c>
      <c r="E70" s="38">
        <v>80</v>
      </c>
      <c r="F70" s="39">
        <v>88.88888888888889</v>
      </c>
      <c r="G70" s="40"/>
      <c r="H70" s="150">
        <v>6.5</v>
      </c>
      <c r="I70" s="151">
        <v>6</v>
      </c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2210</v>
      </c>
      <c r="D72" s="30">
        <v>2209</v>
      </c>
      <c r="E72" s="30">
        <v>2209</v>
      </c>
      <c r="F72" s="31"/>
      <c r="G72" s="31"/>
      <c r="H72" s="149">
        <v>168.046</v>
      </c>
      <c r="I72" s="149">
        <v>181.13</v>
      </c>
      <c r="J72" s="149"/>
      <c r="K72" s="32"/>
    </row>
    <row r="73" spans="1:11" s="33" customFormat="1" ht="11.25" customHeight="1">
      <c r="A73" s="35" t="s">
        <v>56</v>
      </c>
      <c r="B73" s="29"/>
      <c r="C73" s="30">
        <v>155</v>
      </c>
      <c r="D73" s="30">
        <v>155</v>
      </c>
      <c r="E73" s="30">
        <v>155</v>
      </c>
      <c r="F73" s="31"/>
      <c r="G73" s="31"/>
      <c r="H73" s="149">
        <v>4.65</v>
      </c>
      <c r="I73" s="149">
        <v>4.6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65</v>
      </c>
      <c r="D74" s="30">
        <v>65</v>
      </c>
      <c r="E74" s="30"/>
      <c r="F74" s="31"/>
      <c r="G74" s="31"/>
      <c r="H74" s="149">
        <v>1.787</v>
      </c>
      <c r="I74" s="149">
        <v>0.27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101</v>
      </c>
      <c r="D75" s="30">
        <v>102</v>
      </c>
      <c r="E75" s="30">
        <v>102</v>
      </c>
      <c r="F75" s="31"/>
      <c r="G75" s="31"/>
      <c r="H75" s="149">
        <v>4.155</v>
      </c>
      <c r="I75" s="149">
        <v>4.282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7</v>
      </c>
      <c r="D76" s="30">
        <v>7</v>
      </c>
      <c r="E76" s="30"/>
      <c r="F76" s="31"/>
      <c r="G76" s="31"/>
      <c r="H76" s="149">
        <v>0.175</v>
      </c>
      <c r="I76" s="149">
        <v>0.175</v>
      </c>
      <c r="J76" s="149"/>
      <c r="K76" s="32"/>
    </row>
    <row r="77" spans="1:11" s="33" customFormat="1" ht="11.25" customHeight="1">
      <c r="A77" s="35" t="s">
        <v>60</v>
      </c>
      <c r="B77" s="29"/>
      <c r="C77" s="30">
        <v>63</v>
      </c>
      <c r="D77" s="30">
        <v>40</v>
      </c>
      <c r="E77" s="30">
        <v>42</v>
      </c>
      <c r="F77" s="31"/>
      <c r="G77" s="31"/>
      <c r="H77" s="149">
        <v>1.512</v>
      </c>
      <c r="I77" s="149">
        <v>0.84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117</v>
      </c>
      <c r="D78" s="30">
        <v>120</v>
      </c>
      <c r="E78" s="30">
        <v>120</v>
      </c>
      <c r="F78" s="31"/>
      <c r="G78" s="31"/>
      <c r="H78" s="149">
        <v>5.75</v>
      </c>
      <c r="I78" s="149">
        <v>5.88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7.92</v>
      </c>
      <c r="D79" s="30">
        <v>8</v>
      </c>
      <c r="E79" s="30"/>
      <c r="F79" s="31"/>
      <c r="G79" s="31"/>
      <c r="H79" s="149">
        <v>0.475</v>
      </c>
      <c r="I79" s="149">
        <v>0.475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2725.92</v>
      </c>
      <c r="D80" s="38">
        <v>2706</v>
      </c>
      <c r="E80" s="38">
        <v>2628</v>
      </c>
      <c r="F80" s="39">
        <v>97.11751662971176</v>
      </c>
      <c r="G80" s="40"/>
      <c r="H80" s="150">
        <v>186.55</v>
      </c>
      <c r="I80" s="151">
        <v>197.65200000000002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44</v>
      </c>
      <c r="D82" s="30">
        <v>35</v>
      </c>
      <c r="E82" s="30">
        <v>35</v>
      </c>
      <c r="F82" s="31"/>
      <c r="G82" s="31"/>
      <c r="H82" s="149">
        <v>1.264</v>
      </c>
      <c r="I82" s="149">
        <v>1.072</v>
      </c>
      <c r="J82" s="149"/>
      <c r="K82" s="32"/>
    </row>
    <row r="83" spans="1:11" s="33" customFormat="1" ht="11.25" customHeight="1">
      <c r="A83" s="35" t="s">
        <v>65</v>
      </c>
      <c r="B83" s="29"/>
      <c r="C83" s="30">
        <v>31</v>
      </c>
      <c r="D83" s="30">
        <v>30</v>
      </c>
      <c r="E83" s="30">
        <v>30</v>
      </c>
      <c r="F83" s="31"/>
      <c r="G83" s="31"/>
      <c r="H83" s="149">
        <v>1.807</v>
      </c>
      <c r="I83" s="149">
        <v>1.8</v>
      </c>
      <c r="J83" s="149"/>
      <c r="K83" s="32"/>
    </row>
    <row r="84" spans="1:11" s="42" customFormat="1" ht="11.25" customHeight="1">
      <c r="A84" s="36" t="s">
        <v>66</v>
      </c>
      <c r="B84" s="37"/>
      <c r="C84" s="38">
        <v>75</v>
      </c>
      <c r="D84" s="38">
        <v>65</v>
      </c>
      <c r="E84" s="38">
        <v>65</v>
      </c>
      <c r="F84" s="39">
        <v>100</v>
      </c>
      <c r="G84" s="40"/>
      <c r="H84" s="150">
        <v>3.0709999999999997</v>
      </c>
      <c r="I84" s="151">
        <v>2.872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3636.92</v>
      </c>
      <c r="D87" s="53">
        <v>3650</v>
      </c>
      <c r="E87" s="53"/>
      <c r="F87" s="54"/>
      <c r="G87" s="40"/>
      <c r="H87" s="154">
        <v>227.48100000000002</v>
      </c>
      <c r="I87" s="155">
        <v>234.707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="98" zoomScaleSheetLayoutView="98" zoomScalePageLayoutView="0" workbookViewId="0" topLeftCell="A1">
      <selection activeCell="C7" sqref="C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68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49">
        <v>4.601</v>
      </c>
      <c r="I9" s="149">
        <v>4.44</v>
      </c>
      <c r="J9" s="149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1912</v>
      </c>
      <c r="E10" s="30">
        <v>1816</v>
      </c>
      <c r="F10" s="31"/>
      <c r="G10" s="31"/>
      <c r="H10" s="149">
        <v>8.777</v>
      </c>
      <c r="I10" s="149">
        <v>4.4958</v>
      </c>
      <c r="J10" s="149">
        <v>4.213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6645</v>
      </c>
      <c r="E11" s="30">
        <v>10256</v>
      </c>
      <c r="F11" s="31"/>
      <c r="G11" s="31"/>
      <c r="H11" s="149">
        <v>20.857</v>
      </c>
      <c r="I11" s="149">
        <v>14.284</v>
      </c>
      <c r="J11" s="149">
        <v>24.922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230</v>
      </c>
      <c r="E12" s="30">
        <v>230</v>
      </c>
      <c r="F12" s="31"/>
      <c r="G12" s="31"/>
      <c r="H12" s="149">
        <v>0.819</v>
      </c>
      <c r="I12" s="149">
        <v>0.489</v>
      </c>
      <c r="J12" s="149">
        <v>0.495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9996</v>
      </c>
      <c r="E13" s="38">
        <v>13511</v>
      </c>
      <c r="F13" s="39">
        <v>135.1640656262505</v>
      </c>
      <c r="G13" s="40"/>
      <c r="H13" s="150">
        <v>35.054</v>
      </c>
      <c r="I13" s="151">
        <v>23.7088</v>
      </c>
      <c r="J13" s="151">
        <v>34.163</v>
      </c>
      <c r="K13" s="41">
        <v>144.09417600215951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50</v>
      </c>
      <c r="F15" s="39">
        <v>111.11111111111111</v>
      </c>
      <c r="G15" s="40"/>
      <c r="H15" s="150">
        <v>0.076</v>
      </c>
      <c r="I15" s="151">
        <v>0.054</v>
      </c>
      <c r="J15" s="151">
        <v>0.07</v>
      </c>
      <c r="K15" s="41">
        <v>129.62962962962965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770</v>
      </c>
      <c r="F17" s="39">
        <v>99.35483870967742</v>
      </c>
      <c r="G17" s="40"/>
      <c r="H17" s="150">
        <v>1.899</v>
      </c>
      <c r="I17" s="151">
        <v>0.591</v>
      </c>
      <c r="J17" s="151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24024</v>
      </c>
      <c r="F19" s="31"/>
      <c r="G19" s="31"/>
      <c r="H19" s="149">
        <v>161.295</v>
      </c>
      <c r="I19" s="149">
        <v>143.706</v>
      </c>
      <c r="J19" s="149">
        <v>132.132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24024</v>
      </c>
      <c r="F22" s="39">
        <v>100.3047889440942</v>
      </c>
      <c r="G22" s="40"/>
      <c r="H22" s="150">
        <v>161.295</v>
      </c>
      <c r="I22" s="151">
        <v>143.706</v>
      </c>
      <c r="J22" s="151">
        <v>132.132</v>
      </c>
      <c r="K22" s="41">
        <v>91.94605653208636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76723</v>
      </c>
      <c r="D24" s="38">
        <v>72878</v>
      </c>
      <c r="E24" s="38">
        <v>77716</v>
      </c>
      <c r="F24" s="39">
        <v>106.63849172589808</v>
      </c>
      <c r="G24" s="40"/>
      <c r="H24" s="150">
        <v>421.327</v>
      </c>
      <c r="I24" s="151">
        <v>347.544</v>
      </c>
      <c r="J24" s="151">
        <v>381.398</v>
      </c>
      <c r="K24" s="41">
        <v>109.74092489008588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30401</v>
      </c>
      <c r="D26" s="38">
        <v>28000</v>
      </c>
      <c r="E26" s="38">
        <v>31500</v>
      </c>
      <c r="F26" s="39">
        <v>112.5</v>
      </c>
      <c r="G26" s="40"/>
      <c r="H26" s="150">
        <v>165.461</v>
      </c>
      <c r="I26" s="151">
        <v>95</v>
      </c>
      <c r="J26" s="151">
        <v>158</v>
      </c>
      <c r="K26" s="41">
        <v>166.31578947368422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57373</v>
      </c>
      <c r="D28" s="30">
        <v>54055</v>
      </c>
      <c r="E28" s="30">
        <v>63537</v>
      </c>
      <c r="F28" s="31"/>
      <c r="G28" s="31"/>
      <c r="H28" s="149">
        <v>265.787</v>
      </c>
      <c r="I28" s="149">
        <v>219.242</v>
      </c>
      <c r="J28" s="149">
        <v>292.101</v>
      </c>
      <c r="K28" s="32"/>
    </row>
    <row r="29" spans="1:11" s="33" customFormat="1" ht="11.25" customHeight="1">
      <c r="A29" s="35" t="s">
        <v>21</v>
      </c>
      <c r="B29" s="29"/>
      <c r="C29" s="30">
        <v>41102</v>
      </c>
      <c r="D29" s="30">
        <v>37860</v>
      </c>
      <c r="E29" s="30">
        <v>35079</v>
      </c>
      <c r="F29" s="31"/>
      <c r="G29" s="31"/>
      <c r="H29" s="149">
        <v>90.891</v>
      </c>
      <c r="I29" s="149">
        <v>60.618</v>
      </c>
      <c r="J29" s="149">
        <v>84.324</v>
      </c>
      <c r="K29" s="32"/>
    </row>
    <row r="30" spans="1:11" s="33" customFormat="1" ht="11.25" customHeight="1">
      <c r="A30" s="35" t="s">
        <v>22</v>
      </c>
      <c r="B30" s="29"/>
      <c r="C30" s="30">
        <v>52511</v>
      </c>
      <c r="D30" s="30">
        <v>45300</v>
      </c>
      <c r="E30" s="30">
        <v>47514</v>
      </c>
      <c r="F30" s="31"/>
      <c r="G30" s="31"/>
      <c r="H30" s="149">
        <v>198.64</v>
      </c>
      <c r="I30" s="149">
        <v>115.31</v>
      </c>
      <c r="J30" s="149">
        <v>156.671</v>
      </c>
      <c r="K30" s="32"/>
    </row>
    <row r="31" spans="1:11" s="42" customFormat="1" ht="11.25" customHeight="1">
      <c r="A31" s="43" t="s">
        <v>23</v>
      </c>
      <c r="B31" s="37"/>
      <c r="C31" s="38">
        <v>150986</v>
      </c>
      <c r="D31" s="38">
        <v>137215</v>
      </c>
      <c r="E31" s="38">
        <v>146130</v>
      </c>
      <c r="F31" s="39">
        <v>106.49710308639726</v>
      </c>
      <c r="G31" s="40"/>
      <c r="H31" s="150">
        <v>555.318</v>
      </c>
      <c r="I31" s="151">
        <v>395.17</v>
      </c>
      <c r="J31" s="151">
        <v>533.096</v>
      </c>
      <c r="K31" s="41">
        <v>134.90295315939974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24723</v>
      </c>
      <c r="D33" s="30">
        <v>24900</v>
      </c>
      <c r="E33" s="30">
        <v>23000</v>
      </c>
      <c r="F33" s="31"/>
      <c r="G33" s="31"/>
      <c r="H33" s="149">
        <v>103.149</v>
      </c>
      <c r="I33" s="149">
        <v>86.824</v>
      </c>
      <c r="J33" s="149">
        <v>91.57</v>
      </c>
      <c r="K33" s="32"/>
    </row>
    <row r="34" spans="1:11" s="33" customFormat="1" ht="11.25" customHeight="1">
      <c r="A34" s="35" t="s">
        <v>25</v>
      </c>
      <c r="B34" s="29"/>
      <c r="C34" s="30">
        <v>13602</v>
      </c>
      <c r="D34" s="30">
        <v>11400</v>
      </c>
      <c r="E34" s="30">
        <v>11800</v>
      </c>
      <c r="F34" s="31"/>
      <c r="G34" s="31"/>
      <c r="H34" s="149">
        <v>51.747</v>
      </c>
      <c r="I34" s="149">
        <v>32</v>
      </c>
      <c r="J34" s="149">
        <v>50</v>
      </c>
      <c r="K34" s="32"/>
    </row>
    <row r="35" spans="1:11" s="33" customFormat="1" ht="11.25" customHeight="1">
      <c r="A35" s="35" t="s">
        <v>26</v>
      </c>
      <c r="B35" s="29"/>
      <c r="C35" s="30">
        <v>50590</v>
      </c>
      <c r="D35" s="30">
        <v>45000</v>
      </c>
      <c r="E35" s="30">
        <v>50000</v>
      </c>
      <c r="F35" s="31"/>
      <c r="G35" s="31"/>
      <c r="H35" s="149">
        <v>188.569</v>
      </c>
      <c r="I35" s="149">
        <v>140</v>
      </c>
      <c r="J35" s="149">
        <v>220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6846</v>
      </c>
      <c r="E36" s="30">
        <v>5591</v>
      </c>
      <c r="F36" s="31"/>
      <c r="G36" s="31"/>
      <c r="H36" s="149">
        <v>28.188</v>
      </c>
      <c r="I36" s="149">
        <v>24</v>
      </c>
      <c r="J36" s="149">
        <v>18.164</v>
      </c>
      <c r="K36" s="32"/>
    </row>
    <row r="37" spans="1:11" s="42" customFormat="1" ht="11.25" customHeight="1">
      <c r="A37" s="36" t="s">
        <v>28</v>
      </c>
      <c r="B37" s="37"/>
      <c r="C37" s="38">
        <v>95448</v>
      </c>
      <c r="D37" s="38">
        <v>88146</v>
      </c>
      <c r="E37" s="38">
        <v>90391</v>
      </c>
      <c r="F37" s="39">
        <v>102.54691080707009</v>
      </c>
      <c r="G37" s="40"/>
      <c r="H37" s="150">
        <v>371.653</v>
      </c>
      <c r="I37" s="151">
        <v>282.824</v>
      </c>
      <c r="J37" s="151">
        <v>379.734</v>
      </c>
      <c r="K37" s="41">
        <v>134.26512601476537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5140</v>
      </c>
      <c r="D39" s="38">
        <v>5100</v>
      </c>
      <c r="E39" s="38">
        <v>5415</v>
      </c>
      <c r="F39" s="39">
        <v>106.17647058823529</v>
      </c>
      <c r="G39" s="40"/>
      <c r="H39" s="150">
        <v>8.244</v>
      </c>
      <c r="I39" s="151">
        <v>8.2</v>
      </c>
      <c r="J39" s="151">
        <v>8</v>
      </c>
      <c r="K39" s="41">
        <v>97.5609756097561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38910</v>
      </c>
      <c r="D41" s="30">
        <v>35781</v>
      </c>
      <c r="E41" s="30">
        <v>34845</v>
      </c>
      <c r="F41" s="31"/>
      <c r="G41" s="31"/>
      <c r="H41" s="149">
        <v>126.861</v>
      </c>
      <c r="I41" s="149">
        <v>27.589</v>
      </c>
      <c r="J41" s="149">
        <v>119.887</v>
      </c>
      <c r="K41" s="32"/>
    </row>
    <row r="42" spans="1:11" s="33" customFormat="1" ht="11.25" customHeight="1">
      <c r="A42" s="35" t="s">
        <v>31</v>
      </c>
      <c r="B42" s="29"/>
      <c r="C42" s="30">
        <v>231430</v>
      </c>
      <c r="D42" s="30">
        <v>219392</v>
      </c>
      <c r="E42" s="30">
        <v>221291</v>
      </c>
      <c r="F42" s="31"/>
      <c r="G42" s="31"/>
      <c r="H42" s="149">
        <v>1095.965</v>
      </c>
      <c r="I42" s="149">
        <v>590.404</v>
      </c>
      <c r="J42" s="149">
        <v>1017.661</v>
      </c>
      <c r="K42" s="32"/>
    </row>
    <row r="43" spans="1:11" s="33" customFormat="1" ht="11.25" customHeight="1">
      <c r="A43" s="35" t="s">
        <v>32</v>
      </c>
      <c r="B43" s="29"/>
      <c r="C43" s="30">
        <v>58467</v>
      </c>
      <c r="D43" s="30">
        <v>61380</v>
      </c>
      <c r="E43" s="30">
        <v>64730</v>
      </c>
      <c r="F43" s="31"/>
      <c r="G43" s="31"/>
      <c r="H43" s="149">
        <v>290.579</v>
      </c>
      <c r="I43" s="149">
        <v>131.816</v>
      </c>
      <c r="J43" s="149">
        <v>314.024</v>
      </c>
      <c r="K43" s="32"/>
    </row>
    <row r="44" spans="1:11" s="33" customFormat="1" ht="11.25" customHeight="1">
      <c r="A44" s="35" t="s">
        <v>33</v>
      </c>
      <c r="B44" s="29"/>
      <c r="C44" s="30">
        <v>131960</v>
      </c>
      <c r="D44" s="30">
        <v>127661</v>
      </c>
      <c r="E44" s="30">
        <v>130200</v>
      </c>
      <c r="F44" s="31"/>
      <c r="G44" s="31"/>
      <c r="H44" s="149">
        <v>620.744</v>
      </c>
      <c r="I44" s="149">
        <v>193.195</v>
      </c>
      <c r="J44" s="149">
        <v>553.385</v>
      </c>
      <c r="K44" s="32"/>
    </row>
    <row r="45" spans="1:11" s="33" customFormat="1" ht="11.25" customHeight="1">
      <c r="A45" s="35" t="s">
        <v>34</v>
      </c>
      <c r="B45" s="29"/>
      <c r="C45" s="30">
        <v>75219</v>
      </c>
      <c r="D45" s="30">
        <v>59990</v>
      </c>
      <c r="E45" s="30">
        <v>71358</v>
      </c>
      <c r="F45" s="31"/>
      <c r="G45" s="31"/>
      <c r="H45" s="149">
        <v>303.696</v>
      </c>
      <c r="I45" s="149">
        <v>79.834</v>
      </c>
      <c r="J45" s="149">
        <v>288.548</v>
      </c>
      <c r="K45" s="32"/>
    </row>
    <row r="46" spans="1:11" s="33" customFormat="1" ht="11.25" customHeight="1">
      <c r="A46" s="35" t="s">
        <v>35</v>
      </c>
      <c r="B46" s="29"/>
      <c r="C46" s="30">
        <v>74477</v>
      </c>
      <c r="D46" s="30">
        <v>74319</v>
      </c>
      <c r="E46" s="30">
        <v>72801</v>
      </c>
      <c r="F46" s="31"/>
      <c r="G46" s="31"/>
      <c r="H46" s="149">
        <v>246.303</v>
      </c>
      <c r="I46" s="149">
        <v>78.788</v>
      </c>
      <c r="J46" s="149">
        <v>231.864</v>
      </c>
      <c r="K46" s="32"/>
    </row>
    <row r="47" spans="1:11" s="33" customFormat="1" ht="11.25" customHeight="1">
      <c r="A47" s="35" t="s">
        <v>36</v>
      </c>
      <c r="B47" s="29"/>
      <c r="C47" s="30">
        <v>108161</v>
      </c>
      <c r="D47" s="30">
        <v>96081</v>
      </c>
      <c r="E47" s="30">
        <v>100353</v>
      </c>
      <c r="F47" s="31"/>
      <c r="G47" s="31"/>
      <c r="H47" s="149">
        <v>419.148</v>
      </c>
      <c r="I47" s="149">
        <v>172.691</v>
      </c>
      <c r="J47" s="149">
        <v>368.459</v>
      </c>
      <c r="K47" s="32"/>
    </row>
    <row r="48" spans="1:11" s="33" customFormat="1" ht="11.25" customHeight="1">
      <c r="A48" s="35" t="s">
        <v>37</v>
      </c>
      <c r="B48" s="29"/>
      <c r="C48" s="30">
        <v>109221</v>
      </c>
      <c r="D48" s="30">
        <v>105465</v>
      </c>
      <c r="E48" s="30">
        <v>107616</v>
      </c>
      <c r="F48" s="31"/>
      <c r="G48" s="31"/>
      <c r="H48" s="149">
        <v>541.91</v>
      </c>
      <c r="I48" s="149">
        <v>127.875</v>
      </c>
      <c r="J48" s="149">
        <v>434.661</v>
      </c>
      <c r="K48" s="32"/>
    </row>
    <row r="49" spans="1:11" s="33" customFormat="1" ht="11.25" customHeight="1">
      <c r="A49" s="35" t="s">
        <v>38</v>
      </c>
      <c r="B49" s="29"/>
      <c r="C49" s="30">
        <v>72611</v>
      </c>
      <c r="D49" s="30">
        <v>70529</v>
      </c>
      <c r="E49" s="30">
        <v>67844</v>
      </c>
      <c r="F49" s="31"/>
      <c r="G49" s="31"/>
      <c r="H49" s="149">
        <v>314.621</v>
      </c>
      <c r="I49" s="149">
        <v>83.814</v>
      </c>
      <c r="J49" s="149">
        <v>257.839</v>
      </c>
      <c r="K49" s="32"/>
    </row>
    <row r="50" spans="1:11" s="42" customFormat="1" ht="11.25" customHeight="1">
      <c r="A50" s="43" t="s">
        <v>39</v>
      </c>
      <c r="B50" s="37"/>
      <c r="C50" s="38">
        <v>900456</v>
      </c>
      <c r="D50" s="38">
        <v>850598</v>
      </c>
      <c r="E50" s="38">
        <v>871038</v>
      </c>
      <c r="F50" s="39">
        <v>102.4030152904192</v>
      </c>
      <c r="G50" s="40"/>
      <c r="H50" s="150">
        <v>3959.8269999999998</v>
      </c>
      <c r="I50" s="151">
        <v>1486.006</v>
      </c>
      <c r="J50" s="151">
        <v>3586.328</v>
      </c>
      <c r="K50" s="41">
        <v>241.34007534289898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24158</v>
      </c>
      <c r="D52" s="38">
        <v>24158</v>
      </c>
      <c r="E52" s="38">
        <v>24158</v>
      </c>
      <c r="F52" s="39">
        <v>100</v>
      </c>
      <c r="G52" s="40"/>
      <c r="H52" s="150">
        <v>64.283</v>
      </c>
      <c r="I52" s="151">
        <v>64.283</v>
      </c>
      <c r="J52" s="151">
        <v>64.283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72070</v>
      </c>
      <c r="D54" s="30">
        <v>64268</v>
      </c>
      <c r="E54" s="30">
        <v>59821</v>
      </c>
      <c r="F54" s="31"/>
      <c r="G54" s="31"/>
      <c r="H54" s="149">
        <v>221.754</v>
      </c>
      <c r="I54" s="149">
        <v>173.605</v>
      </c>
      <c r="J54" s="149">
        <v>213.849</v>
      </c>
      <c r="K54" s="32"/>
    </row>
    <row r="55" spans="1:11" s="33" customFormat="1" ht="11.25" customHeight="1">
      <c r="A55" s="35" t="s">
        <v>42</v>
      </c>
      <c r="B55" s="29"/>
      <c r="C55" s="30">
        <v>52525</v>
      </c>
      <c r="D55" s="30">
        <v>39000</v>
      </c>
      <c r="E55" s="30">
        <v>38279</v>
      </c>
      <c r="F55" s="31"/>
      <c r="G55" s="31"/>
      <c r="H55" s="149">
        <v>93.336</v>
      </c>
      <c r="I55" s="149">
        <v>74.1</v>
      </c>
      <c r="J55" s="149">
        <v>95.702</v>
      </c>
      <c r="K55" s="32"/>
    </row>
    <row r="56" spans="1:11" s="33" customFormat="1" ht="11.25" customHeight="1">
      <c r="A56" s="35" t="s">
        <v>43</v>
      </c>
      <c r="B56" s="29"/>
      <c r="C56" s="30">
        <v>50060</v>
      </c>
      <c r="D56" s="30">
        <v>38766</v>
      </c>
      <c r="E56" s="30">
        <v>32830</v>
      </c>
      <c r="F56" s="31"/>
      <c r="G56" s="31"/>
      <c r="H56" s="149">
        <v>148.146</v>
      </c>
      <c r="I56" s="149">
        <v>90.436</v>
      </c>
      <c r="J56" s="149">
        <v>89.954</v>
      </c>
      <c r="K56" s="32"/>
    </row>
    <row r="57" spans="1:11" s="33" customFormat="1" ht="11.25" customHeight="1">
      <c r="A57" s="35" t="s">
        <v>44</v>
      </c>
      <c r="B57" s="29"/>
      <c r="C57" s="30">
        <v>66719</v>
      </c>
      <c r="D57" s="30">
        <v>58266</v>
      </c>
      <c r="E57" s="30">
        <v>58676</v>
      </c>
      <c r="F57" s="31"/>
      <c r="G57" s="31"/>
      <c r="H57" s="149">
        <v>168.818</v>
      </c>
      <c r="I57" s="149">
        <v>147.921</v>
      </c>
      <c r="J57" s="149">
        <v>182.058</v>
      </c>
      <c r="K57" s="32"/>
    </row>
    <row r="58" spans="1:11" s="33" customFormat="1" ht="11.25" customHeight="1">
      <c r="A58" s="35" t="s">
        <v>45</v>
      </c>
      <c r="B58" s="29"/>
      <c r="C58" s="30">
        <v>56646</v>
      </c>
      <c r="D58" s="30">
        <v>46711</v>
      </c>
      <c r="E58" s="30">
        <v>44348</v>
      </c>
      <c r="F58" s="31"/>
      <c r="G58" s="31"/>
      <c r="H58" s="149">
        <v>114.652</v>
      </c>
      <c r="I58" s="149">
        <v>58.966</v>
      </c>
      <c r="J58" s="149">
        <v>153.33</v>
      </c>
      <c r="K58" s="32"/>
    </row>
    <row r="59" spans="1:11" s="42" customFormat="1" ht="11.25" customHeight="1">
      <c r="A59" s="36" t="s">
        <v>46</v>
      </c>
      <c r="B59" s="37"/>
      <c r="C59" s="38">
        <v>298020</v>
      </c>
      <c r="D59" s="38">
        <v>247011</v>
      </c>
      <c r="E59" s="38">
        <v>233954</v>
      </c>
      <c r="F59" s="39">
        <v>94.71400059106679</v>
      </c>
      <c r="G59" s="40"/>
      <c r="H59" s="150">
        <v>746.706</v>
      </c>
      <c r="I59" s="151">
        <v>545.0279999999999</v>
      </c>
      <c r="J59" s="151">
        <v>734.893</v>
      </c>
      <c r="K59" s="41">
        <v>134.83582494844305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1426</v>
      </c>
      <c r="D61" s="30">
        <v>1200</v>
      </c>
      <c r="E61" s="30">
        <v>1100</v>
      </c>
      <c r="F61" s="31"/>
      <c r="G61" s="31"/>
      <c r="H61" s="149">
        <v>2.328</v>
      </c>
      <c r="I61" s="149">
        <v>2.85</v>
      </c>
      <c r="J61" s="149">
        <v>2.48</v>
      </c>
      <c r="K61" s="32"/>
    </row>
    <row r="62" spans="1:11" s="33" customFormat="1" ht="11.25" customHeight="1">
      <c r="A62" s="35" t="s">
        <v>48</v>
      </c>
      <c r="B62" s="29"/>
      <c r="C62" s="30">
        <v>1040</v>
      </c>
      <c r="D62" s="30">
        <v>890</v>
      </c>
      <c r="E62" s="30">
        <v>775</v>
      </c>
      <c r="F62" s="31"/>
      <c r="G62" s="31"/>
      <c r="H62" s="149">
        <v>1.835</v>
      </c>
      <c r="I62" s="149">
        <v>1.573</v>
      </c>
      <c r="J62" s="149">
        <v>1.048</v>
      </c>
      <c r="K62" s="32"/>
    </row>
    <row r="63" spans="1:11" s="33" customFormat="1" ht="11.25" customHeight="1">
      <c r="A63" s="35" t="s">
        <v>49</v>
      </c>
      <c r="B63" s="29"/>
      <c r="C63" s="30">
        <v>2456</v>
      </c>
      <c r="D63" s="30">
        <v>2070.7349775784755</v>
      </c>
      <c r="E63" s="30">
        <v>2190</v>
      </c>
      <c r="F63" s="31"/>
      <c r="G63" s="31"/>
      <c r="H63" s="149">
        <v>1.808</v>
      </c>
      <c r="I63" s="149">
        <v>4.49</v>
      </c>
      <c r="J63" s="149">
        <v>6.598</v>
      </c>
      <c r="K63" s="32"/>
    </row>
    <row r="64" spans="1:11" s="42" customFormat="1" ht="11.25" customHeight="1">
      <c r="A64" s="36" t="s">
        <v>50</v>
      </c>
      <c r="B64" s="37"/>
      <c r="C64" s="38">
        <v>4922</v>
      </c>
      <c r="D64" s="38">
        <v>4160.734977578475</v>
      </c>
      <c r="E64" s="38">
        <v>4065</v>
      </c>
      <c r="F64" s="39">
        <v>97.69908494305993</v>
      </c>
      <c r="G64" s="40"/>
      <c r="H64" s="150">
        <v>5.971</v>
      </c>
      <c r="I64" s="151">
        <v>8.913</v>
      </c>
      <c r="J64" s="151">
        <v>10.126</v>
      </c>
      <c r="K64" s="41">
        <v>113.60933467968135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7512</v>
      </c>
      <c r="D66" s="38">
        <v>7872</v>
      </c>
      <c r="E66" s="38">
        <v>7178</v>
      </c>
      <c r="F66" s="39">
        <v>91.1839430894309</v>
      </c>
      <c r="G66" s="40"/>
      <c r="H66" s="150">
        <v>9.043</v>
      </c>
      <c r="I66" s="151">
        <v>8.659</v>
      </c>
      <c r="J66" s="151">
        <v>9.477</v>
      </c>
      <c r="K66" s="41">
        <v>109.44681833930015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64564</v>
      </c>
      <c r="D68" s="30">
        <v>51800</v>
      </c>
      <c r="E68" s="30">
        <v>56630</v>
      </c>
      <c r="F68" s="31"/>
      <c r="G68" s="31"/>
      <c r="H68" s="149">
        <v>130.627</v>
      </c>
      <c r="I68" s="149">
        <v>126</v>
      </c>
      <c r="J68" s="149">
        <v>250</v>
      </c>
      <c r="K68" s="32"/>
    </row>
    <row r="69" spans="1:11" s="33" customFormat="1" ht="11.25" customHeight="1">
      <c r="A69" s="35" t="s">
        <v>53</v>
      </c>
      <c r="B69" s="29"/>
      <c r="C69" s="30">
        <v>4334</v>
      </c>
      <c r="D69" s="30">
        <v>4000</v>
      </c>
      <c r="E69" s="30">
        <v>4480</v>
      </c>
      <c r="F69" s="31"/>
      <c r="G69" s="31"/>
      <c r="H69" s="149">
        <v>6.81</v>
      </c>
      <c r="I69" s="149">
        <v>6.7</v>
      </c>
      <c r="J69" s="149">
        <v>15.8</v>
      </c>
      <c r="K69" s="32"/>
    </row>
    <row r="70" spans="1:11" s="42" customFormat="1" ht="11.25" customHeight="1">
      <c r="A70" s="36" t="s">
        <v>54</v>
      </c>
      <c r="B70" s="37"/>
      <c r="C70" s="38">
        <v>68898</v>
      </c>
      <c r="D70" s="38">
        <v>55800</v>
      </c>
      <c r="E70" s="38">
        <v>61110</v>
      </c>
      <c r="F70" s="39">
        <v>109.51612903225806</v>
      </c>
      <c r="G70" s="40"/>
      <c r="H70" s="150">
        <v>137.437</v>
      </c>
      <c r="I70" s="151">
        <v>132.7</v>
      </c>
      <c r="J70" s="151">
        <v>265.8</v>
      </c>
      <c r="K70" s="41">
        <v>200.30143180105503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2817</v>
      </c>
      <c r="D72" s="30">
        <v>2740</v>
      </c>
      <c r="E72" s="30">
        <v>2882</v>
      </c>
      <c r="F72" s="31"/>
      <c r="G72" s="31"/>
      <c r="H72" s="149">
        <v>0.912</v>
      </c>
      <c r="I72" s="149">
        <v>2.916</v>
      </c>
      <c r="J72" s="149">
        <v>4.123</v>
      </c>
      <c r="K72" s="32"/>
    </row>
    <row r="73" spans="1:11" s="33" customFormat="1" ht="11.25" customHeight="1">
      <c r="A73" s="35" t="s">
        <v>56</v>
      </c>
      <c r="B73" s="29"/>
      <c r="C73" s="30">
        <v>9751</v>
      </c>
      <c r="D73" s="30">
        <v>9751</v>
      </c>
      <c r="E73" s="30">
        <v>9616</v>
      </c>
      <c r="F73" s="31"/>
      <c r="G73" s="31"/>
      <c r="H73" s="149">
        <v>18.665</v>
      </c>
      <c r="I73" s="149">
        <v>31.846</v>
      </c>
      <c r="J73" s="149">
        <v>38.464</v>
      </c>
      <c r="K73" s="32"/>
    </row>
    <row r="74" spans="1:11" s="33" customFormat="1" ht="11.25" customHeight="1">
      <c r="A74" s="35" t="s">
        <v>57</v>
      </c>
      <c r="B74" s="29"/>
      <c r="C74" s="30">
        <v>22227</v>
      </c>
      <c r="D74" s="30">
        <v>14310</v>
      </c>
      <c r="E74" s="30">
        <v>18410</v>
      </c>
      <c r="F74" s="31"/>
      <c r="G74" s="31"/>
      <c r="H74" s="149">
        <v>50.067</v>
      </c>
      <c r="I74" s="149">
        <v>45.22</v>
      </c>
      <c r="J74" s="149">
        <v>101.255</v>
      </c>
      <c r="K74" s="32"/>
    </row>
    <row r="75" spans="1:11" s="33" customFormat="1" ht="11.25" customHeight="1">
      <c r="A75" s="35" t="s">
        <v>58</v>
      </c>
      <c r="B75" s="29"/>
      <c r="C75" s="30">
        <v>10199</v>
      </c>
      <c r="D75" s="30">
        <v>7871</v>
      </c>
      <c r="E75" s="30">
        <v>8232</v>
      </c>
      <c r="F75" s="31"/>
      <c r="G75" s="31"/>
      <c r="H75" s="149">
        <v>10.713</v>
      </c>
      <c r="I75" s="149">
        <v>15.833</v>
      </c>
      <c r="J75" s="149">
        <v>10.455</v>
      </c>
      <c r="K75" s="32"/>
    </row>
    <row r="76" spans="1:11" s="33" customFormat="1" ht="11.25" customHeight="1">
      <c r="A76" s="35" t="s">
        <v>59</v>
      </c>
      <c r="B76" s="29"/>
      <c r="C76" s="30">
        <v>3730</v>
      </c>
      <c r="D76" s="30">
        <v>3903</v>
      </c>
      <c r="E76" s="30">
        <v>3746</v>
      </c>
      <c r="F76" s="31"/>
      <c r="G76" s="31"/>
      <c r="H76" s="149">
        <v>11.491</v>
      </c>
      <c r="I76" s="149">
        <v>17.564</v>
      </c>
      <c r="J76" s="149">
        <v>15.723</v>
      </c>
      <c r="K76" s="32"/>
    </row>
    <row r="77" spans="1:11" s="33" customFormat="1" ht="11.25" customHeight="1">
      <c r="A77" s="35" t="s">
        <v>60</v>
      </c>
      <c r="B77" s="29"/>
      <c r="C77" s="30">
        <v>2562</v>
      </c>
      <c r="D77" s="30">
        <v>1750</v>
      </c>
      <c r="E77" s="30">
        <v>1914</v>
      </c>
      <c r="F77" s="31"/>
      <c r="G77" s="31"/>
      <c r="H77" s="149">
        <v>4.538</v>
      </c>
      <c r="I77" s="149">
        <v>5.164</v>
      </c>
      <c r="J77" s="149">
        <v>7</v>
      </c>
      <c r="K77" s="32"/>
    </row>
    <row r="78" spans="1:11" s="33" customFormat="1" ht="11.25" customHeight="1">
      <c r="A78" s="35" t="s">
        <v>61</v>
      </c>
      <c r="B78" s="29"/>
      <c r="C78" s="30">
        <v>4919</v>
      </c>
      <c r="D78" s="30">
        <v>4325</v>
      </c>
      <c r="E78" s="30">
        <v>5157</v>
      </c>
      <c r="F78" s="31"/>
      <c r="G78" s="31"/>
      <c r="H78" s="149">
        <v>8.562</v>
      </c>
      <c r="I78" s="149">
        <v>10.164</v>
      </c>
      <c r="J78" s="149">
        <v>21.143</v>
      </c>
      <c r="K78" s="32"/>
    </row>
    <row r="79" spans="1:11" s="33" customFormat="1" ht="11.25" customHeight="1">
      <c r="A79" s="35" t="s">
        <v>62</v>
      </c>
      <c r="B79" s="29"/>
      <c r="C79" s="30">
        <v>49251</v>
      </c>
      <c r="D79" s="30">
        <v>46621</v>
      </c>
      <c r="E79" s="30">
        <v>48125</v>
      </c>
      <c r="F79" s="31"/>
      <c r="G79" s="31"/>
      <c r="H79" s="149">
        <v>66.326</v>
      </c>
      <c r="I79" s="149">
        <v>157.377</v>
      </c>
      <c r="J79" s="149">
        <v>221.19</v>
      </c>
      <c r="K79" s="32"/>
    </row>
    <row r="80" spans="1:11" s="42" customFormat="1" ht="11.25" customHeight="1">
      <c r="A80" s="43" t="s">
        <v>63</v>
      </c>
      <c r="B80" s="37"/>
      <c r="C80" s="38">
        <v>105456</v>
      </c>
      <c r="D80" s="38">
        <v>91271</v>
      </c>
      <c r="E80" s="38">
        <v>98082</v>
      </c>
      <c r="F80" s="39">
        <v>107.46239221658577</v>
      </c>
      <c r="G80" s="40"/>
      <c r="H80" s="150">
        <v>171.274</v>
      </c>
      <c r="I80" s="151">
        <v>286.084</v>
      </c>
      <c r="J80" s="151">
        <v>419.353</v>
      </c>
      <c r="K80" s="41">
        <v>146.58387047160974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165</v>
      </c>
      <c r="F82" s="31"/>
      <c r="G82" s="31"/>
      <c r="H82" s="149">
        <v>0.181</v>
      </c>
      <c r="I82" s="149">
        <v>0.181</v>
      </c>
      <c r="J82" s="149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49">
        <v>0.173</v>
      </c>
      <c r="I83" s="149">
        <v>0.173</v>
      </c>
      <c r="J83" s="149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345</v>
      </c>
      <c r="F84" s="39">
        <v>118.96551724137932</v>
      </c>
      <c r="G84" s="40"/>
      <c r="H84" s="150">
        <v>0.354</v>
      </c>
      <c r="I84" s="151">
        <v>0.354</v>
      </c>
      <c r="J84" s="151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1808688</v>
      </c>
      <c r="D87" s="53">
        <v>1647266.7349775785</v>
      </c>
      <c r="E87" s="53">
        <v>1689437</v>
      </c>
      <c r="F87" s="54">
        <f>IF(D87&gt;0,100*E87/D87,0)</f>
        <v>102.56001436361157</v>
      </c>
      <c r="G87" s="40"/>
      <c r="H87" s="154">
        <v>6815.222</v>
      </c>
      <c r="I87" s="155">
        <v>3828.8247999999994</v>
      </c>
      <c r="J87" s="155">
        <v>6718.903</v>
      </c>
      <c r="K87" s="54">
        <f>IF(I87&gt;0,100*J87/I87,0)</f>
        <v>175.48212182495269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>
        <v>10</v>
      </c>
      <c r="F9" s="31"/>
      <c r="G9" s="31"/>
      <c r="H9" s="149"/>
      <c r="I9" s="149"/>
      <c r="J9" s="149">
        <v>0.21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>
        <v>6</v>
      </c>
      <c r="F10" s="31"/>
      <c r="G10" s="31"/>
      <c r="H10" s="149"/>
      <c r="I10" s="149"/>
      <c r="J10" s="149">
        <v>0.12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>
        <v>7</v>
      </c>
      <c r="F11" s="31"/>
      <c r="G11" s="31"/>
      <c r="H11" s="149"/>
      <c r="I11" s="149"/>
      <c r="J11" s="149">
        <v>0.16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>
        <v>6</v>
      </c>
      <c r="F12" s="31"/>
      <c r="G12" s="31"/>
      <c r="H12" s="149"/>
      <c r="I12" s="149"/>
      <c r="J12" s="149">
        <v>0.12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>
        <v>29</v>
      </c>
      <c r="F13" s="39"/>
      <c r="G13" s="40"/>
      <c r="H13" s="150"/>
      <c r="I13" s="151"/>
      <c r="J13" s="151">
        <v>0.61</v>
      </c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14</v>
      </c>
      <c r="D15" s="38">
        <v>15</v>
      </c>
      <c r="E15" s="38">
        <v>20</v>
      </c>
      <c r="F15" s="39">
        <v>133.33333333333334</v>
      </c>
      <c r="G15" s="40"/>
      <c r="H15" s="150">
        <v>0.21</v>
      </c>
      <c r="I15" s="151">
        <v>0.2</v>
      </c>
      <c r="J15" s="151">
        <v>0.25</v>
      </c>
      <c r="K15" s="41">
        <v>125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</v>
      </c>
      <c r="D19" s="30">
        <v>1</v>
      </c>
      <c r="E19" s="30">
        <v>1</v>
      </c>
      <c r="F19" s="31"/>
      <c r="G19" s="31"/>
      <c r="H19" s="149">
        <v>0.035</v>
      </c>
      <c r="I19" s="149">
        <v>0.035</v>
      </c>
      <c r="J19" s="149">
        <v>0.034</v>
      </c>
      <c r="K19" s="32"/>
    </row>
    <row r="20" spans="1:11" s="33" customFormat="1" ht="11.25" customHeight="1">
      <c r="A20" s="35" t="s">
        <v>15</v>
      </c>
      <c r="B20" s="29"/>
      <c r="C20" s="30">
        <v>7</v>
      </c>
      <c r="D20" s="30">
        <v>7</v>
      </c>
      <c r="E20" s="30">
        <v>7</v>
      </c>
      <c r="F20" s="31"/>
      <c r="G20" s="31"/>
      <c r="H20" s="149">
        <v>0.139</v>
      </c>
      <c r="I20" s="149">
        <v>0.139</v>
      </c>
      <c r="J20" s="149">
        <v>0.135</v>
      </c>
      <c r="K20" s="32"/>
    </row>
    <row r="21" spans="1:11" s="33" customFormat="1" ht="11.25" customHeight="1">
      <c r="A21" s="35" t="s">
        <v>16</v>
      </c>
      <c r="B21" s="29"/>
      <c r="C21" s="30">
        <v>32</v>
      </c>
      <c r="D21" s="30">
        <v>32</v>
      </c>
      <c r="E21" s="30">
        <v>28</v>
      </c>
      <c r="F21" s="31"/>
      <c r="G21" s="31"/>
      <c r="H21" s="149">
        <v>0.398</v>
      </c>
      <c r="I21" s="149">
        <v>0.398</v>
      </c>
      <c r="J21" s="149">
        <v>0.362</v>
      </c>
      <c r="K21" s="32"/>
    </row>
    <row r="22" spans="1:11" s="42" customFormat="1" ht="11.25" customHeight="1">
      <c r="A22" s="36" t="s">
        <v>17</v>
      </c>
      <c r="B22" s="37"/>
      <c r="C22" s="38">
        <v>40</v>
      </c>
      <c r="D22" s="38">
        <v>40</v>
      </c>
      <c r="E22" s="38">
        <v>36</v>
      </c>
      <c r="F22" s="39">
        <v>90</v>
      </c>
      <c r="G22" s="40"/>
      <c r="H22" s="150">
        <v>0.5720000000000001</v>
      </c>
      <c r="I22" s="151">
        <v>0.5720000000000001</v>
      </c>
      <c r="J22" s="151">
        <v>0.531</v>
      </c>
      <c r="K22" s="41">
        <v>92.83216783216783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72</v>
      </c>
      <c r="D24" s="38">
        <v>122</v>
      </c>
      <c r="E24" s="38">
        <v>153</v>
      </c>
      <c r="F24" s="39">
        <v>125.40983606557377</v>
      </c>
      <c r="G24" s="40"/>
      <c r="H24" s="150">
        <v>3.182</v>
      </c>
      <c r="I24" s="151">
        <v>4.88</v>
      </c>
      <c r="J24" s="151">
        <v>6.99</v>
      </c>
      <c r="K24" s="41">
        <v>143.2377049180328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7</v>
      </c>
      <c r="D26" s="38">
        <v>6</v>
      </c>
      <c r="E26" s="38">
        <v>6</v>
      </c>
      <c r="F26" s="39">
        <v>100</v>
      </c>
      <c r="G26" s="40"/>
      <c r="H26" s="150">
        <v>0.196</v>
      </c>
      <c r="I26" s="151">
        <v>0.15</v>
      </c>
      <c r="J26" s="151">
        <v>0.03</v>
      </c>
      <c r="K26" s="41">
        <v>20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8</v>
      </c>
      <c r="D28" s="30">
        <v>7</v>
      </c>
      <c r="E28" s="30">
        <v>11</v>
      </c>
      <c r="F28" s="31"/>
      <c r="G28" s="31"/>
      <c r="H28" s="149">
        <v>0.642</v>
      </c>
      <c r="I28" s="149">
        <v>0.6</v>
      </c>
      <c r="J28" s="149">
        <v>1.1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66</v>
      </c>
      <c r="D30" s="30">
        <v>45</v>
      </c>
      <c r="E30" s="30">
        <v>38</v>
      </c>
      <c r="F30" s="31"/>
      <c r="G30" s="31"/>
      <c r="H30" s="149">
        <v>6.251</v>
      </c>
      <c r="I30" s="149">
        <v>1.35</v>
      </c>
      <c r="J30" s="149">
        <v>1.152</v>
      </c>
      <c r="K30" s="32"/>
    </row>
    <row r="31" spans="1:11" s="42" customFormat="1" ht="11.25" customHeight="1">
      <c r="A31" s="43" t="s">
        <v>23</v>
      </c>
      <c r="B31" s="37"/>
      <c r="C31" s="38">
        <v>74</v>
      </c>
      <c r="D31" s="38">
        <v>52</v>
      </c>
      <c r="E31" s="38">
        <v>49</v>
      </c>
      <c r="F31" s="39">
        <v>94.23076923076923</v>
      </c>
      <c r="G31" s="40"/>
      <c r="H31" s="150">
        <v>6.893000000000001</v>
      </c>
      <c r="I31" s="151">
        <v>1.9500000000000002</v>
      </c>
      <c r="J31" s="151">
        <v>2.252</v>
      </c>
      <c r="K31" s="41">
        <v>115.48717948717947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23</v>
      </c>
      <c r="D33" s="30">
        <v>25</v>
      </c>
      <c r="E33" s="30">
        <v>25</v>
      </c>
      <c r="F33" s="31"/>
      <c r="G33" s="31"/>
      <c r="H33" s="149">
        <v>0.738</v>
      </c>
      <c r="I33" s="149">
        <v>0.7</v>
      </c>
      <c r="J33" s="149">
        <v>0.78</v>
      </c>
      <c r="K33" s="32"/>
    </row>
    <row r="34" spans="1:11" s="33" customFormat="1" ht="11.25" customHeight="1">
      <c r="A34" s="35" t="s">
        <v>25</v>
      </c>
      <c r="B34" s="29"/>
      <c r="C34" s="30">
        <v>3</v>
      </c>
      <c r="D34" s="30">
        <v>3</v>
      </c>
      <c r="E34" s="30">
        <v>35</v>
      </c>
      <c r="F34" s="31"/>
      <c r="G34" s="31"/>
      <c r="H34" s="149">
        <v>0.084</v>
      </c>
      <c r="I34" s="149">
        <v>0.05</v>
      </c>
      <c r="J34" s="149">
        <v>0.925</v>
      </c>
      <c r="K34" s="32"/>
    </row>
    <row r="35" spans="1:11" s="33" customFormat="1" ht="11.25" customHeight="1">
      <c r="A35" s="35" t="s">
        <v>26</v>
      </c>
      <c r="B35" s="29"/>
      <c r="C35" s="30">
        <v>20</v>
      </c>
      <c r="D35" s="30">
        <v>20</v>
      </c>
      <c r="E35" s="30">
        <v>30</v>
      </c>
      <c r="F35" s="31"/>
      <c r="G35" s="31"/>
      <c r="H35" s="149">
        <v>0.551</v>
      </c>
      <c r="I35" s="149">
        <v>0.6</v>
      </c>
      <c r="J35" s="149">
        <v>0.75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20</v>
      </c>
      <c r="E36" s="30">
        <v>135</v>
      </c>
      <c r="F36" s="31"/>
      <c r="G36" s="31"/>
      <c r="H36" s="149"/>
      <c r="I36" s="149">
        <v>0.6</v>
      </c>
      <c r="J36" s="149">
        <v>3.962</v>
      </c>
      <c r="K36" s="32"/>
    </row>
    <row r="37" spans="1:11" s="42" customFormat="1" ht="11.25" customHeight="1">
      <c r="A37" s="36" t="s">
        <v>28</v>
      </c>
      <c r="B37" s="37"/>
      <c r="C37" s="38">
        <v>46</v>
      </c>
      <c r="D37" s="38">
        <v>68</v>
      </c>
      <c r="E37" s="38">
        <v>225</v>
      </c>
      <c r="F37" s="39">
        <v>330.88235294117646</v>
      </c>
      <c r="G37" s="40"/>
      <c r="H37" s="150">
        <v>1.373</v>
      </c>
      <c r="I37" s="151">
        <v>1.9500000000000002</v>
      </c>
      <c r="J37" s="151">
        <v>6.417</v>
      </c>
      <c r="K37" s="41">
        <v>329.07692307692304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50</v>
      </c>
      <c r="D39" s="38">
        <v>50</v>
      </c>
      <c r="E39" s="38">
        <v>45</v>
      </c>
      <c r="F39" s="39">
        <v>90</v>
      </c>
      <c r="G39" s="40"/>
      <c r="H39" s="150">
        <v>0.852</v>
      </c>
      <c r="I39" s="151">
        <v>0.8</v>
      </c>
      <c r="J39" s="151">
        <v>0.73</v>
      </c>
      <c r="K39" s="41">
        <v>91.25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</v>
      </c>
      <c r="D41" s="30">
        <v>5</v>
      </c>
      <c r="E41" s="30">
        <v>1</v>
      </c>
      <c r="F41" s="31"/>
      <c r="G41" s="31"/>
      <c r="H41" s="149">
        <v>0.023</v>
      </c>
      <c r="I41" s="149">
        <v>0.115</v>
      </c>
      <c r="J41" s="149">
        <v>0.024</v>
      </c>
      <c r="K41" s="32"/>
    </row>
    <row r="42" spans="1:11" s="33" customFormat="1" ht="11.25" customHeight="1">
      <c r="A42" s="35" t="s">
        <v>31</v>
      </c>
      <c r="B42" s="29"/>
      <c r="C42" s="30">
        <v>5</v>
      </c>
      <c r="D42" s="30">
        <v>6</v>
      </c>
      <c r="E42" s="30">
        <v>8</v>
      </c>
      <c r="F42" s="31"/>
      <c r="G42" s="31"/>
      <c r="H42" s="149">
        <v>0.225</v>
      </c>
      <c r="I42" s="149">
        <v>0.12</v>
      </c>
      <c r="J42" s="149">
        <v>0.075</v>
      </c>
      <c r="K42" s="32"/>
    </row>
    <row r="43" spans="1:11" s="33" customFormat="1" ht="11.25" customHeight="1">
      <c r="A43" s="35" t="s">
        <v>32</v>
      </c>
      <c r="B43" s="29"/>
      <c r="C43" s="30">
        <v>4</v>
      </c>
      <c r="D43" s="30">
        <v>3</v>
      </c>
      <c r="E43" s="30">
        <v>5</v>
      </c>
      <c r="F43" s="31"/>
      <c r="G43" s="31"/>
      <c r="H43" s="149">
        <v>0.1</v>
      </c>
      <c r="I43" s="149">
        <v>0.075</v>
      </c>
      <c r="J43" s="149">
        <v>0.125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2</v>
      </c>
      <c r="E45" s="30">
        <v>7</v>
      </c>
      <c r="F45" s="31"/>
      <c r="G45" s="31"/>
      <c r="H45" s="149">
        <v>0.302</v>
      </c>
      <c r="I45" s="149">
        <v>0.076</v>
      </c>
      <c r="J45" s="149">
        <v>0.225</v>
      </c>
      <c r="K45" s="32"/>
    </row>
    <row r="46" spans="1:11" s="33" customFormat="1" ht="11.25" customHeight="1">
      <c r="A46" s="35" t="s">
        <v>35</v>
      </c>
      <c r="B46" s="29"/>
      <c r="C46" s="30">
        <v>15</v>
      </c>
      <c r="D46" s="30">
        <v>15</v>
      </c>
      <c r="E46" s="30">
        <v>8</v>
      </c>
      <c r="F46" s="31"/>
      <c r="G46" s="31"/>
      <c r="H46" s="149">
        <v>0.375</v>
      </c>
      <c r="I46" s="149">
        <v>0.36</v>
      </c>
      <c r="J46" s="149">
        <v>0.2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229</v>
      </c>
      <c r="D48" s="30">
        <v>290</v>
      </c>
      <c r="E48" s="30">
        <v>230</v>
      </c>
      <c r="F48" s="31"/>
      <c r="G48" s="31"/>
      <c r="H48" s="149">
        <v>5.725</v>
      </c>
      <c r="I48" s="149">
        <v>7.25</v>
      </c>
      <c r="J48" s="149">
        <v>5.75</v>
      </c>
      <c r="K48" s="32"/>
    </row>
    <row r="49" spans="1:11" s="33" customFormat="1" ht="11.25" customHeight="1">
      <c r="A49" s="35" t="s">
        <v>38</v>
      </c>
      <c r="B49" s="29"/>
      <c r="C49" s="30">
        <v>39</v>
      </c>
      <c r="D49" s="30">
        <v>44</v>
      </c>
      <c r="E49" s="30">
        <v>45</v>
      </c>
      <c r="F49" s="31"/>
      <c r="G49" s="31"/>
      <c r="H49" s="149">
        <v>0.965</v>
      </c>
      <c r="I49" s="149">
        <v>0.99</v>
      </c>
      <c r="J49" s="149">
        <v>0.644</v>
      </c>
      <c r="K49" s="32"/>
    </row>
    <row r="50" spans="1:11" s="42" customFormat="1" ht="11.25" customHeight="1">
      <c r="A50" s="43" t="s">
        <v>39</v>
      </c>
      <c r="B50" s="37"/>
      <c r="C50" s="38">
        <v>303</v>
      </c>
      <c r="D50" s="38">
        <v>365</v>
      </c>
      <c r="E50" s="38">
        <v>304</v>
      </c>
      <c r="F50" s="39">
        <v>83.28767123287672</v>
      </c>
      <c r="G50" s="40"/>
      <c r="H50" s="150">
        <v>7.715</v>
      </c>
      <c r="I50" s="151">
        <v>8.986</v>
      </c>
      <c r="J50" s="151">
        <v>7.043</v>
      </c>
      <c r="K50" s="41">
        <v>78.37747607389272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56</v>
      </c>
      <c r="D52" s="38">
        <v>56</v>
      </c>
      <c r="E52" s="38">
        <v>56</v>
      </c>
      <c r="F52" s="39">
        <v>100</v>
      </c>
      <c r="G52" s="40"/>
      <c r="H52" s="150">
        <v>1.288</v>
      </c>
      <c r="I52" s="151">
        <v>1.288</v>
      </c>
      <c r="J52" s="151">
        <v>1.288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77</v>
      </c>
      <c r="D54" s="30">
        <v>102</v>
      </c>
      <c r="E54" s="30">
        <v>131</v>
      </c>
      <c r="F54" s="31"/>
      <c r="G54" s="31"/>
      <c r="H54" s="149">
        <v>1.617</v>
      </c>
      <c r="I54" s="149">
        <v>2.55</v>
      </c>
      <c r="J54" s="149">
        <v>3.144</v>
      </c>
      <c r="K54" s="32"/>
    </row>
    <row r="55" spans="1:11" s="33" customFormat="1" ht="11.25" customHeight="1">
      <c r="A55" s="35" t="s">
        <v>42</v>
      </c>
      <c r="B55" s="29"/>
      <c r="C55" s="30">
        <v>150</v>
      </c>
      <c r="D55" s="30">
        <v>254</v>
      </c>
      <c r="E55" s="30">
        <v>254</v>
      </c>
      <c r="F55" s="31"/>
      <c r="G55" s="31"/>
      <c r="H55" s="149">
        <v>3.6</v>
      </c>
      <c r="I55" s="149">
        <v>6.096</v>
      </c>
      <c r="J55" s="149">
        <v>8.008</v>
      </c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2</v>
      </c>
      <c r="E56" s="30">
        <v>44</v>
      </c>
      <c r="F56" s="31"/>
      <c r="G56" s="31"/>
      <c r="H56" s="149">
        <v>0.015</v>
      </c>
      <c r="I56" s="149">
        <v>0.021</v>
      </c>
      <c r="J56" s="149">
        <v>1.2</v>
      </c>
      <c r="K56" s="32"/>
    </row>
    <row r="57" spans="1:11" s="33" customFormat="1" ht="11.25" customHeight="1">
      <c r="A57" s="35" t="s">
        <v>44</v>
      </c>
      <c r="B57" s="29"/>
      <c r="C57" s="30">
        <v>1</v>
      </c>
      <c r="D57" s="30">
        <v>4</v>
      </c>
      <c r="E57" s="30">
        <v>7</v>
      </c>
      <c r="F57" s="31"/>
      <c r="G57" s="31"/>
      <c r="H57" s="149">
        <v>0.025</v>
      </c>
      <c r="I57" s="149">
        <v>0.04</v>
      </c>
      <c r="J57" s="149">
        <v>0.07</v>
      </c>
      <c r="K57" s="32"/>
    </row>
    <row r="58" spans="1:11" s="33" customFormat="1" ht="11.25" customHeight="1">
      <c r="A58" s="35" t="s">
        <v>45</v>
      </c>
      <c r="B58" s="29"/>
      <c r="C58" s="30">
        <v>54</v>
      </c>
      <c r="D58" s="30">
        <v>55</v>
      </c>
      <c r="E58" s="30">
        <v>75</v>
      </c>
      <c r="F58" s="31"/>
      <c r="G58" s="31"/>
      <c r="H58" s="149">
        <v>2.025</v>
      </c>
      <c r="I58" s="149">
        <v>1.98</v>
      </c>
      <c r="J58" s="149">
        <v>2.7</v>
      </c>
      <c r="K58" s="32"/>
    </row>
    <row r="59" spans="1:11" s="42" customFormat="1" ht="11.25" customHeight="1">
      <c r="A59" s="36" t="s">
        <v>46</v>
      </c>
      <c r="B59" s="37"/>
      <c r="C59" s="38">
        <v>284</v>
      </c>
      <c r="D59" s="38">
        <v>417</v>
      </c>
      <c r="E59" s="38">
        <v>511</v>
      </c>
      <c r="F59" s="39">
        <v>122.54196642685851</v>
      </c>
      <c r="G59" s="40"/>
      <c r="H59" s="150">
        <v>7.282</v>
      </c>
      <c r="I59" s="151">
        <v>10.687000000000001</v>
      </c>
      <c r="J59" s="151">
        <v>15.122</v>
      </c>
      <c r="K59" s="41">
        <v>141.49901749789464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371</v>
      </c>
      <c r="D61" s="30">
        <v>300</v>
      </c>
      <c r="E61" s="30">
        <v>350</v>
      </c>
      <c r="F61" s="31"/>
      <c r="G61" s="31"/>
      <c r="H61" s="149">
        <v>12.985</v>
      </c>
      <c r="I61" s="149">
        <v>12.95</v>
      </c>
      <c r="J61" s="149">
        <v>12.857</v>
      </c>
      <c r="K61" s="32"/>
    </row>
    <row r="62" spans="1:11" s="33" customFormat="1" ht="11.25" customHeight="1">
      <c r="A62" s="35" t="s">
        <v>48</v>
      </c>
      <c r="B62" s="29"/>
      <c r="C62" s="30">
        <v>90</v>
      </c>
      <c r="D62" s="30">
        <v>90</v>
      </c>
      <c r="E62" s="30">
        <v>101</v>
      </c>
      <c r="F62" s="31"/>
      <c r="G62" s="31"/>
      <c r="H62" s="149">
        <v>1.767</v>
      </c>
      <c r="I62" s="149">
        <v>2.049</v>
      </c>
      <c r="J62" s="149">
        <v>1.945</v>
      </c>
      <c r="K62" s="32"/>
    </row>
    <row r="63" spans="1:11" s="33" customFormat="1" ht="11.25" customHeight="1">
      <c r="A63" s="35" t="s">
        <v>49</v>
      </c>
      <c r="B63" s="29"/>
      <c r="C63" s="30">
        <v>679</v>
      </c>
      <c r="D63" s="30">
        <v>713</v>
      </c>
      <c r="E63" s="30">
        <v>715</v>
      </c>
      <c r="F63" s="31"/>
      <c r="G63" s="31"/>
      <c r="H63" s="149">
        <v>17.315</v>
      </c>
      <c r="I63" s="149">
        <v>21.39</v>
      </c>
      <c r="J63" s="149">
        <v>26.267</v>
      </c>
      <c r="K63" s="32"/>
    </row>
    <row r="64" spans="1:11" s="42" customFormat="1" ht="11.25" customHeight="1">
      <c r="A64" s="36" t="s">
        <v>50</v>
      </c>
      <c r="B64" s="37"/>
      <c r="C64" s="38">
        <v>1140</v>
      </c>
      <c r="D64" s="38">
        <v>1103</v>
      </c>
      <c r="E64" s="38">
        <v>1166</v>
      </c>
      <c r="F64" s="39">
        <v>105.7116953762466</v>
      </c>
      <c r="G64" s="40"/>
      <c r="H64" s="150">
        <v>32.067</v>
      </c>
      <c r="I64" s="151">
        <v>36.388999999999996</v>
      </c>
      <c r="J64" s="151">
        <v>41.069</v>
      </c>
      <c r="K64" s="41">
        <v>112.86102943197123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84</v>
      </c>
      <c r="D66" s="38">
        <v>95</v>
      </c>
      <c r="E66" s="38">
        <v>125</v>
      </c>
      <c r="F66" s="39">
        <v>131.57894736842104</v>
      </c>
      <c r="G66" s="40"/>
      <c r="H66" s="150">
        <v>2.302</v>
      </c>
      <c r="I66" s="151">
        <v>2.603</v>
      </c>
      <c r="J66" s="151">
        <v>4.875</v>
      </c>
      <c r="K66" s="41">
        <v>187.2839031886285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50</v>
      </c>
      <c r="D68" s="30">
        <v>73</v>
      </c>
      <c r="E68" s="30">
        <v>100</v>
      </c>
      <c r="F68" s="31"/>
      <c r="G68" s="31"/>
      <c r="H68" s="149">
        <v>1.75</v>
      </c>
      <c r="I68" s="149">
        <v>2.5</v>
      </c>
      <c r="J68" s="149">
        <v>4</v>
      </c>
      <c r="K68" s="32"/>
    </row>
    <row r="69" spans="1:11" s="33" customFormat="1" ht="11.25" customHeight="1">
      <c r="A69" s="35" t="s">
        <v>53</v>
      </c>
      <c r="B69" s="29"/>
      <c r="C69" s="30">
        <v>38</v>
      </c>
      <c r="D69" s="30">
        <v>30</v>
      </c>
      <c r="E69" s="30">
        <v>40</v>
      </c>
      <c r="F69" s="31"/>
      <c r="G69" s="31"/>
      <c r="H69" s="149">
        <v>1.254</v>
      </c>
      <c r="I69" s="149">
        <v>1</v>
      </c>
      <c r="J69" s="149">
        <v>1.5</v>
      </c>
      <c r="K69" s="32"/>
    </row>
    <row r="70" spans="1:11" s="42" customFormat="1" ht="11.25" customHeight="1">
      <c r="A70" s="36" t="s">
        <v>54</v>
      </c>
      <c r="B70" s="37"/>
      <c r="C70" s="38">
        <v>88</v>
      </c>
      <c r="D70" s="38">
        <v>103</v>
      </c>
      <c r="E70" s="38">
        <v>140</v>
      </c>
      <c r="F70" s="39">
        <v>135.92233009708738</v>
      </c>
      <c r="G70" s="40"/>
      <c r="H70" s="150">
        <v>3.004</v>
      </c>
      <c r="I70" s="151">
        <v>3.5</v>
      </c>
      <c r="J70" s="151">
        <v>5.5</v>
      </c>
      <c r="K70" s="41">
        <v>157.14285714285714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49</v>
      </c>
      <c r="D72" s="30">
        <v>35</v>
      </c>
      <c r="E72" s="30">
        <v>30</v>
      </c>
      <c r="F72" s="31"/>
      <c r="G72" s="31"/>
      <c r="H72" s="149">
        <v>0.88</v>
      </c>
      <c r="I72" s="149">
        <v>0.455</v>
      </c>
      <c r="J72" s="149">
        <v>0.39</v>
      </c>
      <c r="K72" s="32"/>
    </row>
    <row r="73" spans="1:11" s="33" customFormat="1" ht="11.25" customHeight="1">
      <c r="A73" s="35" t="s">
        <v>56</v>
      </c>
      <c r="B73" s="29"/>
      <c r="C73" s="30">
        <v>68</v>
      </c>
      <c r="D73" s="30">
        <v>70</v>
      </c>
      <c r="E73" s="30">
        <v>70</v>
      </c>
      <c r="F73" s="31"/>
      <c r="G73" s="31"/>
      <c r="H73" s="149">
        <v>3.128</v>
      </c>
      <c r="I73" s="149">
        <v>3.13</v>
      </c>
      <c r="J73" s="149">
        <v>3.5</v>
      </c>
      <c r="K73" s="32"/>
    </row>
    <row r="74" spans="1:11" s="33" customFormat="1" ht="11.25" customHeight="1">
      <c r="A74" s="35" t="s">
        <v>57</v>
      </c>
      <c r="B74" s="29"/>
      <c r="C74" s="30">
        <v>34</v>
      </c>
      <c r="D74" s="30">
        <v>30</v>
      </c>
      <c r="E74" s="30">
        <v>10</v>
      </c>
      <c r="F74" s="31"/>
      <c r="G74" s="31"/>
      <c r="H74" s="149">
        <v>0.536</v>
      </c>
      <c r="I74" s="149">
        <v>0.9</v>
      </c>
      <c r="J74" s="149">
        <v>0.3</v>
      </c>
      <c r="K74" s="32"/>
    </row>
    <row r="75" spans="1:11" s="33" customFormat="1" ht="11.25" customHeight="1">
      <c r="A75" s="35" t="s">
        <v>58</v>
      </c>
      <c r="B75" s="29"/>
      <c r="C75" s="30">
        <v>57</v>
      </c>
      <c r="D75" s="30">
        <v>57</v>
      </c>
      <c r="E75" s="30">
        <v>40</v>
      </c>
      <c r="F75" s="31"/>
      <c r="G75" s="31"/>
      <c r="H75" s="149">
        <v>1.746</v>
      </c>
      <c r="I75" s="149">
        <v>1.746</v>
      </c>
      <c r="J75" s="149">
        <v>1.785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40</v>
      </c>
      <c r="E76" s="30">
        <v>40</v>
      </c>
      <c r="F76" s="31"/>
      <c r="G76" s="31"/>
      <c r="H76" s="149">
        <v>0.917</v>
      </c>
      <c r="I76" s="149">
        <v>0.92</v>
      </c>
      <c r="J76" s="149">
        <v>0.92</v>
      </c>
      <c r="K76" s="32"/>
    </row>
    <row r="77" spans="1:11" s="33" customFormat="1" ht="11.25" customHeight="1">
      <c r="A77" s="35" t="s">
        <v>60</v>
      </c>
      <c r="B77" s="29"/>
      <c r="C77" s="30">
        <v>4</v>
      </c>
      <c r="D77" s="30">
        <v>3</v>
      </c>
      <c r="E77" s="30">
        <v>3</v>
      </c>
      <c r="F77" s="31"/>
      <c r="G77" s="31"/>
      <c r="H77" s="149">
        <v>0.096</v>
      </c>
      <c r="I77" s="149">
        <v>0.074</v>
      </c>
      <c r="J77" s="149">
        <v>0.06</v>
      </c>
      <c r="K77" s="32"/>
    </row>
    <row r="78" spans="1:11" s="33" customFormat="1" ht="11.25" customHeight="1">
      <c r="A78" s="35" t="s">
        <v>61</v>
      </c>
      <c r="B78" s="29"/>
      <c r="C78" s="30">
        <v>13</v>
      </c>
      <c r="D78" s="30">
        <v>13</v>
      </c>
      <c r="E78" s="30">
        <v>10</v>
      </c>
      <c r="F78" s="31"/>
      <c r="G78" s="31"/>
      <c r="H78" s="149">
        <v>0.455</v>
      </c>
      <c r="I78" s="149">
        <v>0.52</v>
      </c>
      <c r="J78" s="149">
        <v>0.4</v>
      </c>
      <c r="K78" s="32"/>
    </row>
    <row r="79" spans="1:11" s="33" customFormat="1" ht="11.25" customHeight="1">
      <c r="A79" s="35" t="s">
        <v>62</v>
      </c>
      <c r="B79" s="29"/>
      <c r="C79" s="30">
        <v>141</v>
      </c>
      <c r="D79" s="30">
        <v>139.05360000000005</v>
      </c>
      <c r="E79" s="30">
        <v>138</v>
      </c>
      <c r="F79" s="31"/>
      <c r="G79" s="31"/>
      <c r="H79" s="149">
        <v>6.875</v>
      </c>
      <c r="I79" s="149">
        <v>5.795</v>
      </c>
      <c r="J79" s="149">
        <v>5.709</v>
      </c>
      <c r="K79" s="32"/>
    </row>
    <row r="80" spans="1:11" s="42" customFormat="1" ht="11.25" customHeight="1">
      <c r="A80" s="43" t="s">
        <v>63</v>
      </c>
      <c r="B80" s="37"/>
      <c r="C80" s="38">
        <v>401</v>
      </c>
      <c r="D80" s="38">
        <v>387.0536000000001</v>
      </c>
      <c r="E80" s="38">
        <v>341</v>
      </c>
      <c r="F80" s="39">
        <v>88.10149291984364</v>
      </c>
      <c r="G80" s="40"/>
      <c r="H80" s="150">
        <v>14.633000000000001</v>
      </c>
      <c r="I80" s="151">
        <v>13.54</v>
      </c>
      <c r="J80" s="151">
        <v>13.064</v>
      </c>
      <c r="K80" s="41">
        <f>IF(I80&gt;0,100*J80/I80,0)</f>
        <v>96.48449039881832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228</v>
      </c>
      <c r="D82" s="30">
        <v>228</v>
      </c>
      <c r="E82" s="30">
        <v>209</v>
      </c>
      <c r="F82" s="31"/>
      <c r="G82" s="31"/>
      <c r="H82" s="149">
        <v>8.621</v>
      </c>
      <c r="I82" s="149">
        <v>8.621</v>
      </c>
      <c r="J82" s="149">
        <v>8.268</v>
      </c>
      <c r="K82" s="32"/>
    </row>
    <row r="83" spans="1:11" s="33" customFormat="1" ht="11.25" customHeight="1">
      <c r="A83" s="35" t="s">
        <v>65</v>
      </c>
      <c r="B83" s="29"/>
      <c r="C83" s="30">
        <v>279</v>
      </c>
      <c r="D83" s="30">
        <v>280</v>
      </c>
      <c r="E83" s="30">
        <v>282</v>
      </c>
      <c r="F83" s="31"/>
      <c r="G83" s="31"/>
      <c r="H83" s="149">
        <v>6.959</v>
      </c>
      <c r="I83" s="149">
        <v>6.98</v>
      </c>
      <c r="J83" s="149">
        <v>7.1</v>
      </c>
      <c r="K83" s="32"/>
    </row>
    <row r="84" spans="1:11" s="42" customFormat="1" ht="11.25" customHeight="1">
      <c r="A84" s="36" t="s">
        <v>66</v>
      </c>
      <c r="B84" s="37"/>
      <c r="C84" s="38">
        <v>507</v>
      </c>
      <c r="D84" s="38">
        <v>508</v>
      </c>
      <c r="E84" s="38">
        <v>491</v>
      </c>
      <c r="F84" s="39">
        <v>96.65354330708661</v>
      </c>
      <c r="G84" s="40"/>
      <c r="H84" s="150">
        <v>15.58</v>
      </c>
      <c r="I84" s="151">
        <v>15.601</v>
      </c>
      <c r="J84" s="151">
        <v>15.368</v>
      </c>
      <c r="K84" s="41">
        <v>98.50650599320555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3166</v>
      </c>
      <c r="D87" s="53">
        <v>3387.0536</v>
      </c>
      <c r="E87" s="53">
        <v>3697</v>
      </c>
      <c r="F87" s="54">
        <f>IF(D87&gt;0,100*E87/D87,0)</f>
        <v>109.1509151198552</v>
      </c>
      <c r="G87" s="40"/>
      <c r="H87" s="154">
        <v>97.149</v>
      </c>
      <c r="I87" s="155">
        <v>103.096</v>
      </c>
      <c r="J87" s="155">
        <v>121.13899999999998</v>
      </c>
      <c r="K87" s="54">
        <f>IF(I87&gt;0,100*J87/I87,0)</f>
        <v>117.5011639636843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5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34</v>
      </c>
      <c r="D9" s="30">
        <v>30</v>
      </c>
      <c r="E9" s="30">
        <v>24</v>
      </c>
      <c r="F9" s="31"/>
      <c r="G9" s="31"/>
      <c r="H9" s="149">
        <v>0.893</v>
      </c>
      <c r="I9" s="149">
        <v>0.235</v>
      </c>
      <c r="J9" s="149">
        <v>0.235</v>
      </c>
      <c r="K9" s="32"/>
    </row>
    <row r="10" spans="1:11" s="33" customFormat="1" ht="11.25" customHeight="1">
      <c r="A10" s="35" t="s">
        <v>8</v>
      </c>
      <c r="B10" s="29"/>
      <c r="C10" s="30">
        <v>23</v>
      </c>
      <c r="D10" s="30">
        <v>23</v>
      </c>
      <c r="E10" s="30">
        <v>20</v>
      </c>
      <c r="F10" s="31"/>
      <c r="G10" s="31"/>
      <c r="H10" s="149">
        <v>0.604</v>
      </c>
      <c r="I10" s="149">
        <v>0.422</v>
      </c>
      <c r="J10" s="149">
        <v>0.523</v>
      </c>
      <c r="K10" s="32"/>
    </row>
    <row r="11" spans="1:11" s="33" customFormat="1" ht="11.25" customHeight="1">
      <c r="A11" s="28" t="s">
        <v>9</v>
      </c>
      <c r="B11" s="29"/>
      <c r="C11" s="30">
        <v>21</v>
      </c>
      <c r="D11" s="30">
        <v>21</v>
      </c>
      <c r="E11" s="30">
        <v>18</v>
      </c>
      <c r="F11" s="31"/>
      <c r="G11" s="31"/>
      <c r="H11" s="149">
        <v>0.551</v>
      </c>
      <c r="I11" s="149">
        <v>0.55</v>
      </c>
      <c r="J11" s="149">
        <v>0.472</v>
      </c>
      <c r="K11" s="32"/>
    </row>
    <row r="12" spans="1:11" s="33" customFormat="1" ht="11.25" customHeight="1">
      <c r="A12" s="35" t="s">
        <v>10</v>
      </c>
      <c r="B12" s="29"/>
      <c r="C12" s="30">
        <v>51</v>
      </c>
      <c r="D12" s="30">
        <v>45</v>
      </c>
      <c r="E12" s="30">
        <v>40</v>
      </c>
      <c r="F12" s="31"/>
      <c r="G12" s="31"/>
      <c r="H12" s="149">
        <v>1.224</v>
      </c>
      <c r="I12" s="149">
        <v>1.082</v>
      </c>
      <c r="J12" s="149">
        <v>0.911</v>
      </c>
      <c r="K12" s="32"/>
    </row>
    <row r="13" spans="1:11" s="42" customFormat="1" ht="11.25" customHeight="1">
      <c r="A13" s="36" t="s">
        <v>11</v>
      </c>
      <c r="B13" s="37"/>
      <c r="C13" s="38">
        <v>129</v>
      </c>
      <c r="D13" s="38">
        <v>119</v>
      </c>
      <c r="E13" s="38">
        <v>102</v>
      </c>
      <c r="F13" s="39">
        <v>85.71428571428571</v>
      </c>
      <c r="G13" s="40"/>
      <c r="H13" s="150">
        <v>3.2720000000000002</v>
      </c>
      <c r="I13" s="151">
        <v>2.289</v>
      </c>
      <c r="J13" s="151">
        <v>2.141</v>
      </c>
      <c r="K13" s="41">
        <v>93.53429445172564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3</v>
      </c>
      <c r="D15" s="38">
        <v>3</v>
      </c>
      <c r="E15" s="38">
        <v>2</v>
      </c>
      <c r="F15" s="39">
        <v>66.66666666666667</v>
      </c>
      <c r="G15" s="40"/>
      <c r="H15" s="150">
        <v>0.03</v>
      </c>
      <c r="I15" s="151">
        <v>0.03</v>
      </c>
      <c r="J15" s="151">
        <v>0.02</v>
      </c>
      <c r="K15" s="41">
        <v>66.66666666666667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17</v>
      </c>
      <c r="D19" s="30">
        <v>17</v>
      </c>
      <c r="E19" s="30">
        <v>17</v>
      </c>
      <c r="F19" s="31"/>
      <c r="G19" s="31"/>
      <c r="H19" s="149">
        <v>1.003</v>
      </c>
      <c r="I19" s="149">
        <v>1.003</v>
      </c>
      <c r="J19" s="149">
        <v>0.955</v>
      </c>
      <c r="K19" s="32"/>
    </row>
    <row r="20" spans="1:11" s="33" customFormat="1" ht="11.25" customHeight="1">
      <c r="A20" s="35" t="s">
        <v>15</v>
      </c>
      <c r="B20" s="29"/>
      <c r="C20" s="30">
        <v>14</v>
      </c>
      <c r="D20" s="30">
        <v>14</v>
      </c>
      <c r="E20" s="30">
        <v>14</v>
      </c>
      <c r="F20" s="31"/>
      <c r="G20" s="31"/>
      <c r="H20" s="149">
        <v>0.287</v>
      </c>
      <c r="I20" s="149">
        <v>0.285</v>
      </c>
      <c r="J20" s="149">
        <v>0.285</v>
      </c>
      <c r="K20" s="32"/>
    </row>
    <row r="21" spans="1:11" s="33" customFormat="1" ht="11.25" customHeight="1">
      <c r="A21" s="35" t="s">
        <v>16</v>
      </c>
      <c r="B21" s="29"/>
      <c r="C21" s="30">
        <v>12</v>
      </c>
      <c r="D21" s="30">
        <v>12</v>
      </c>
      <c r="E21" s="30">
        <v>12</v>
      </c>
      <c r="F21" s="31"/>
      <c r="G21" s="31"/>
      <c r="H21" s="149">
        <v>0.215</v>
      </c>
      <c r="I21" s="149">
        <v>0.215</v>
      </c>
      <c r="J21" s="149">
        <v>0.216</v>
      </c>
      <c r="K21" s="32"/>
    </row>
    <row r="22" spans="1:11" s="42" customFormat="1" ht="11.25" customHeight="1">
      <c r="A22" s="36" t="s">
        <v>17</v>
      </c>
      <c r="B22" s="37"/>
      <c r="C22" s="38">
        <v>43</v>
      </c>
      <c r="D22" s="38">
        <v>43</v>
      </c>
      <c r="E22" s="38">
        <v>43</v>
      </c>
      <c r="F22" s="39">
        <v>100</v>
      </c>
      <c r="G22" s="40"/>
      <c r="H22" s="150">
        <v>1.505</v>
      </c>
      <c r="I22" s="151">
        <v>1.503</v>
      </c>
      <c r="J22" s="151">
        <v>1.456</v>
      </c>
      <c r="K22" s="41">
        <v>96.87292082501664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13</v>
      </c>
      <c r="D24" s="38">
        <v>13</v>
      </c>
      <c r="E24" s="38">
        <v>20</v>
      </c>
      <c r="F24" s="39">
        <v>153.84615384615384</v>
      </c>
      <c r="G24" s="40"/>
      <c r="H24" s="150">
        <v>1.32</v>
      </c>
      <c r="I24" s="151">
        <v>1.2</v>
      </c>
      <c r="J24" s="151">
        <v>2.4</v>
      </c>
      <c r="K24" s="41">
        <v>200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92</v>
      </c>
      <c r="D26" s="38">
        <v>100</v>
      </c>
      <c r="E26" s="38">
        <v>80</v>
      </c>
      <c r="F26" s="39">
        <v>80</v>
      </c>
      <c r="G26" s="40"/>
      <c r="H26" s="150">
        <v>9.016</v>
      </c>
      <c r="I26" s="151">
        <v>8</v>
      </c>
      <c r="J26" s="151">
        <v>6.6</v>
      </c>
      <c r="K26" s="41">
        <v>82.5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</v>
      </c>
      <c r="D30" s="30"/>
      <c r="E30" s="30"/>
      <c r="F30" s="31"/>
      <c r="G30" s="31"/>
      <c r="H30" s="149">
        <v>0.03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>
        <v>1</v>
      </c>
      <c r="D31" s="38"/>
      <c r="E31" s="38"/>
      <c r="F31" s="39"/>
      <c r="G31" s="40"/>
      <c r="H31" s="150">
        <v>0.03</v>
      </c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63</v>
      </c>
      <c r="D33" s="30">
        <v>60</v>
      </c>
      <c r="E33" s="30">
        <v>70</v>
      </c>
      <c r="F33" s="31"/>
      <c r="G33" s="31"/>
      <c r="H33" s="149">
        <v>1.164</v>
      </c>
      <c r="I33" s="149">
        <v>1.1</v>
      </c>
      <c r="J33" s="149">
        <v>1.4</v>
      </c>
      <c r="K33" s="32"/>
    </row>
    <row r="34" spans="1:11" s="33" customFormat="1" ht="11.25" customHeight="1">
      <c r="A34" s="35" t="s">
        <v>25</v>
      </c>
      <c r="B34" s="29"/>
      <c r="C34" s="30">
        <v>21</v>
      </c>
      <c r="D34" s="30">
        <v>20</v>
      </c>
      <c r="E34" s="30">
        <v>10</v>
      </c>
      <c r="F34" s="31"/>
      <c r="G34" s="31"/>
      <c r="H34" s="149">
        <v>0.466</v>
      </c>
      <c r="I34" s="149">
        <v>0.45</v>
      </c>
      <c r="J34" s="149">
        <v>0.225</v>
      </c>
      <c r="K34" s="32"/>
    </row>
    <row r="35" spans="1:11" s="33" customFormat="1" ht="11.25" customHeight="1">
      <c r="A35" s="35" t="s">
        <v>26</v>
      </c>
      <c r="B35" s="29"/>
      <c r="C35" s="30">
        <v>11</v>
      </c>
      <c r="D35" s="30">
        <v>8</v>
      </c>
      <c r="E35" s="30">
        <v>4</v>
      </c>
      <c r="F35" s="31"/>
      <c r="G35" s="31"/>
      <c r="H35" s="149">
        <v>0.185</v>
      </c>
      <c r="I35" s="149">
        <v>0.15</v>
      </c>
      <c r="J35" s="149">
        <v>0.06</v>
      </c>
      <c r="K35" s="32"/>
    </row>
    <row r="36" spans="1:11" s="33" customFormat="1" ht="11.25" customHeight="1">
      <c r="A36" s="35" t="s">
        <v>27</v>
      </c>
      <c r="B36" s="29"/>
      <c r="C36" s="30">
        <v>10</v>
      </c>
      <c r="D36" s="30">
        <v>10</v>
      </c>
      <c r="E36" s="30">
        <v>6</v>
      </c>
      <c r="F36" s="31"/>
      <c r="G36" s="31"/>
      <c r="H36" s="149">
        <v>0.16</v>
      </c>
      <c r="I36" s="149">
        <v>0.256</v>
      </c>
      <c r="J36" s="149">
        <v>0.1</v>
      </c>
      <c r="K36" s="32"/>
    </row>
    <row r="37" spans="1:11" s="42" customFormat="1" ht="11.25" customHeight="1">
      <c r="A37" s="36" t="s">
        <v>28</v>
      </c>
      <c r="B37" s="37"/>
      <c r="C37" s="38">
        <v>105</v>
      </c>
      <c r="D37" s="38">
        <v>98</v>
      </c>
      <c r="E37" s="38">
        <v>90</v>
      </c>
      <c r="F37" s="39">
        <v>91.83673469387755</v>
      </c>
      <c r="G37" s="40"/>
      <c r="H37" s="150">
        <v>1.9749999999999999</v>
      </c>
      <c r="I37" s="151">
        <v>1.956</v>
      </c>
      <c r="J37" s="151">
        <v>1.7850000000000001</v>
      </c>
      <c r="K37" s="41">
        <v>91.25766871165645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70</v>
      </c>
      <c r="D39" s="38">
        <v>70</v>
      </c>
      <c r="E39" s="38">
        <v>50</v>
      </c>
      <c r="F39" s="39">
        <v>71.42857142857143</v>
      </c>
      <c r="G39" s="40"/>
      <c r="H39" s="150">
        <v>1.217</v>
      </c>
      <c r="I39" s="151">
        <v>1.2</v>
      </c>
      <c r="J39" s="151">
        <v>0.87</v>
      </c>
      <c r="K39" s="41">
        <v>72.5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146</v>
      </c>
      <c r="D41" s="30">
        <v>202</v>
      </c>
      <c r="E41" s="30">
        <v>186</v>
      </c>
      <c r="F41" s="31"/>
      <c r="G41" s="31"/>
      <c r="H41" s="149">
        <v>10.22</v>
      </c>
      <c r="I41" s="149">
        <v>14.14</v>
      </c>
      <c r="J41" s="149">
        <v>13.485</v>
      </c>
      <c r="K41" s="32"/>
    </row>
    <row r="42" spans="1:11" s="33" customFormat="1" ht="11.25" customHeight="1">
      <c r="A42" s="35" t="s">
        <v>31</v>
      </c>
      <c r="B42" s="29"/>
      <c r="C42" s="30">
        <v>37</v>
      </c>
      <c r="D42" s="30">
        <v>23</v>
      </c>
      <c r="E42" s="30">
        <v>9</v>
      </c>
      <c r="F42" s="31"/>
      <c r="G42" s="31"/>
      <c r="H42" s="149">
        <v>2.775</v>
      </c>
      <c r="I42" s="149">
        <v>1.725</v>
      </c>
      <c r="J42" s="149">
        <v>0.675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1</v>
      </c>
      <c r="F43" s="31"/>
      <c r="G43" s="31"/>
      <c r="H43" s="149"/>
      <c r="I43" s="149"/>
      <c r="J43" s="149">
        <v>0.06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7</v>
      </c>
      <c r="D45" s="30">
        <v>20</v>
      </c>
      <c r="E45" s="30">
        <v>19</v>
      </c>
      <c r="F45" s="31"/>
      <c r="G45" s="31"/>
      <c r="H45" s="149">
        <v>0.168</v>
      </c>
      <c r="I45" s="149">
        <v>0.4</v>
      </c>
      <c r="J45" s="149">
        <v>1.14</v>
      </c>
      <c r="K45" s="32"/>
    </row>
    <row r="46" spans="1:11" s="33" customFormat="1" ht="11.25" customHeight="1">
      <c r="A46" s="35" t="s">
        <v>35</v>
      </c>
      <c r="B46" s="29"/>
      <c r="C46" s="30">
        <v>1140</v>
      </c>
      <c r="D46" s="30">
        <v>1105</v>
      </c>
      <c r="E46" s="30">
        <v>1090</v>
      </c>
      <c r="F46" s="31"/>
      <c r="G46" s="31"/>
      <c r="H46" s="149">
        <v>79.8</v>
      </c>
      <c r="I46" s="149">
        <v>77.35</v>
      </c>
      <c r="J46" s="149">
        <v>74.12</v>
      </c>
      <c r="K46" s="32"/>
    </row>
    <row r="47" spans="1:11" s="33" customFormat="1" ht="11.25" customHeight="1">
      <c r="A47" s="35" t="s">
        <v>36</v>
      </c>
      <c r="B47" s="29"/>
      <c r="C47" s="30">
        <v>48</v>
      </c>
      <c r="D47" s="30">
        <v>50</v>
      </c>
      <c r="E47" s="30">
        <v>51</v>
      </c>
      <c r="F47" s="31"/>
      <c r="G47" s="31"/>
      <c r="H47" s="149">
        <v>2.592</v>
      </c>
      <c r="I47" s="149">
        <v>2.75</v>
      </c>
      <c r="J47" s="149">
        <v>4.08</v>
      </c>
      <c r="K47" s="32"/>
    </row>
    <row r="48" spans="1:11" s="33" customFormat="1" ht="11.25" customHeight="1">
      <c r="A48" s="35" t="s">
        <v>37</v>
      </c>
      <c r="B48" s="29"/>
      <c r="C48" s="30">
        <v>1300</v>
      </c>
      <c r="D48" s="30">
        <v>1300</v>
      </c>
      <c r="E48" s="30">
        <v>1120</v>
      </c>
      <c r="F48" s="31"/>
      <c r="G48" s="31"/>
      <c r="H48" s="149">
        <v>97.5</v>
      </c>
      <c r="I48" s="149">
        <v>84.5</v>
      </c>
      <c r="J48" s="149">
        <v>84</v>
      </c>
      <c r="K48" s="32"/>
    </row>
    <row r="49" spans="1:11" s="33" customFormat="1" ht="11.25" customHeight="1">
      <c r="A49" s="35" t="s">
        <v>38</v>
      </c>
      <c r="B49" s="29"/>
      <c r="C49" s="30">
        <v>20</v>
      </c>
      <c r="D49" s="30">
        <v>23</v>
      </c>
      <c r="E49" s="30">
        <v>157</v>
      </c>
      <c r="F49" s="31"/>
      <c r="G49" s="31"/>
      <c r="H49" s="149">
        <v>1.3</v>
      </c>
      <c r="I49" s="149">
        <v>1.885</v>
      </c>
      <c r="J49" s="149">
        <v>10.205</v>
      </c>
      <c r="K49" s="32"/>
    </row>
    <row r="50" spans="1:11" s="42" customFormat="1" ht="11.25" customHeight="1">
      <c r="A50" s="43" t="s">
        <v>39</v>
      </c>
      <c r="B50" s="37"/>
      <c r="C50" s="38">
        <v>2698</v>
      </c>
      <c r="D50" s="38">
        <v>2723</v>
      </c>
      <c r="E50" s="38">
        <v>2633</v>
      </c>
      <c r="F50" s="39">
        <v>96.69482188762395</v>
      </c>
      <c r="G50" s="40"/>
      <c r="H50" s="150">
        <v>194.35500000000002</v>
      </c>
      <c r="I50" s="151">
        <v>182.75</v>
      </c>
      <c r="J50" s="151">
        <v>187.76500000000001</v>
      </c>
      <c r="K50" s="41">
        <v>102.74418604651163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</v>
      </c>
      <c r="D52" s="38">
        <v>4</v>
      </c>
      <c r="E52" s="38">
        <v>4</v>
      </c>
      <c r="F52" s="39">
        <v>100</v>
      </c>
      <c r="G52" s="40"/>
      <c r="H52" s="150">
        <v>0.128</v>
      </c>
      <c r="I52" s="151">
        <v>0.128</v>
      </c>
      <c r="J52" s="151">
        <v>0.128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230</v>
      </c>
      <c r="D54" s="30">
        <v>300</v>
      </c>
      <c r="E54" s="30">
        <v>240</v>
      </c>
      <c r="F54" s="31"/>
      <c r="G54" s="31"/>
      <c r="H54" s="149">
        <v>11.96</v>
      </c>
      <c r="I54" s="149">
        <v>18</v>
      </c>
      <c r="J54" s="149">
        <v>13.92</v>
      </c>
      <c r="K54" s="32"/>
    </row>
    <row r="55" spans="1:11" s="33" customFormat="1" ht="11.25" customHeight="1">
      <c r="A55" s="35" t="s">
        <v>42</v>
      </c>
      <c r="B55" s="29"/>
      <c r="C55" s="30">
        <v>4</v>
      </c>
      <c r="D55" s="30">
        <v>1</v>
      </c>
      <c r="E55" s="30">
        <v>2</v>
      </c>
      <c r="F55" s="31"/>
      <c r="G55" s="31"/>
      <c r="H55" s="149">
        <v>0.16</v>
      </c>
      <c r="I55" s="149">
        <v>0.04</v>
      </c>
      <c r="J55" s="149">
        <v>0.08</v>
      </c>
      <c r="K55" s="32"/>
    </row>
    <row r="56" spans="1:11" s="33" customFormat="1" ht="11.25" customHeight="1">
      <c r="A56" s="35" t="s">
        <v>43</v>
      </c>
      <c r="B56" s="29"/>
      <c r="C56" s="30">
        <v>3</v>
      </c>
      <c r="D56" s="30">
        <v>4</v>
      </c>
      <c r="E56" s="30">
        <v>4</v>
      </c>
      <c r="F56" s="31"/>
      <c r="G56" s="31"/>
      <c r="H56" s="149">
        <v>0.175</v>
      </c>
      <c r="I56" s="149">
        <v>0.17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>
        <v>3</v>
      </c>
      <c r="F57" s="31"/>
      <c r="G57" s="31"/>
      <c r="H57" s="149"/>
      <c r="I57" s="149"/>
      <c r="J57" s="149">
        <v>0.045</v>
      </c>
      <c r="K57" s="32"/>
    </row>
    <row r="58" spans="1:11" s="33" customFormat="1" ht="11.25" customHeight="1">
      <c r="A58" s="35" t="s">
        <v>45</v>
      </c>
      <c r="B58" s="29"/>
      <c r="C58" s="30">
        <v>104</v>
      </c>
      <c r="D58" s="30">
        <v>86</v>
      </c>
      <c r="E58" s="30">
        <v>82</v>
      </c>
      <c r="F58" s="31"/>
      <c r="G58" s="31"/>
      <c r="H58" s="149">
        <v>3.432</v>
      </c>
      <c r="I58" s="149">
        <v>3.87</v>
      </c>
      <c r="J58" s="149">
        <v>6.586</v>
      </c>
      <c r="K58" s="32"/>
    </row>
    <row r="59" spans="1:11" s="42" customFormat="1" ht="11.25" customHeight="1">
      <c r="A59" s="36" t="s">
        <v>46</v>
      </c>
      <c r="B59" s="37"/>
      <c r="C59" s="38">
        <v>341</v>
      </c>
      <c r="D59" s="38">
        <v>391</v>
      </c>
      <c r="E59" s="38">
        <v>331</v>
      </c>
      <c r="F59" s="39">
        <v>84.65473145780051</v>
      </c>
      <c r="G59" s="40"/>
      <c r="H59" s="150">
        <v>15.727000000000002</v>
      </c>
      <c r="I59" s="151">
        <v>22.080000000000002</v>
      </c>
      <c r="J59" s="151">
        <v>20.631</v>
      </c>
      <c r="K59" s="41">
        <v>93.43749999999999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166</v>
      </c>
      <c r="D61" s="30">
        <v>150</v>
      </c>
      <c r="E61" s="30">
        <v>150</v>
      </c>
      <c r="F61" s="31"/>
      <c r="G61" s="31"/>
      <c r="H61" s="149">
        <v>10.458</v>
      </c>
      <c r="I61" s="149">
        <v>7.2</v>
      </c>
      <c r="J61" s="149">
        <v>9.75</v>
      </c>
      <c r="K61" s="32"/>
    </row>
    <row r="62" spans="1:11" s="33" customFormat="1" ht="11.25" customHeight="1">
      <c r="A62" s="35" t="s">
        <v>48</v>
      </c>
      <c r="B62" s="29"/>
      <c r="C62" s="30">
        <v>12</v>
      </c>
      <c r="D62" s="30">
        <v>15</v>
      </c>
      <c r="E62" s="30">
        <v>9</v>
      </c>
      <c r="F62" s="31"/>
      <c r="G62" s="31"/>
      <c r="H62" s="149">
        <v>0.3</v>
      </c>
      <c r="I62" s="149">
        <v>0.375</v>
      </c>
      <c r="J62" s="149">
        <v>0.225</v>
      </c>
      <c r="K62" s="32"/>
    </row>
    <row r="63" spans="1:11" s="33" customFormat="1" ht="11.25" customHeight="1">
      <c r="A63" s="35" t="s">
        <v>49</v>
      </c>
      <c r="B63" s="29"/>
      <c r="C63" s="30">
        <v>9</v>
      </c>
      <c r="D63" s="30">
        <v>5</v>
      </c>
      <c r="E63" s="30">
        <v>5</v>
      </c>
      <c r="F63" s="31"/>
      <c r="G63" s="31"/>
      <c r="H63" s="149">
        <v>0.45</v>
      </c>
      <c r="I63" s="149">
        <v>0.25</v>
      </c>
      <c r="J63" s="149">
        <v>0.25</v>
      </c>
      <c r="K63" s="32"/>
    </row>
    <row r="64" spans="1:11" s="42" customFormat="1" ht="11.25" customHeight="1">
      <c r="A64" s="36" t="s">
        <v>50</v>
      </c>
      <c r="B64" s="37"/>
      <c r="C64" s="38">
        <v>187</v>
      </c>
      <c r="D64" s="38">
        <v>170</v>
      </c>
      <c r="E64" s="38">
        <v>164</v>
      </c>
      <c r="F64" s="39">
        <v>96.47058823529412</v>
      </c>
      <c r="G64" s="40"/>
      <c r="H64" s="150">
        <v>11.208</v>
      </c>
      <c r="I64" s="151">
        <v>7.825</v>
      </c>
      <c r="J64" s="151">
        <v>10.225</v>
      </c>
      <c r="K64" s="41">
        <v>130.67092651757187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30</v>
      </c>
      <c r="D66" s="38">
        <v>30</v>
      </c>
      <c r="E66" s="38">
        <v>36</v>
      </c>
      <c r="F66" s="39">
        <v>120</v>
      </c>
      <c r="G66" s="40"/>
      <c r="H66" s="150">
        <v>1.245</v>
      </c>
      <c r="I66" s="151">
        <v>1.245</v>
      </c>
      <c r="J66" s="151">
        <v>0.75</v>
      </c>
      <c r="K66" s="41">
        <v>60.24096385542168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1800</v>
      </c>
      <c r="D73" s="30">
        <v>1800</v>
      </c>
      <c r="E73" s="30">
        <v>1568</v>
      </c>
      <c r="F73" s="31"/>
      <c r="G73" s="31"/>
      <c r="H73" s="149">
        <v>117.101</v>
      </c>
      <c r="I73" s="149">
        <v>108</v>
      </c>
      <c r="J73" s="149">
        <v>108</v>
      </c>
      <c r="K73" s="32"/>
    </row>
    <row r="74" spans="1:11" s="33" customFormat="1" ht="11.25" customHeight="1">
      <c r="A74" s="35" t="s">
        <v>57</v>
      </c>
      <c r="B74" s="29"/>
      <c r="C74" s="30">
        <v>166</v>
      </c>
      <c r="D74" s="30">
        <v>170</v>
      </c>
      <c r="E74" s="30">
        <v>58</v>
      </c>
      <c r="F74" s="31"/>
      <c r="G74" s="31"/>
      <c r="H74" s="149">
        <v>6.64</v>
      </c>
      <c r="I74" s="149">
        <v>5.95</v>
      </c>
      <c r="J74" s="149">
        <v>1.48</v>
      </c>
      <c r="K74" s="32"/>
    </row>
    <row r="75" spans="1:11" s="33" customFormat="1" ht="11.25" customHeight="1">
      <c r="A75" s="35" t="s">
        <v>58</v>
      </c>
      <c r="B75" s="29"/>
      <c r="C75" s="30">
        <v>10</v>
      </c>
      <c r="D75" s="30">
        <v>10</v>
      </c>
      <c r="E75" s="30">
        <v>7</v>
      </c>
      <c r="F75" s="31"/>
      <c r="G75" s="31"/>
      <c r="H75" s="149">
        <v>0.358</v>
      </c>
      <c r="I75" s="149">
        <v>0.358</v>
      </c>
      <c r="J75" s="149">
        <v>0.237</v>
      </c>
      <c r="K75" s="32"/>
    </row>
    <row r="76" spans="1:11" s="33" customFormat="1" ht="11.25" customHeight="1">
      <c r="A76" s="35" t="s">
        <v>59</v>
      </c>
      <c r="B76" s="29"/>
      <c r="C76" s="30">
        <v>35</v>
      </c>
      <c r="D76" s="30">
        <v>35</v>
      </c>
      <c r="E76" s="30">
        <v>42</v>
      </c>
      <c r="F76" s="31"/>
      <c r="G76" s="31"/>
      <c r="H76" s="149">
        <v>1.838</v>
      </c>
      <c r="I76" s="149">
        <v>2.1</v>
      </c>
      <c r="J76" s="149">
        <v>2.053</v>
      </c>
      <c r="K76" s="32"/>
    </row>
    <row r="77" spans="1:11" s="33" customFormat="1" ht="11.25" customHeight="1">
      <c r="A77" s="35" t="s">
        <v>60</v>
      </c>
      <c r="B77" s="29"/>
      <c r="C77" s="30">
        <v>7</v>
      </c>
      <c r="D77" s="30">
        <v>2</v>
      </c>
      <c r="E77" s="30">
        <v>7</v>
      </c>
      <c r="F77" s="31"/>
      <c r="G77" s="31"/>
      <c r="H77" s="149">
        <v>0.175</v>
      </c>
      <c r="I77" s="149">
        <v>0.04</v>
      </c>
      <c r="J77" s="149">
        <v>0.175</v>
      </c>
      <c r="K77" s="32"/>
    </row>
    <row r="78" spans="1:11" s="33" customFormat="1" ht="11.25" customHeight="1">
      <c r="A78" s="35" t="s">
        <v>61</v>
      </c>
      <c r="B78" s="29"/>
      <c r="C78" s="30">
        <v>65</v>
      </c>
      <c r="D78" s="30">
        <v>65</v>
      </c>
      <c r="E78" s="30">
        <v>65</v>
      </c>
      <c r="F78" s="31"/>
      <c r="G78" s="31"/>
      <c r="H78" s="149">
        <v>1.918</v>
      </c>
      <c r="I78" s="149">
        <v>1.95</v>
      </c>
      <c r="J78" s="149">
        <v>1.917</v>
      </c>
      <c r="K78" s="32"/>
    </row>
    <row r="79" spans="1:11" s="33" customFormat="1" ht="11.25" customHeight="1">
      <c r="A79" s="35" t="s">
        <v>62</v>
      </c>
      <c r="B79" s="29"/>
      <c r="C79" s="30">
        <v>672</v>
      </c>
      <c r="D79" s="30">
        <v>681.846</v>
      </c>
      <c r="E79" s="30">
        <v>674</v>
      </c>
      <c r="F79" s="31"/>
      <c r="G79" s="31"/>
      <c r="H79" s="149">
        <v>28.4</v>
      </c>
      <c r="I79" s="149">
        <v>31.917</v>
      </c>
      <c r="J79" s="149">
        <v>18.034</v>
      </c>
      <c r="K79" s="32"/>
    </row>
    <row r="80" spans="1:11" s="42" customFormat="1" ht="11.25" customHeight="1">
      <c r="A80" s="43" t="s">
        <v>63</v>
      </c>
      <c r="B80" s="37"/>
      <c r="C80" s="38">
        <v>2755</v>
      </c>
      <c r="D80" s="38">
        <v>2763.846</v>
      </c>
      <c r="E80" s="38">
        <v>2421</v>
      </c>
      <c r="F80" s="39">
        <v>87.59532911746892</v>
      </c>
      <c r="G80" s="40"/>
      <c r="H80" s="150">
        <v>156.43</v>
      </c>
      <c r="I80" s="151">
        <v>150.315</v>
      </c>
      <c r="J80" s="151">
        <v>131.896</v>
      </c>
      <c r="K80" s="41">
        <v>87.74639922828726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97</v>
      </c>
      <c r="D82" s="30">
        <v>97</v>
      </c>
      <c r="E82" s="30">
        <v>99</v>
      </c>
      <c r="F82" s="31"/>
      <c r="G82" s="31"/>
      <c r="H82" s="149">
        <v>3.406</v>
      </c>
      <c r="I82" s="149">
        <v>3.406</v>
      </c>
      <c r="J82" s="149">
        <v>3.465</v>
      </c>
      <c r="K82" s="32"/>
    </row>
    <row r="83" spans="1:11" s="33" customFormat="1" ht="11.25" customHeight="1">
      <c r="A83" s="35" t="s">
        <v>65</v>
      </c>
      <c r="B83" s="29"/>
      <c r="C83" s="30">
        <v>137</v>
      </c>
      <c r="D83" s="30">
        <v>137</v>
      </c>
      <c r="E83" s="30">
        <v>130</v>
      </c>
      <c r="F83" s="31"/>
      <c r="G83" s="31"/>
      <c r="H83" s="149">
        <v>4.098</v>
      </c>
      <c r="I83" s="149">
        <v>4.098</v>
      </c>
      <c r="J83" s="149">
        <v>4</v>
      </c>
      <c r="K83" s="32"/>
    </row>
    <row r="84" spans="1:11" s="42" customFormat="1" ht="11.25" customHeight="1">
      <c r="A84" s="36" t="s">
        <v>66</v>
      </c>
      <c r="B84" s="37"/>
      <c r="C84" s="38">
        <v>234</v>
      </c>
      <c r="D84" s="38">
        <v>234</v>
      </c>
      <c r="E84" s="38">
        <v>229</v>
      </c>
      <c r="F84" s="39">
        <v>97.86324786324786</v>
      </c>
      <c r="G84" s="40"/>
      <c r="H84" s="150">
        <v>7.504</v>
      </c>
      <c r="I84" s="151">
        <v>7.504</v>
      </c>
      <c r="J84" s="151">
        <v>7.465</v>
      </c>
      <c r="K84" s="41">
        <v>99.48027718550107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6705</v>
      </c>
      <c r="D87" s="53">
        <v>6761.846</v>
      </c>
      <c r="E87" s="53">
        <v>6205</v>
      </c>
      <c r="F87" s="54">
        <f>IF(D87&gt;0,100*E87/D87,0)</f>
        <v>91.7648819567911</v>
      </c>
      <c r="G87" s="40"/>
      <c r="H87" s="154">
        <v>404.96200000000005</v>
      </c>
      <c r="I87" s="155">
        <v>388.025</v>
      </c>
      <c r="J87" s="155">
        <v>374.13199999999995</v>
      </c>
      <c r="K87" s="54">
        <f>IF(I87&gt;0,100*J87/I87,0)</f>
        <v>96.41956059532247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9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/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3082</v>
      </c>
      <c r="D9" s="30">
        <v>3113</v>
      </c>
      <c r="E9" s="30">
        <v>3113</v>
      </c>
      <c r="F9" s="31"/>
      <c r="G9" s="31"/>
      <c r="H9" s="149">
        <v>33.875</v>
      </c>
      <c r="I9" s="149">
        <v>34.212</v>
      </c>
      <c r="J9" s="149"/>
      <c r="K9" s="32"/>
    </row>
    <row r="10" spans="1:11" s="33" customFormat="1" ht="11.25" customHeight="1">
      <c r="A10" s="35" t="s">
        <v>8</v>
      </c>
      <c r="B10" s="29"/>
      <c r="C10" s="30">
        <v>1970</v>
      </c>
      <c r="D10" s="30">
        <v>1989</v>
      </c>
      <c r="E10" s="30">
        <v>1989</v>
      </c>
      <c r="F10" s="31"/>
      <c r="G10" s="31"/>
      <c r="H10" s="149">
        <v>27.055</v>
      </c>
      <c r="I10" s="149">
        <v>27.309</v>
      </c>
      <c r="J10" s="149"/>
      <c r="K10" s="32"/>
    </row>
    <row r="11" spans="1:11" s="33" customFormat="1" ht="11.25" customHeight="1">
      <c r="A11" s="28" t="s">
        <v>9</v>
      </c>
      <c r="B11" s="29"/>
      <c r="C11" s="30">
        <v>405</v>
      </c>
      <c r="D11" s="30">
        <v>409</v>
      </c>
      <c r="E11" s="30">
        <v>409</v>
      </c>
      <c r="F11" s="31"/>
      <c r="G11" s="31"/>
      <c r="H11" s="149">
        <v>3.044</v>
      </c>
      <c r="I11" s="149">
        <v>8.912</v>
      </c>
      <c r="J11" s="149"/>
      <c r="K11" s="32"/>
    </row>
    <row r="12" spans="1:11" s="33" customFormat="1" ht="11.25" customHeight="1">
      <c r="A12" s="35" t="s">
        <v>10</v>
      </c>
      <c r="B12" s="29"/>
      <c r="C12" s="30">
        <v>404</v>
      </c>
      <c r="D12" s="30">
        <v>323</v>
      </c>
      <c r="E12" s="30">
        <v>318</v>
      </c>
      <c r="F12" s="31"/>
      <c r="G12" s="31"/>
      <c r="H12" s="149">
        <v>2.574</v>
      </c>
      <c r="I12" s="149">
        <v>2.557</v>
      </c>
      <c r="J12" s="149"/>
      <c r="K12" s="32"/>
    </row>
    <row r="13" spans="1:11" s="42" customFormat="1" ht="11.25" customHeight="1">
      <c r="A13" s="36" t="s">
        <v>11</v>
      </c>
      <c r="B13" s="37"/>
      <c r="C13" s="38">
        <v>5861</v>
      </c>
      <c r="D13" s="38">
        <v>5834</v>
      </c>
      <c r="E13" s="38">
        <v>5829</v>
      </c>
      <c r="F13" s="39">
        <v>99.91429550908468</v>
      </c>
      <c r="G13" s="40"/>
      <c r="H13" s="150">
        <v>66.548</v>
      </c>
      <c r="I13" s="151">
        <v>72.99000000000001</v>
      </c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2</v>
      </c>
      <c r="D15" s="38"/>
      <c r="E15" s="38">
        <v>1</v>
      </c>
      <c r="F15" s="39"/>
      <c r="G15" s="40"/>
      <c r="H15" s="150">
        <v>0.03</v>
      </c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43</v>
      </c>
      <c r="D24" s="38">
        <v>21</v>
      </c>
      <c r="E24" s="38">
        <v>40</v>
      </c>
      <c r="F24" s="39">
        <v>190.47619047619048</v>
      </c>
      <c r="G24" s="40"/>
      <c r="H24" s="150">
        <v>0.43</v>
      </c>
      <c r="I24" s="151">
        <v>0.3</v>
      </c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6</v>
      </c>
      <c r="D26" s="38">
        <v>2</v>
      </c>
      <c r="E26" s="38">
        <v>2</v>
      </c>
      <c r="F26" s="39">
        <v>100</v>
      </c>
      <c r="G26" s="40"/>
      <c r="H26" s="150">
        <v>0.3</v>
      </c>
      <c r="I26" s="151">
        <v>0.15</v>
      </c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>
        <v>1</v>
      </c>
      <c r="E30" s="30">
        <v>2</v>
      </c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>
        <v>1</v>
      </c>
      <c r="E31" s="38">
        <v>2</v>
      </c>
      <c r="F31" s="39">
        <v>200</v>
      </c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1</v>
      </c>
      <c r="D33" s="30">
        <v>1</v>
      </c>
      <c r="E33" s="30">
        <v>1</v>
      </c>
      <c r="F33" s="31"/>
      <c r="G33" s="31"/>
      <c r="H33" s="149">
        <v>0.021</v>
      </c>
      <c r="I33" s="149">
        <v>0.021</v>
      </c>
      <c r="J33" s="149"/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30</v>
      </c>
      <c r="E34" s="30">
        <v>38</v>
      </c>
      <c r="F34" s="31"/>
      <c r="G34" s="31"/>
      <c r="H34" s="149">
        <v>0.265</v>
      </c>
      <c r="I34" s="149">
        <v>0.7</v>
      </c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3</v>
      </c>
      <c r="D36" s="30">
        <v>3</v>
      </c>
      <c r="E36" s="30">
        <v>3</v>
      </c>
      <c r="F36" s="31"/>
      <c r="G36" s="31"/>
      <c r="H36" s="149">
        <v>0.06</v>
      </c>
      <c r="I36" s="149">
        <v>0.02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18</v>
      </c>
      <c r="D37" s="38">
        <v>34</v>
      </c>
      <c r="E37" s="38">
        <v>42</v>
      </c>
      <c r="F37" s="39">
        <v>123.52941176470588</v>
      </c>
      <c r="G37" s="40"/>
      <c r="H37" s="150">
        <v>0.34600000000000003</v>
      </c>
      <c r="I37" s="151">
        <v>0.741</v>
      </c>
      <c r="J37" s="151"/>
      <c r="K37" s="41"/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</v>
      </c>
      <c r="D39" s="38">
        <v>7</v>
      </c>
      <c r="E39" s="38">
        <v>7</v>
      </c>
      <c r="F39" s="39">
        <v>100</v>
      </c>
      <c r="G39" s="40"/>
      <c r="H39" s="150">
        <v>0.165</v>
      </c>
      <c r="I39" s="151">
        <v>0.14</v>
      </c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>
        <v>1</v>
      </c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>
        <v>26</v>
      </c>
      <c r="D46" s="30">
        <v>26</v>
      </c>
      <c r="E46" s="30">
        <v>31</v>
      </c>
      <c r="F46" s="31"/>
      <c r="G46" s="31"/>
      <c r="H46" s="149">
        <v>1.04</v>
      </c>
      <c r="I46" s="149">
        <v>0.988</v>
      </c>
      <c r="J46" s="149"/>
      <c r="K46" s="32"/>
    </row>
    <row r="47" spans="1:11" s="33" customFormat="1" ht="11.25" customHeight="1">
      <c r="A47" s="35" t="s">
        <v>36</v>
      </c>
      <c r="B47" s="29"/>
      <c r="C47" s="30">
        <v>21</v>
      </c>
      <c r="D47" s="30"/>
      <c r="E47" s="30">
        <v>3</v>
      </c>
      <c r="F47" s="31"/>
      <c r="G47" s="31"/>
      <c r="H47" s="149">
        <v>0.273</v>
      </c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>
        <v>6</v>
      </c>
      <c r="D48" s="30"/>
      <c r="E48" s="30">
        <v>6</v>
      </c>
      <c r="F48" s="31"/>
      <c r="G48" s="31"/>
      <c r="H48" s="149">
        <v>0.27</v>
      </c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>
        <v>1</v>
      </c>
      <c r="D49" s="30"/>
      <c r="E49" s="30"/>
      <c r="F49" s="31"/>
      <c r="G49" s="31"/>
      <c r="H49" s="149">
        <v>0.025</v>
      </c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>
        <v>54</v>
      </c>
      <c r="D50" s="38">
        <v>26</v>
      </c>
      <c r="E50" s="38">
        <v>41</v>
      </c>
      <c r="F50" s="39">
        <v>157.69230769230768</v>
      </c>
      <c r="G50" s="40"/>
      <c r="H50" s="150">
        <v>1.608</v>
      </c>
      <c r="I50" s="151">
        <v>0.988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>
        <v>0.21</v>
      </c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>
        <v>0.09</v>
      </c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>
        <v>6</v>
      </c>
      <c r="D58" s="30">
        <v>7</v>
      </c>
      <c r="E58" s="30">
        <v>11</v>
      </c>
      <c r="F58" s="31"/>
      <c r="G58" s="31"/>
      <c r="H58" s="149">
        <v>0.147</v>
      </c>
      <c r="I58" s="149">
        <v>0.147</v>
      </c>
      <c r="J58" s="149"/>
      <c r="K58" s="32"/>
    </row>
    <row r="59" spans="1:11" s="42" customFormat="1" ht="11.25" customHeight="1">
      <c r="A59" s="36" t="s">
        <v>46</v>
      </c>
      <c r="B59" s="37"/>
      <c r="C59" s="38">
        <v>6</v>
      </c>
      <c r="D59" s="38">
        <v>7</v>
      </c>
      <c r="E59" s="38">
        <v>11.09</v>
      </c>
      <c r="F59" s="39">
        <v>158.42857142857142</v>
      </c>
      <c r="G59" s="40"/>
      <c r="H59" s="150">
        <v>0.147</v>
      </c>
      <c r="I59" s="151">
        <v>0.147</v>
      </c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45</v>
      </c>
      <c r="D61" s="30">
        <v>45</v>
      </c>
      <c r="E61" s="30">
        <v>45</v>
      </c>
      <c r="F61" s="31"/>
      <c r="G61" s="31"/>
      <c r="H61" s="149">
        <v>1.575</v>
      </c>
      <c r="I61" s="149">
        <v>2.925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>
        <v>57</v>
      </c>
      <c r="D63" s="30">
        <v>57</v>
      </c>
      <c r="E63" s="30">
        <v>57</v>
      </c>
      <c r="F63" s="31"/>
      <c r="G63" s="31"/>
      <c r="H63" s="149">
        <v>1.473</v>
      </c>
      <c r="I63" s="149">
        <v>1.473</v>
      </c>
      <c r="J63" s="149"/>
      <c r="K63" s="32"/>
    </row>
    <row r="64" spans="1:11" s="42" customFormat="1" ht="11.25" customHeight="1">
      <c r="A64" s="36" t="s">
        <v>50</v>
      </c>
      <c r="B64" s="37"/>
      <c r="C64" s="38">
        <v>102</v>
      </c>
      <c r="D64" s="38">
        <v>102</v>
      </c>
      <c r="E64" s="38">
        <v>102</v>
      </c>
      <c r="F64" s="39">
        <v>100</v>
      </c>
      <c r="G64" s="40"/>
      <c r="H64" s="150">
        <v>3.048</v>
      </c>
      <c r="I64" s="151">
        <v>4.398</v>
      </c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</v>
      </c>
      <c r="D66" s="38">
        <v>12</v>
      </c>
      <c r="E66" s="38">
        <v>10</v>
      </c>
      <c r="F66" s="39">
        <v>83.33333333333333</v>
      </c>
      <c r="G66" s="40"/>
      <c r="H66" s="150">
        <v>0.069</v>
      </c>
      <c r="I66" s="151">
        <v>0.21</v>
      </c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12</v>
      </c>
      <c r="D68" s="30"/>
      <c r="E68" s="30"/>
      <c r="F68" s="31"/>
      <c r="G68" s="31"/>
      <c r="H68" s="149">
        <v>0.201</v>
      </c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>
        <v>12</v>
      </c>
      <c r="D70" s="38"/>
      <c r="E70" s="38"/>
      <c r="F70" s="39"/>
      <c r="G70" s="40"/>
      <c r="H70" s="150">
        <v>0.201</v>
      </c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1</v>
      </c>
      <c r="D73" s="30">
        <v>4</v>
      </c>
      <c r="E73" s="30">
        <v>2</v>
      </c>
      <c r="F73" s="31"/>
      <c r="G73" s="31"/>
      <c r="H73" s="149">
        <v>0.03</v>
      </c>
      <c r="I73" s="149">
        <v>0.03</v>
      </c>
      <c r="J73" s="149"/>
      <c r="K73" s="32"/>
    </row>
    <row r="74" spans="1:11" s="33" customFormat="1" ht="11.25" customHeight="1">
      <c r="A74" s="35" t="s">
        <v>57</v>
      </c>
      <c r="B74" s="29"/>
      <c r="C74" s="30">
        <v>20</v>
      </c>
      <c r="D74" s="30">
        <v>20</v>
      </c>
      <c r="E74" s="30">
        <v>16</v>
      </c>
      <c r="F74" s="31"/>
      <c r="G74" s="31"/>
      <c r="H74" s="149">
        <v>0.39</v>
      </c>
      <c r="I74" s="149">
        <v>0.39</v>
      </c>
      <c r="J74" s="149"/>
      <c r="K74" s="32"/>
    </row>
    <row r="75" spans="1:11" s="33" customFormat="1" ht="11.25" customHeight="1">
      <c r="A75" s="35" t="s">
        <v>58</v>
      </c>
      <c r="B75" s="29"/>
      <c r="C75" s="30">
        <v>7</v>
      </c>
      <c r="D75" s="30">
        <v>3</v>
      </c>
      <c r="E75" s="30">
        <v>3</v>
      </c>
      <c r="F75" s="31"/>
      <c r="G75" s="31"/>
      <c r="H75" s="149">
        <v>0.127</v>
      </c>
      <c r="I75" s="149">
        <v>0.01</v>
      </c>
      <c r="J75" s="149"/>
      <c r="K75" s="32"/>
    </row>
    <row r="76" spans="1:11" s="33" customFormat="1" ht="11.25" customHeight="1">
      <c r="A76" s="35" t="s">
        <v>59</v>
      </c>
      <c r="B76" s="29"/>
      <c r="C76" s="30">
        <v>4</v>
      </c>
      <c r="D76" s="30"/>
      <c r="E76" s="30"/>
      <c r="F76" s="31"/>
      <c r="G76" s="31"/>
      <c r="H76" s="149">
        <v>0.135</v>
      </c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>
        <v>1</v>
      </c>
      <c r="E77" s="30"/>
      <c r="F77" s="31"/>
      <c r="G77" s="31"/>
      <c r="H77" s="149"/>
      <c r="I77" s="149">
        <v>0.012</v>
      </c>
      <c r="J77" s="149"/>
      <c r="K77" s="32"/>
    </row>
    <row r="78" spans="1:11" s="33" customFormat="1" ht="11.25" customHeight="1">
      <c r="A78" s="35" t="s">
        <v>61</v>
      </c>
      <c r="B78" s="29"/>
      <c r="C78" s="30">
        <v>25</v>
      </c>
      <c r="D78" s="30">
        <v>25</v>
      </c>
      <c r="E78" s="30">
        <v>25</v>
      </c>
      <c r="F78" s="31"/>
      <c r="G78" s="31"/>
      <c r="H78" s="149">
        <v>0.5</v>
      </c>
      <c r="I78" s="149">
        <v>0.5</v>
      </c>
      <c r="J78" s="149"/>
      <c r="K78" s="32"/>
    </row>
    <row r="79" spans="1:11" s="33" customFormat="1" ht="11.25" customHeight="1">
      <c r="A79" s="35" t="s">
        <v>62</v>
      </c>
      <c r="B79" s="29"/>
      <c r="C79" s="30">
        <v>13</v>
      </c>
      <c r="D79" s="30">
        <v>1</v>
      </c>
      <c r="E79" s="30"/>
      <c r="F79" s="31"/>
      <c r="G79" s="31"/>
      <c r="H79" s="149">
        <v>0.221</v>
      </c>
      <c r="I79" s="149">
        <v>0.025</v>
      </c>
      <c r="J79" s="149"/>
      <c r="K79" s="32"/>
    </row>
    <row r="80" spans="1:11" s="42" customFormat="1" ht="11.25" customHeight="1">
      <c r="A80" s="43" t="s">
        <v>63</v>
      </c>
      <c r="B80" s="37"/>
      <c r="C80" s="38">
        <v>70</v>
      </c>
      <c r="D80" s="38">
        <v>54</v>
      </c>
      <c r="E80" s="38">
        <v>46</v>
      </c>
      <c r="F80" s="39">
        <v>85.18518518518519</v>
      </c>
      <c r="G80" s="40"/>
      <c r="H80" s="150">
        <v>1.403</v>
      </c>
      <c r="I80" s="151">
        <v>0.9670000000000001</v>
      </c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7</v>
      </c>
      <c r="D82" s="30">
        <v>9</v>
      </c>
      <c r="E82" s="30">
        <v>9</v>
      </c>
      <c r="F82" s="31"/>
      <c r="G82" s="31"/>
      <c r="H82" s="149">
        <v>0.175</v>
      </c>
      <c r="I82" s="149">
        <v>0.225</v>
      </c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>
        <v>7</v>
      </c>
      <c r="D84" s="38">
        <v>9</v>
      </c>
      <c r="E84" s="38">
        <v>9</v>
      </c>
      <c r="F84" s="39">
        <v>100</v>
      </c>
      <c r="G84" s="40"/>
      <c r="H84" s="150">
        <v>0.175</v>
      </c>
      <c r="I84" s="151">
        <v>0.225</v>
      </c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6194</v>
      </c>
      <c r="D87" s="53">
        <v>6109</v>
      </c>
      <c r="E87" s="53">
        <v>6142.09</v>
      </c>
      <c r="F87" s="54">
        <f>IF(D87&gt;0,100*E87/D87,0)</f>
        <v>100.54165984612867</v>
      </c>
      <c r="G87" s="40"/>
      <c r="H87" s="154">
        <v>74.47000000000003</v>
      </c>
      <c r="I87" s="155">
        <v>81.466</v>
      </c>
      <c r="J87" s="155"/>
      <c r="K87" s="54"/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="99" zoomScaleSheetLayoutView="99" zoomScalePageLayoutView="0" workbookViewId="0" topLeftCell="A1">
      <selection activeCell="E87" sqref="E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2017</v>
      </c>
      <c r="D6" s="16">
        <f>E6-1</f>
        <v>2018</v>
      </c>
      <c r="E6" s="16">
        <v>2019</v>
      </c>
      <c r="F6" s="17">
        <f>E6</f>
        <v>2019</v>
      </c>
      <c r="G6" s="18"/>
      <c r="H6" s="15">
        <f>J6-2</f>
        <v>2017</v>
      </c>
      <c r="I6" s="16">
        <f>J6-1</f>
        <v>2018</v>
      </c>
      <c r="J6" s="16">
        <v>2019</v>
      </c>
      <c r="K6" s="17">
        <f>J6</f>
        <v>2019</v>
      </c>
    </row>
    <row r="7" spans="1:11" s="10" customFormat="1" ht="11.25" customHeight="1" thickBot="1">
      <c r="A7" s="19"/>
      <c r="B7" s="8"/>
      <c r="C7" s="20" t="s">
        <v>6</v>
      </c>
      <c r="D7" s="21" t="s">
        <v>6</v>
      </c>
      <c r="E7" s="21">
        <v>7</v>
      </c>
      <c r="F7" s="22" t="str">
        <f>CONCATENATE(D6,"=100")</f>
        <v>2018=100</v>
      </c>
      <c r="G7" s="23"/>
      <c r="H7" s="20" t="s">
        <v>6</v>
      </c>
      <c r="I7" s="21" t="s">
        <v>6</v>
      </c>
      <c r="J7" s="21">
        <v>9</v>
      </c>
      <c r="K7" s="22" t="str">
        <f>CONCATENATE(I6,"=100")</f>
        <v>2018=100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37</v>
      </c>
      <c r="D9" s="30">
        <v>37</v>
      </c>
      <c r="E9" s="30">
        <v>36</v>
      </c>
      <c r="F9" s="31"/>
      <c r="G9" s="31"/>
      <c r="H9" s="149">
        <v>0.602</v>
      </c>
      <c r="I9" s="149">
        <v>0.602</v>
      </c>
      <c r="J9" s="149">
        <v>0.602</v>
      </c>
      <c r="K9" s="32"/>
    </row>
    <row r="10" spans="1:11" s="33" customFormat="1" ht="11.25" customHeight="1">
      <c r="A10" s="35" t="s">
        <v>8</v>
      </c>
      <c r="B10" s="29"/>
      <c r="C10" s="30">
        <v>13</v>
      </c>
      <c r="D10" s="30">
        <v>13</v>
      </c>
      <c r="E10" s="30">
        <v>13</v>
      </c>
      <c r="F10" s="31"/>
      <c r="G10" s="31"/>
      <c r="H10" s="149">
        <v>0.262</v>
      </c>
      <c r="I10" s="149">
        <v>0.262</v>
      </c>
      <c r="J10" s="149">
        <v>0.262</v>
      </c>
      <c r="K10" s="32"/>
    </row>
    <row r="11" spans="1:11" s="33" customFormat="1" ht="11.25" customHeight="1">
      <c r="A11" s="28" t="s">
        <v>9</v>
      </c>
      <c r="B11" s="29"/>
      <c r="C11" s="30">
        <v>25</v>
      </c>
      <c r="D11" s="30">
        <v>25</v>
      </c>
      <c r="E11" s="30">
        <v>22</v>
      </c>
      <c r="F11" s="31"/>
      <c r="G11" s="31"/>
      <c r="H11" s="149">
        <v>0.493</v>
      </c>
      <c r="I11" s="149">
        <v>0.493</v>
      </c>
      <c r="J11" s="149">
        <v>0.493</v>
      </c>
      <c r="K11" s="32"/>
    </row>
    <row r="12" spans="1:11" s="33" customFormat="1" ht="11.25" customHeight="1">
      <c r="A12" s="35" t="s">
        <v>10</v>
      </c>
      <c r="B12" s="29"/>
      <c r="C12" s="30">
        <v>70</v>
      </c>
      <c r="D12" s="30">
        <v>70</v>
      </c>
      <c r="E12" s="30">
        <v>22</v>
      </c>
      <c r="F12" s="31"/>
      <c r="G12" s="31"/>
      <c r="H12" s="149">
        <v>1.586</v>
      </c>
      <c r="I12" s="149">
        <v>1.586</v>
      </c>
      <c r="J12" s="149">
        <v>1.586</v>
      </c>
      <c r="K12" s="32"/>
    </row>
    <row r="13" spans="1:11" s="42" customFormat="1" ht="11.25" customHeight="1">
      <c r="A13" s="36" t="s">
        <v>11</v>
      </c>
      <c r="B13" s="37"/>
      <c r="C13" s="38">
        <v>145</v>
      </c>
      <c r="D13" s="38">
        <v>145</v>
      </c>
      <c r="E13" s="38">
        <v>93</v>
      </c>
      <c r="F13" s="39">
        <v>64.13793103448276</v>
      </c>
      <c r="G13" s="40"/>
      <c r="H13" s="150">
        <v>2.943</v>
      </c>
      <c r="I13" s="151">
        <v>2.943</v>
      </c>
      <c r="J13" s="151">
        <v>2.943</v>
      </c>
      <c r="K13" s="41">
        <v>100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6</v>
      </c>
      <c r="D15" s="38">
        <v>6</v>
      </c>
      <c r="E15" s="38">
        <v>8</v>
      </c>
      <c r="F15" s="39">
        <v>133.33333333333334</v>
      </c>
      <c r="G15" s="40"/>
      <c r="H15" s="150">
        <v>0.13</v>
      </c>
      <c r="I15" s="151">
        <v>0.17</v>
      </c>
      <c r="J15" s="151">
        <v>0.165</v>
      </c>
      <c r="K15" s="41">
        <v>97.05882352941175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5</v>
      </c>
      <c r="D17" s="38">
        <v>3</v>
      </c>
      <c r="E17" s="38"/>
      <c r="F17" s="39"/>
      <c r="G17" s="40"/>
      <c r="H17" s="150">
        <v>0.106</v>
      </c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48</v>
      </c>
      <c r="D19" s="30">
        <v>46</v>
      </c>
      <c r="E19" s="30">
        <v>46</v>
      </c>
      <c r="F19" s="31"/>
      <c r="G19" s="31"/>
      <c r="H19" s="149">
        <v>1.174</v>
      </c>
      <c r="I19" s="149">
        <v>1.02</v>
      </c>
      <c r="J19" s="149">
        <v>1.02</v>
      </c>
      <c r="K19" s="32"/>
    </row>
    <row r="20" spans="1:11" s="33" customFormat="1" ht="11.25" customHeight="1">
      <c r="A20" s="35" t="s">
        <v>15</v>
      </c>
      <c r="B20" s="29"/>
      <c r="C20" s="30">
        <v>69</v>
      </c>
      <c r="D20" s="30">
        <v>69</v>
      </c>
      <c r="E20" s="30">
        <v>67</v>
      </c>
      <c r="F20" s="31"/>
      <c r="G20" s="31"/>
      <c r="H20" s="149">
        <v>1.057</v>
      </c>
      <c r="I20" s="149">
        <v>1.046</v>
      </c>
      <c r="J20" s="149">
        <v>0.941</v>
      </c>
      <c r="K20" s="32"/>
    </row>
    <row r="21" spans="1:11" s="33" customFormat="1" ht="11.25" customHeight="1">
      <c r="A21" s="35" t="s">
        <v>16</v>
      </c>
      <c r="B21" s="29"/>
      <c r="C21" s="30">
        <v>111</v>
      </c>
      <c r="D21" s="30">
        <v>114</v>
      </c>
      <c r="E21" s="30">
        <v>102</v>
      </c>
      <c r="F21" s="31"/>
      <c r="G21" s="31"/>
      <c r="H21" s="149">
        <v>1.68</v>
      </c>
      <c r="I21" s="149">
        <v>1.663</v>
      </c>
      <c r="J21" s="149">
        <v>1.49</v>
      </c>
      <c r="K21" s="32"/>
    </row>
    <row r="22" spans="1:11" s="42" customFormat="1" ht="11.25" customHeight="1">
      <c r="A22" s="36" t="s">
        <v>17</v>
      </c>
      <c r="B22" s="37"/>
      <c r="C22" s="38">
        <v>228</v>
      </c>
      <c r="D22" s="38">
        <v>229</v>
      </c>
      <c r="E22" s="38">
        <v>215</v>
      </c>
      <c r="F22" s="39">
        <f>IF(D22&gt;0,100*E22/D22,0)</f>
        <v>93.88646288209607</v>
      </c>
      <c r="G22" s="40"/>
      <c r="H22" s="150">
        <v>3.9109999999999996</v>
      </c>
      <c r="I22" s="151">
        <v>3.729</v>
      </c>
      <c r="J22" s="151">
        <v>3.4509999999999996</v>
      </c>
      <c r="K22" s="41">
        <v>92.54491820863501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60</v>
      </c>
      <c r="D24" s="38">
        <v>60</v>
      </c>
      <c r="E24" s="38">
        <v>60</v>
      </c>
      <c r="F24" s="39">
        <v>100</v>
      </c>
      <c r="G24" s="40"/>
      <c r="H24" s="150">
        <v>1.692</v>
      </c>
      <c r="I24" s="151">
        <v>2.296</v>
      </c>
      <c r="J24" s="151">
        <v>1.7</v>
      </c>
      <c r="K24" s="41">
        <v>74.0418118466899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30</v>
      </c>
      <c r="D26" s="38">
        <v>25</v>
      </c>
      <c r="E26" s="38">
        <v>25</v>
      </c>
      <c r="F26" s="39">
        <v>100</v>
      </c>
      <c r="G26" s="40"/>
      <c r="H26" s="150">
        <v>0.72</v>
      </c>
      <c r="I26" s="151">
        <v>0.7</v>
      </c>
      <c r="J26" s="151">
        <v>0.68</v>
      </c>
      <c r="K26" s="41">
        <v>97.14285714285715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3</v>
      </c>
      <c r="D28" s="30">
        <v>5</v>
      </c>
      <c r="E28" s="30">
        <v>2</v>
      </c>
      <c r="F28" s="31"/>
      <c r="G28" s="31"/>
      <c r="H28" s="149">
        <v>0.048</v>
      </c>
      <c r="I28" s="149">
        <v>0.106</v>
      </c>
      <c r="J28" s="149">
        <v>0.042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>
        <v>168</v>
      </c>
      <c r="D30" s="30">
        <v>351</v>
      </c>
      <c r="E30" s="30">
        <v>350</v>
      </c>
      <c r="F30" s="31"/>
      <c r="G30" s="31"/>
      <c r="H30" s="149">
        <v>3.855</v>
      </c>
      <c r="I30" s="149">
        <v>6.964</v>
      </c>
      <c r="J30" s="149">
        <v>7.056</v>
      </c>
      <c r="K30" s="32"/>
    </row>
    <row r="31" spans="1:11" s="42" customFormat="1" ht="11.25" customHeight="1">
      <c r="A31" s="43" t="s">
        <v>23</v>
      </c>
      <c r="B31" s="37"/>
      <c r="C31" s="38">
        <v>171</v>
      </c>
      <c r="D31" s="38">
        <v>356</v>
      </c>
      <c r="E31" s="38">
        <v>352</v>
      </c>
      <c r="F31" s="39">
        <v>98.87640449438203</v>
      </c>
      <c r="G31" s="40"/>
      <c r="H31" s="150">
        <v>3.903</v>
      </c>
      <c r="I31" s="151">
        <v>7.07</v>
      </c>
      <c r="J31" s="151">
        <v>7.098</v>
      </c>
      <c r="K31" s="41">
        <v>100.39603960396039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86</v>
      </c>
      <c r="D33" s="30">
        <v>86</v>
      </c>
      <c r="E33" s="30">
        <v>100</v>
      </c>
      <c r="F33" s="31"/>
      <c r="G33" s="31"/>
      <c r="H33" s="149">
        <v>2.062</v>
      </c>
      <c r="I33" s="149">
        <v>2.46</v>
      </c>
      <c r="J33" s="149">
        <v>2.46</v>
      </c>
      <c r="K33" s="32"/>
    </row>
    <row r="34" spans="1:11" s="33" customFormat="1" ht="11.25" customHeight="1">
      <c r="A34" s="35" t="s">
        <v>25</v>
      </c>
      <c r="B34" s="29"/>
      <c r="C34" s="30">
        <v>20</v>
      </c>
      <c r="D34" s="30">
        <v>24</v>
      </c>
      <c r="E34" s="30">
        <v>18</v>
      </c>
      <c r="F34" s="31"/>
      <c r="G34" s="31"/>
      <c r="H34" s="149">
        <v>0.55</v>
      </c>
      <c r="I34" s="149">
        <v>0.45</v>
      </c>
      <c r="J34" s="149">
        <v>0.44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>
        <v>120</v>
      </c>
      <c r="D36" s="30">
        <v>120</v>
      </c>
      <c r="E36" s="30">
        <v>110</v>
      </c>
      <c r="F36" s="31"/>
      <c r="G36" s="31"/>
      <c r="H36" s="149">
        <v>2.76</v>
      </c>
      <c r="I36" s="149">
        <v>2.438</v>
      </c>
      <c r="J36" s="149">
        <v>2.438</v>
      </c>
      <c r="K36" s="32"/>
    </row>
    <row r="37" spans="1:11" s="42" customFormat="1" ht="11.25" customHeight="1">
      <c r="A37" s="36" t="s">
        <v>28</v>
      </c>
      <c r="B37" s="37"/>
      <c r="C37" s="38">
        <v>226</v>
      </c>
      <c r="D37" s="38">
        <v>230</v>
      </c>
      <c r="E37" s="38">
        <v>228</v>
      </c>
      <c r="F37" s="39">
        <v>99.1304347826087</v>
      </c>
      <c r="G37" s="40"/>
      <c r="H37" s="150">
        <v>5.372</v>
      </c>
      <c r="I37" s="151">
        <v>5.348000000000001</v>
      </c>
      <c r="J37" s="151">
        <v>5.338</v>
      </c>
      <c r="K37" s="41">
        <v>99.81301421091995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24</v>
      </c>
      <c r="D39" s="38">
        <v>30</v>
      </c>
      <c r="E39" s="38">
        <v>25</v>
      </c>
      <c r="F39" s="39">
        <v>83.33333333333333</v>
      </c>
      <c r="G39" s="40"/>
      <c r="H39" s="150">
        <v>0.5</v>
      </c>
      <c r="I39" s="151">
        <v>0.29</v>
      </c>
      <c r="J39" s="151">
        <v>0.29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51</v>
      </c>
      <c r="D41" s="30">
        <v>73</v>
      </c>
      <c r="E41" s="30">
        <v>40</v>
      </c>
      <c r="F41" s="31"/>
      <c r="G41" s="31"/>
      <c r="H41" s="149">
        <v>1.234</v>
      </c>
      <c r="I41" s="149">
        <v>1.767</v>
      </c>
      <c r="J41" s="149">
        <v>1.08</v>
      </c>
      <c r="K41" s="32"/>
    </row>
    <row r="42" spans="1:11" s="33" customFormat="1" ht="11.25" customHeight="1">
      <c r="A42" s="35" t="s">
        <v>31</v>
      </c>
      <c r="B42" s="29"/>
      <c r="C42" s="30">
        <v>4</v>
      </c>
      <c r="D42" s="30">
        <v>5</v>
      </c>
      <c r="E42" s="30"/>
      <c r="F42" s="31"/>
      <c r="G42" s="31"/>
      <c r="H42" s="149">
        <v>0.12</v>
      </c>
      <c r="I42" s="149">
        <v>0.15</v>
      </c>
      <c r="J42" s="149"/>
      <c r="K42" s="32"/>
    </row>
    <row r="43" spans="1:11" s="33" customFormat="1" ht="11.25" customHeight="1">
      <c r="A43" s="35" t="s">
        <v>32</v>
      </c>
      <c r="B43" s="29"/>
      <c r="C43" s="30">
        <v>40</v>
      </c>
      <c r="D43" s="30">
        <v>44</v>
      </c>
      <c r="E43" s="30">
        <v>37</v>
      </c>
      <c r="F43" s="31"/>
      <c r="G43" s="31"/>
      <c r="H43" s="149">
        <v>0.72</v>
      </c>
      <c r="I43" s="149">
        <v>0.88</v>
      </c>
      <c r="J43" s="149">
        <v>1.11</v>
      </c>
      <c r="K43" s="32"/>
    </row>
    <row r="44" spans="1:11" s="33" customFormat="1" ht="11.25" customHeight="1">
      <c r="A44" s="35" t="s">
        <v>33</v>
      </c>
      <c r="B44" s="29"/>
      <c r="C44" s="30">
        <v>5</v>
      </c>
      <c r="D44" s="30"/>
      <c r="E44" s="30"/>
      <c r="F44" s="31"/>
      <c r="G44" s="31"/>
      <c r="H44" s="149">
        <v>0.075</v>
      </c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>
        <v>10</v>
      </c>
      <c r="D45" s="30">
        <v>5</v>
      </c>
      <c r="E45" s="30">
        <v>3</v>
      </c>
      <c r="F45" s="31"/>
      <c r="G45" s="31"/>
      <c r="H45" s="149">
        <v>0.25</v>
      </c>
      <c r="I45" s="149">
        <v>0.125</v>
      </c>
      <c r="J45" s="149">
        <v>0.075</v>
      </c>
      <c r="K45" s="32"/>
    </row>
    <row r="46" spans="1:11" s="33" customFormat="1" ht="11.25" customHeight="1">
      <c r="A46" s="35" t="s">
        <v>35</v>
      </c>
      <c r="B46" s="29"/>
      <c r="C46" s="30">
        <v>550</v>
      </c>
      <c r="D46" s="30">
        <v>596</v>
      </c>
      <c r="E46" s="30">
        <v>530</v>
      </c>
      <c r="F46" s="31"/>
      <c r="G46" s="31"/>
      <c r="H46" s="149">
        <v>31.9</v>
      </c>
      <c r="I46" s="149">
        <v>34.568</v>
      </c>
      <c r="J46" s="149">
        <v>28.62</v>
      </c>
      <c r="K46" s="32"/>
    </row>
    <row r="47" spans="1:11" s="33" customFormat="1" ht="11.25" customHeight="1">
      <c r="A47" s="35" t="s">
        <v>36</v>
      </c>
      <c r="B47" s="29"/>
      <c r="C47" s="30"/>
      <c r="D47" s="30">
        <v>8</v>
      </c>
      <c r="E47" s="30">
        <v>9</v>
      </c>
      <c r="F47" s="31"/>
      <c r="G47" s="31"/>
      <c r="H47" s="149"/>
      <c r="I47" s="149">
        <v>0.256</v>
      </c>
      <c r="J47" s="149">
        <v>0.36</v>
      </c>
      <c r="K47" s="32"/>
    </row>
    <row r="48" spans="1:11" s="33" customFormat="1" ht="11.25" customHeight="1">
      <c r="A48" s="35" t="s">
        <v>37</v>
      </c>
      <c r="B48" s="29"/>
      <c r="C48" s="30">
        <v>180</v>
      </c>
      <c r="D48" s="30">
        <v>231</v>
      </c>
      <c r="E48" s="30">
        <v>175</v>
      </c>
      <c r="F48" s="31"/>
      <c r="G48" s="31"/>
      <c r="H48" s="149">
        <v>7.2</v>
      </c>
      <c r="I48" s="149">
        <v>9.24</v>
      </c>
      <c r="J48" s="149">
        <v>7.875</v>
      </c>
      <c r="K48" s="32"/>
    </row>
    <row r="49" spans="1:11" s="33" customFormat="1" ht="11.25" customHeight="1">
      <c r="A49" s="35" t="s">
        <v>38</v>
      </c>
      <c r="B49" s="29"/>
      <c r="C49" s="30">
        <v>3</v>
      </c>
      <c r="D49" s="30">
        <v>2</v>
      </c>
      <c r="E49" s="30">
        <v>1</v>
      </c>
      <c r="F49" s="31"/>
      <c r="G49" s="31"/>
      <c r="H49" s="149">
        <v>0.06</v>
      </c>
      <c r="I49" s="149">
        <v>0.06</v>
      </c>
      <c r="J49" s="149">
        <v>0.03</v>
      </c>
      <c r="K49" s="32"/>
    </row>
    <row r="50" spans="1:11" s="42" customFormat="1" ht="11.25" customHeight="1">
      <c r="A50" s="43" t="s">
        <v>39</v>
      </c>
      <c r="B50" s="37"/>
      <c r="C50" s="38">
        <v>843</v>
      </c>
      <c r="D50" s="38">
        <v>964</v>
      </c>
      <c r="E50" s="38">
        <v>795</v>
      </c>
      <c r="F50" s="39">
        <v>82.4688796680498</v>
      </c>
      <c r="G50" s="40"/>
      <c r="H50" s="150">
        <v>41.559000000000005</v>
      </c>
      <c r="I50" s="151">
        <v>47.046</v>
      </c>
      <c r="J50" s="151">
        <v>39.150000000000006</v>
      </c>
      <c r="K50" s="41">
        <v>83.21642647621478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</v>
      </c>
      <c r="D52" s="38">
        <v>3</v>
      </c>
      <c r="E52" s="38">
        <v>3</v>
      </c>
      <c r="F52" s="39">
        <v>100</v>
      </c>
      <c r="G52" s="40"/>
      <c r="H52" s="150">
        <v>0.054</v>
      </c>
      <c r="I52" s="151">
        <v>0.084</v>
      </c>
      <c r="J52" s="151">
        <v>0.084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>
        <v>2</v>
      </c>
      <c r="F55" s="31"/>
      <c r="G55" s="31"/>
      <c r="H55" s="149"/>
      <c r="I55" s="149"/>
      <c r="J55" s="149">
        <v>0.05</v>
      </c>
      <c r="K55" s="32"/>
    </row>
    <row r="56" spans="1:11" s="33" customFormat="1" ht="11.25" customHeight="1">
      <c r="A56" s="35" t="s">
        <v>43</v>
      </c>
      <c r="B56" s="29"/>
      <c r="C56" s="30">
        <v>2</v>
      </c>
      <c r="D56" s="30">
        <v>5</v>
      </c>
      <c r="E56" s="30">
        <v>1</v>
      </c>
      <c r="F56" s="31"/>
      <c r="G56" s="31"/>
      <c r="H56" s="149"/>
      <c r="I56" s="149">
        <v>0.075</v>
      </c>
      <c r="J56" s="149">
        <v>0.001</v>
      </c>
      <c r="K56" s="32"/>
    </row>
    <row r="57" spans="1:11" s="33" customFormat="1" ht="11.25" customHeight="1">
      <c r="A57" s="35" t="s">
        <v>44</v>
      </c>
      <c r="B57" s="29"/>
      <c r="C57" s="30">
        <v>7</v>
      </c>
      <c r="D57" s="30">
        <v>4</v>
      </c>
      <c r="E57" s="30">
        <v>5</v>
      </c>
      <c r="F57" s="31"/>
      <c r="G57" s="31"/>
      <c r="H57" s="149">
        <v>0.07</v>
      </c>
      <c r="I57" s="149">
        <v>0.04</v>
      </c>
      <c r="J57" s="149">
        <v>0.05</v>
      </c>
      <c r="K57" s="32"/>
    </row>
    <row r="58" spans="1:11" s="33" customFormat="1" ht="11.25" customHeight="1">
      <c r="A58" s="35" t="s">
        <v>45</v>
      </c>
      <c r="B58" s="29"/>
      <c r="C58" s="30">
        <v>33</v>
      </c>
      <c r="D58" s="30">
        <v>24</v>
      </c>
      <c r="E58" s="30">
        <v>27</v>
      </c>
      <c r="F58" s="31"/>
      <c r="G58" s="31"/>
      <c r="H58" s="149">
        <v>0.957</v>
      </c>
      <c r="I58" s="149">
        <v>0.648</v>
      </c>
      <c r="J58" s="149">
        <v>0.945</v>
      </c>
      <c r="K58" s="32"/>
    </row>
    <row r="59" spans="1:11" s="42" customFormat="1" ht="11.25" customHeight="1">
      <c r="A59" s="36" t="s">
        <v>46</v>
      </c>
      <c r="B59" s="37"/>
      <c r="C59" s="38">
        <v>42</v>
      </c>
      <c r="D59" s="38">
        <v>33</v>
      </c>
      <c r="E59" s="38">
        <v>35</v>
      </c>
      <c r="F59" s="39">
        <v>106.06060606060606</v>
      </c>
      <c r="G59" s="40"/>
      <c r="H59" s="150">
        <v>1.027</v>
      </c>
      <c r="I59" s="151">
        <v>0.763</v>
      </c>
      <c r="J59" s="151">
        <v>1.046</v>
      </c>
      <c r="K59" s="41">
        <v>137.09043250327656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150</v>
      </c>
      <c r="D61" s="30">
        <v>90</v>
      </c>
      <c r="E61" s="30">
        <v>88</v>
      </c>
      <c r="F61" s="31"/>
      <c r="G61" s="31"/>
      <c r="H61" s="149">
        <v>3.6</v>
      </c>
      <c r="I61" s="149">
        <v>4.312</v>
      </c>
      <c r="J61" s="149">
        <v>4.4</v>
      </c>
      <c r="K61" s="32"/>
    </row>
    <row r="62" spans="1:11" s="33" customFormat="1" ht="11.25" customHeight="1">
      <c r="A62" s="35" t="s">
        <v>48</v>
      </c>
      <c r="B62" s="29"/>
      <c r="C62" s="30">
        <v>18</v>
      </c>
      <c r="D62" s="30">
        <v>22</v>
      </c>
      <c r="E62" s="30">
        <v>25</v>
      </c>
      <c r="F62" s="31"/>
      <c r="G62" s="31"/>
      <c r="H62" s="149">
        <v>0.45</v>
      </c>
      <c r="I62" s="149">
        <v>0.625</v>
      </c>
      <c r="J62" s="149">
        <v>0.625</v>
      </c>
      <c r="K62" s="32"/>
    </row>
    <row r="63" spans="1:11" s="33" customFormat="1" ht="11.25" customHeight="1">
      <c r="A63" s="35" t="s">
        <v>49</v>
      </c>
      <c r="B63" s="29"/>
      <c r="C63" s="30">
        <v>30</v>
      </c>
      <c r="D63" s="30">
        <v>27</v>
      </c>
      <c r="E63" s="30">
        <v>27</v>
      </c>
      <c r="F63" s="31"/>
      <c r="G63" s="31"/>
      <c r="H63" s="149">
        <v>0.749</v>
      </c>
      <c r="I63" s="149">
        <v>0.675</v>
      </c>
      <c r="J63" s="149">
        <v>0.756</v>
      </c>
      <c r="K63" s="32"/>
    </row>
    <row r="64" spans="1:11" s="42" customFormat="1" ht="11.25" customHeight="1">
      <c r="A64" s="36" t="s">
        <v>50</v>
      </c>
      <c r="B64" s="37"/>
      <c r="C64" s="38">
        <v>198</v>
      </c>
      <c r="D64" s="38">
        <v>139</v>
      </c>
      <c r="E64" s="38">
        <v>140</v>
      </c>
      <c r="F64" s="39">
        <v>100.71942446043165</v>
      </c>
      <c r="G64" s="40"/>
      <c r="H64" s="150">
        <v>4.7989999999999995</v>
      </c>
      <c r="I64" s="151">
        <v>5.612</v>
      </c>
      <c r="J64" s="151">
        <v>5.781000000000001</v>
      </c>
      <c r="K64" s="41">
        <v>103.01140413399858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62</v>
      </c>
      <c r="D66" s="38">
        <v>36</v>
      </c>
      <c r="E66" s="38">
        <v>25</v>
      </c>
      <c r="F66" s="39">
        <v>69.44444444444444</v>
      </c>
      <c r="G66" s="40"/>
      <c r="H66" s="150">
        <v>1.026</v>
      </c>
      <c r="I66" s="151">
        <v>1.026</v>
      </c>
      <c r="J66" s="151">
        <v>0.8</v>
      </c>
      <c r="K66" s="41">
        <v>77.97270955165692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>
        <v>18</v>
      </c>
      <c r="D69" s="30">
        <v>35</v>
      </c>
      <c r="E69" s="30">
        <v>35</v>
      </c>
      <c r="F69" s="31"/>
      <c r="G69" s="31"/>
      <c r="H69" s="149">
        <v>0.6</v>
      </c>
      <c r="I69" s="149">
        <v>1.2</v>
      </c>
      <c r="J69" s="149">
        <v>1.2</v>
      </c>
      <c r="K69" s="32"/>
    </row>
    <row r="70" spans="1:11" s="42" customFormat="1" ht="11.25" customHeight="1">
      <c r="A70" s="36" t="s">
        <v>54</v>
      </c>
      <c r="B70" s="37"/>
      <c r="C70" s="38">
        <v>18</v>
      </c>
      <c r="D70" s="38">
        <v>35</v>
      </c>
      <c r="E70" s="38">
        <v>35</v>
      </c>
      <c r="F70" s="39">
        <v>100</v>
      </c>
      <c r="G70" s="40"/>
      <c r="H70" s="150">
        <v>0.6</v>
      </c>
      <c r="I70" s="151">
        <v>1.2</v>
      </c>
      <c r="J70" s="151">
        <v>1.2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7</v>
      </c>
      <c r="D72" s="30">
        <v>7</v>
      </c>
      <c r="E72" s="30">
        <v>10</v>
      </c>
      <c r="F72" s="31"/>
      <c r="G72" s="31"/>
      <c r="H72" s="149">
        <v>0.112</v>
      </c>
      <c r="I72" s="149">
        <v>0.165</v>
      </c>
      <c r="J72" s="149">
        <v>0.165</v>
      </c>
      <c r="K72" s="32"/>
    </row>
    <row r="73" spans="1:11" s="33" customFormat="1" ht="11.25" customHeight="1">
      <c r="A73" s="35" t="s">
        <v>56</v>
      </c>
      <c r="B73" s="29"/>
      <c r="C73" s="30">
        <v>330</v>
      </c>
      <c r="D73" s="30">
        <v>230</v>
      </c>
      <c r="E73" s="30">
        <v>230</v>
      </c>
      <c r="F73" s="31"/>
      <c r="G73" s="31"/>
      <c r="H73" s="149">
        <v>5.6</v>
      </c>
      <c r="I73" s="149">
        <v>5.4</v>
      </c>
      <c r="J73" s="149">
        <v>5.4</v>
      </c>
      <c r="K73" s="32"/>
    </row>
    <row r="74" spans="1:11" s="33" customFormat="1" ht="11.25" customHeight="1">
      <c r="A74" s="35" t="s">
        <v>57</v>
      </c>
      <c r="B74" s="29"/>
      <c r="C74" s="30">
        <v>5</v>
      </c>
      <c r="D74" s="30">
        <v>5</v>
      </c>
      <c r="E74" s="30">
        <v>1</v>
      </c>
      <c r="F74" s="31"/>
      <c r="G74" s="31"/>
      <c r="H74" s="149">
        <v>0.1</v>
      </c>
      <c r="I74" s="149">
        <v>0.1</v>
      </c>
      <c r="J74" s="149">
        <v>0.02</v>
      </c>
      <c r="K74" s="32"/>
    </row>
    <row r="75" spans="1:11" s="33" customFormat="1" ht="11.25" customHeight="1">
      <c r="A75" s="35" t="s">
        <v>58</v>
      </c>
      <c r="B75" s="29"/>
      <c r="C75" s="30">
        <v>22</v>
      </c>
      <c r="D75" s="30">
        <v>23</v>
      </c>
      <c r="E75" s="30">
        <v>17</v>
      </c>
      <c r="F75" s="31"/>
      <c r="G75" s="31"/>
      <c r="H75" s="149">
        <v>0.83175</v>
      </c>
      <c r="I75" s="149">
        <v>0.548</v>
      </c>
      <c r="J75" s="149">
        <v>0.548</v>
      </c>
      <c r="K75" s="32"/>
    </row>
    <row r="76" spans="1:11" s="33" customFormat="1" ht="11.25" customHeight="1">
      <c r="A76" s="35" t="s">
        <v>59</v>
      </c>
      <c r="B76" s="29"/>
      <c r="C76" s="30">
        <v>15</v>
      </c>
      <c r="D76" s="30">
        <v>72</v>
      </c>
      <c r="E76" s="30">
        <v>30</v>
      </c>
      <c r="F76" s="31"/>
      <c r="G76" s="31"/>
      <c r="H76" s="149">
        <v>0.5</v>
      </c>
      <c r="I76" s="149">
        <v>1.575</v>
      </c>
      <c r="J76" s="149">
        <v>1.5</v>
      </c>
      <c r="K76" s="32"/>
    </row>
    <row r="77" spans="1:11" s="33" customFormat="1" ht="11.25" customHeight="1">
      <c r="A77" s="35" t="s">
        <v>60</v>
      </c>
      <c r="B77" s="29"/>
      <c r="C77" s="30">
        <v>1</v>
      </c>
      <c r="D77" s="30"/>
      <c r="E77" s="30">
        <v>1</v>
      </c>
      <c r="F77" s="31"/>
      <c r="G77" s="31"/>
      <c r="H77" s="149">
        <v>0.015</v>
      </c>
      <c r="I77" s="149">
        <v>0.061</v>
      </c>
      <c r="J77" s="149">
        <v>0.061</v>
      </c>
      <c r="K77" s="32"/>
    </row>
    <row r="78" spans="1:11" s="33" customFormat="1" ht="11.25" customHeight="1">
      <c r="A78" s="35" t="s">
        <v>61</v>
      </c>
      <c r="B78" s="29"/>
      <c r="C78" s="30">
        <v>40</v>
      </c>
      <c r="D78" s="30">
        <v>45</v>
      </c>
      <c r="E78" s="30">
        <v>40</v>
      </c>
      <c r="F78" s="31"/>
      <c r="G78" s="31"/>
      <c r="H78" s="149">
        <v>1.192</v>
      </c>
      <c r="I78" s="149">
        <v>1.215</v>
      </c>
      <c r="J78" s="149">
        <v>1.08</v>
      </c>
      <c r="K78" s="32"/>
    </row>
    <row r="79" spans="1:11" s="33" customFormat="1" ht="11.25" customHeight="1">
      <c r="A79" s="35" t="s">
        <v>62</v>
      </c>
      <c r="B79" s="29"/>
      <c r="C79" s="30">
        <v>60</v>
      </c>
      <c r="D79" s="30">
        <v>142</v>
      </c>
      <c r="E79" s="30">
        <v>142</v>
      </c>
      <c r="F79" s="31"/>
      <c r="G79" s="31"/>
      <c r="H79" s="149">
        <v>1.68</v>
      </c>
      <c r="I79" s="149">
        <v>4.986</v>
      </c>
      <c r="J79" s="149">
        <v>1.596</v>
      </c>
      <c r="K79" s="32"/>
    </row>
    <row r="80" spans="1:11" s="42" customFormat="1" ht="11.25" customHeight="1">
      <c r="A80" s="43" t="s">
        <v>63</v>
      </c>
      <c r="B80" s="37"/>
      <c r="C80" s="38">
        <v>480</v>
      </c>
      <c r="D80" s="38">
        <v>524</v>
      </c>
      <c r="E80" s="38">
        <v>471</v>
      </c>
      <c r="F80" s="39">
        <v>89.8854961832061</v>
      </c>
      <c r="G80" s="40"/>
      <c r="H80" s="150">
        <v>10.030749999999998</v>
      </c>
      <c r="I80" s="151">
        <v>14.05</v>
      </c>
      <c r="J80" s="151">
        <v>10.370000000000001</v>
      </c>
      <c r="K80" s="41">
        <v>73.80782918149465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68</v>
      </c>
      <c r="D82" s="30">
        <v>67</v>
      </c>
      <c r="E82" s="30">
        <v>75</v>
      </c>
      <c r="F82" s="31"/>
      <c r="G82" s="31"/>
      <c r="H82" s="149">
        <v>1.547</v>
      </c>
      <c r="I82" s="149">
        <v>1.783</v>
      </c>
      <c r="J82" s="149">
        <v>1.783</v>
      </c>
      <c r="K82" s="32"/>
    </row>
    <row r="83" spans="1:11" s="33" customFormat="1" ht="11.25" customHeight="1">
      <c r="A83" s="35" t="s">
        <v>65</v>
      </c>
      <c r="B83" s="29"/>
      <c r="C83" s="30">
        <v>85</v>
      </c>
      <c r="D83" s="30">
        <v>86</v>
      </c>
      <c r="E83" s="30">
        <v>90</v>
      </c>
      <c r="F83" s="31"/>
      <c r="G83" s="31"/>
      <c r="H83" s="149">
        <v>1.571</v>
      </c>
      <c r="I83" s="149">
        <v>1.65</v>
      </c>
      <c r="J83" s="149">
        <v>1.65</v>
      </c>
      <c r="K83" s="32"/>
    </row>
    <row r="84" spans="1:11" s="42" customFormat="1" ht="11.25" customHeight="1">
      <c r="A84" s="36" t="s">
        <v>66</v>
      </c>
      <c r="B84" s="37"/>
      <c r="C84" s="38">
        <v>153</v>
      </c>
      <c r="D84" s="38">
        <v>153</v>
      </c>
      <c r="E84" s="38">
        <v>165</v>
      </c>
      <c r="F84" s="39">
        <v>107.84313725490196</v>
      </c>
      <c r="G84" s="40"/>
      <c r="H84" s="150">
        <v>3.118</v>
      </c>
      <c r="I84" s="151">
        <v>3.433</v>
      </c>
      <c r="J84" s="151">
        <v>3.433</v>
      </c>
      <c r="K84" s="41">
        <v>99.99999999999999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2693</v>
      </c>
      <c r="D87" s="53">
        <v>2971</v>
      </c>
      <c r="E87" s="53">
        <v>2675</v>
      </c>
      <c r="F87" s="54">
        <f>IF(D87&gt;0,100*E87/D87,0)</f>
        <v>90.03702457085157</v>
      </c>
      <c r="G87" s="40"/>
      <c r="H87" s="154">
        <v>81.49074999999999</v>
      </c>
      <c r="I87" s="155">
        <v>95.75999999999999</v>
      </c>
      <c r="J87" s="155">
        <v>83.52900000000002</v>
      </c>
      <c r="K87" s="54">
        <f>IF(I87&gt;0,100*J87/I87,0)</f>
        <v>87.2274436090226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5.225</v>
      </c>
      <c r="I36" s="149">
        <v>6.2</v>
      </c>
      <c r="J36" s="149">
        <v>3.458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5.225</v>
      </c>
      <c r="I37" s="151">
        <v>6.2</v>
      </c>
      <c r="J37" s="151">
        <v>3.458</v>
      </c>
      <c r="K37" s="41">
        <v>55.774193548387096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7.105</v>
      </c>
      <c r="I61" s="149">
        <v>5.654</v>
      </c>
      <c r="J61" s="149">
        <v>7.836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2.612</v>
      </c>
      <c r="I62" s="149">
        <v>1.379</v>
      </c>
      <c r="J62" s="149">
        <v>2.249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179.449</v>
      </c>
      <c r="I63" s="149">
        <v>123.081</v>
      </c>
      <c r="J63" s="149">
        <v>164.493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189.16600000000003</v>
      </c>
      <c r="I64" s="151">
        <v>130.114</v>
      </c>
      <c r="J64" s="151">
        <v>174.578</v>
      </c>
      <c r="K64" s="41">
        <v>134.17310973454047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</v>
      </c>
      <c r="I66" s="151">
        <v>1.3</v>
      </c>
      <c r="J66" s="151">
        <v>2.38</v>
      </c>
      <c r="K66" s="41">
        <v>183.07692307692307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1.238</v>
      </c>
      <c r="I72" s="149">
        <v>0.632</v>
      </c>
      <c r="J72" s="149">
        <v>1.764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1.343</v>
      </c>
      <c r="I73" s="149">
        <v>0.93</v>
      </c>
      <c r="J73" s="149">
        <v>0.966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0.08</v>
      </c>
      <c r="I74" s="149">
        <v>0.065</v>
      </c>
      <c r="J74" s="149">
        <v>0.074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6.938</v>
      </c>
      <c r="I76" s="149">
        <v>10.544</v>
      </c>
      <c r="J76" s="149">
        <v>15.362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0.502</v>
      </c>
      <c r="I78" s="149">
        <v>0.823</v>
      </c>
      <c r="J78" s="149">
        <v>0.794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7.147</v>
      </c>
      <c r="I79" s="149">
        <v>5.4</v>
      </c>
      <c r="J79" s="149">
        <v>4.113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17.248</v>
      </c>
      <c r="I80" s="151">
        <v>18.394000000000002</v>
      </c>
      <c r="J80" s="151">
        <v>23.073</v>
      </c>
      <c r="K80" s="41">
        <v>125.43764270957921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0.218</v>
      </c>
      <c r="I82" s="149">
        <v>0.212</v>
      </c>
      <c r="J82" s="149">
        <v>0.214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0.16</v>
      </c>
      <c r="I83" s="149">
        <v>0.186</v>
      </c>
      <c r="J83" s="149">
        <v>0.19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0.378</v>
      </c>
      <c r="I84" s="151">
        <v>0.398</v>
      </c>
      <c r="J84" s="151">
        <v>0.404</v>
      </c>
      <c r="K84" s="41">
        <v>101.50753768844223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214.017</v>
      </c>
      <c r="I87" s="155">
        <v>156.406</v>
      </c>
      <c r="J87" s="155">
        <v>203.893</v>
      </c>
      <c r="K87" s="54">
        <f>IF(I87&gt;0,100*J87/I87,0)</f>
        <v>130.36136721097654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="107" zoomScaleSheetLayoutView="107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289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20.047</v>
      </c>
      <c r="I9" s="149">
        <v>23.107</v>
      </c>
      <c r="J9" s="149">
        <v>20.79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13.891</v>
      </c>
      <c r="I10" s="149">
        <v>11.53</v>
      </c>
      <c r="J10" s="149">
        <v>13.814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9.475</v>
      </c>
      <c r="I11" s="149">
        <v>13.256</v>
      </c>
      <c r="J11" s="149">
        <v>10.372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9.703</v>
      </c>
      <c r="I12" s="149">
        <v>9.703</v>
      </c>
      <c r="J12" s="149">
        <v>5.445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53.116</v>
      </c>
      <c r="I13" s="151">
        <v>57.596000000000004</v>
      </c>
      <c r="J13" s="151">
        <v>50.421</v>
      </c>
      <c r="K13" s="41">
        <v>87.54253767622751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0.86</v>
      </c>
      <c r="I15" s="151">
        <v>1.9</v>
      </c>
      <c r="J15" s="151">
        <v>1.6</v>
      </c>
      <c r="K15" s="41">
        <v>84.21052631578948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0.136</v>
      </c>
      <c r="I17" s="151">
        <v>0.099</v>
      </c>
      <c r="J17" s="151">
        <v>0.085</v>
      </c>
      <c r="K17" s="41">
        <v>85.85858585858585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0.47</v>
      </c>
      <c r="I19" s="149">
        <v>0.65</v>
      </c>
      <c r="J19" s="149">
        <v>0.358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0.906</v>
      </c>
      <c r="I20" s="149">
        <v>0.65</v>
      </c>
      <c r="J20" s="149">
        <v>0.9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2.226</v>
      </c>
      <c r="I21" s="149">
        <v>1.638</v>
      </c>
      <c r="J21" s="149">
        <v>1.638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3.602</v>
      </c>
      <c r="I22" s="151">
        <v>2.9379999999999997</v>
      </c>
      <c r="J22" s="151">
        <v>2.896</v>
      </c>
      <c r="K22" s="41">
        <v>98.57045609257999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15.885</v>
      </c>
      <c r="I24" s="151">
        <v>14.298</v>
      </c>
      <c r="J24" s="151">
        <v>11.743</v>
      </c>
      <c r="K24" s="41">
        <v>82.13036788362008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9.707</v>
      </c>
      <c r="I26" s="151">
        <v>9.6</v>
      </c>
      <c r="J26" s="151">
        <v>9.5</v>
      </c>
      <c r="K26" s="41">
        <v>98.95833333333334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23.192</v>
      </c>
      <c r="I28" s="149">
        <v>24.628</v>
      </c>
      <c r="J28" s="149">
        <v>20.658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0.338</v>
      </c>
      <c r="I29" s="149">
        <v>0.481</v>
      </c>
      <c r="J29" s="149">
        <v>1.96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69.189</v>
      </c>
      <c r="I30" s="149">
        <v>73.878</v>
      </c>
      <c r="J30" s="149">
        <v>74.735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92.719</v>
      </c>
      <c r="I31" s="151">
        <v>98.987</v>
      </c>
      <c r="J31" s="151">
        <v>97.35300000000001</v>
      </c>
      <c r="K31" s="41">
        <v>98.3492781880449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1.663</v>
      </c>
      <c r="I33" s="149">
        <v>1.6</v>
      </c>
      <c r="J33" s="149">
        <v>1.26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80.938</v>
      </c>
      <c r="I34" s="149">
        <v>79</v>
      </c>
      <c r="J34" s="149">
        <v>77.5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220.831</v>
      </c>
      <c r="I35" s="149">
        <v>195</v>
      </c>
      <c r="J35" s="149">
        <v>193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1.543</v>
      </c>
      <c r="I36" s="149">
        <v>1.53</v>
      </c>
      <c r="J36" s="149">
        <v>1.34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304.975</v>
      </c>
      <c r="I37" s="151">
        <v>277.13</v>
      </c>
      <c r="J37" s="151">
        <v>273.09999999999997</v>
      </c>
      <c r="K37" s="41">
        <v>98.54580882618265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0.461</v>
      </c>
      <c r="I39" s="151">
        <v>0.415</v>
      </c>
      <c r="J39" s="151">
        <v>0.305</v>
      </c>
      <c r="K39" s="41">
        <v>73.49397590361446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0.22</v>
      </c>
      <c r="I41" s="149">
        <v>0.11</v>
      </c>
      <c r="J41" s="149">
        <v>0.215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1.8</v>
      </c>
      <c r="I42" s="149">
        <v>0.5</v>
      </c>
      <c r="J42" s="149">
        <v>2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6.5</v>
      </c>
      <c r="I43" s="149">
        <v>0.76</v>
      </c>
      <c r="J43" s="149">
        <v>8.4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0.65</v>
      </c>
      <c r="I44" s="149">
        <v>0.305</v>
      </c>
      <c r="J44" s="149">
        <v>0.252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0.025</v>
      </c>
      <c r="I45" s="149">
        <v>0.02</v>
      </c>
      <c r="J45" s="149">
        <v>0.018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0.08</v>
      </c>
      <c r="I46" s="149">
        <v>0.03</v>
      </c>
      <c r="J46" s="149">
        <v>0.08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22</v>
      </c>
      <c r="I47" s="149">
        <v>20</v>
      </c>
      <c r="J47" s="149">
        <v>28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0.058</v>
      </c>
      <c r="I48" s="149">
        <v>0.008</v>
      </c>
      <c r="J48" s="149">
        <v>0.01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3.6</v>
      </c>
      <c r="I49" s="149">
        <v>4.667</v>
      </c>
      <c r="J49" s="149">
        <v>4.744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34.933</v>
      </c>
      <c r="I50" s="151">
        <v>26.4</v>
      </c>
      <c r="J50" s="151">
        <v>43.719</v>
      </c>
      <c r="K50" s="41">
        <v>165.60227272727275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0.199</v>
      </c>
      <c r="I52" s="151">
        <v>0.199</v>
      </c>
      <c r="J52" s="151">
        <v>0.199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0.44</v>
      </c>
      <c r="I54" s="149">
        <v>0.4</v>
      </c>
      <c r="J54" s="149">
        <v>0.276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1.25</v>
      </c>
      <c r="I55" s="149">
        <v>1.25</v>
      </c>
      <c r="J55" s="149">
        <v>1.25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0.221</v>
      </c>
      <c r="I56" s="149">
        <v>0.224</v>
      </c>
      <c r="J56" s="149">
        <v>0.061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0.066</v>
      </c>
      <c r="I57" s="149">
        <v>0.063</v>
      </c>
      <c r="J57" s="149">
        <v>0.063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0.215</v>
      </c>
      <c r="I58" s="149">
        <v>0.052</v>
      </c>
      <c r="J58" s="149">
        <v>0.099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2.192</v>
      </c>
      <c r="I59" s="151">
        <v>1.9889999999999999</v>
      </c>
      <c r="J59" s="151">
        <v>1.7489999999999999</v>
      </c>
      <c r="K59" s="41">
        <v>87.93363499245852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6.581</v>
      </c>
      <c r="I61" s="149">
        <v>7.812</v>
      </c>
      <c r="J61" s="149">
        <v>7.78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0.746</v>
      </c>
      <c r="I62" s="149">
        <v>0.754</v>
      </c>
      <c r="J62" s="149">
        <v>0.746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1.253</v>
      </c>
      <c r="I63" s="149">
        <v>1.25</v>
      </c>
      <c r="J63" s="149">
        <v>1.108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8.58</v>
      </c>
      <c r="I64" s="151">
        <v>9.816</v>
      </c>
      <c r="J64" s="151">
        <v>9.634</v>
      </c>
      <c r="K64" s="41">
        <v>98.14588427057865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1.96</v>
      </c>
      <c r="I66" s="151">
        <v>1.97</v>
      </c>
      <c r="J66" s="151">
        <v>1.904</v>
      </c>
      <c r="K66" s="41">
        <v>96.64974619289339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0.321</v>
      </c>
      <c r="I68" s="149">
        <v>0.36</v>
      </c>
      <c r="J68" s="149">
        <v>0.3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0.166</v>
      </c>
      <c r="I69" s="149">
        <v>0.18</v>
      </c>
      <c r="J69" s="149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0.487</v>
      </c>
      <c r="I70" s="151">
        <v>0.54</v>
      </c>
      <c r="J70" s="151">
        <v>0.5</v>
      </c>
      <c r="K70" s="41">
        <v>92.59259259259258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0.269</v>
      </c>
      <c r="I72" s="149">
        <v>0.17</v>
      </c>
      <c r="J72" s="149">
        <v>0.175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0.037</v>
      </c>
      <c r="I73" s="149">
        <v>0.037</v>
      </c>
      <c r="J73" s="149">
        <v>0.037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1.252</v>
      </c>
      <c r="I74" s="149">
        <v>1.36</v>
      </c>
      <c r="J74" s="149">
        <v>0.048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6.099</v>
      </c>
      <c r="I75" s="149">
        <v>6.079</v>
      </c>
      <c r="J75" s="149">
        <v>5.75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0.338</v>
      </c>
      <c r="I76" s="149">
        <v>0.21</v>
      </c>
      <c r="J76" s="149">
        <v>0.206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0.667</v>
      </c>
      <c r="I77" s="149">
        <v>0.48</v>
      </c>
      <c r="J77" s="149">
        <v>0.454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0.494</v>
      </c>
      <c r="I78" s="149">
        <v>0.495</v>
      </c>
      <c r="J78" s="149">
        <v>0.48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0.16</v>
      </c>
      <c r="I79" s="149">
        <v>0.151</v>
      </c>
      <c r="J79" s="149">
        <v>0.151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9.316</v>
      </c>
      <c r="I80" s="151">
        <v>8.982</v>
      </c>
      <c r="J80" s="151">
        <v>7.301</v>
      </c>
      <c r="K80" s="41">
        <v>81.2847918058339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1.581</v>
      </c>
      <c r="I82" s="149">
        <v>1.584</v>
      </c>
      <c r="J82" s="149">
        <v>1.655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1.023</v>
      </c>
      <c r="I83" s="149">
        <v>1</v>
      </c>
      <c r="J83" s="149">
        <v>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2.604</v>
      </c>
      <c r="I84" s="151">
        <v>2.584</v>
      </c>
      <c r="J84" s="151">
        <v>2.6550000000000002</v>
      </c>
      <c r="K84" s="41">
        <v>102.74767801857585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541.7320000000001</v>
      </c>
      <c r="I87" s="155">
        <v>515.443</v>
      </c>
      <c r="J87" s="155">
        <v>514.664</v>
      </c>
      <c r="K87" s="54">
        <f>IF(I87&gt;0,100*J87/I87,0)</f>
        <v>99.84886786705805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="99" zoomScaleSheetLayoutView="9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3.573</v>
      </c>
      <c r="I9" s="149">
        <v>4.18</v>
      </c>
      <c r="J9" s="149">
        <v>3.962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1.801</v>
      </c>
      <c r="I10" s="149">
        <v>2.485</v>
      </c>
      <c r="J10" s="149">
        <v>1.623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2.452</v>
      </c>
      <c r="I11" s="149">
        <v>2.485</v>
      </c>
      <c r="J11" s="149">
        <v>2.353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1.586</v>
      </c>
      <c r="I12" s="149">
        <v>1.882</v>
      </c>
      <c r="J12" s="149">
        <v>1.754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9.411999999999999</v>
      </c>
      <c r="I13" s="151">
        <v>11.031999999999998</v>
      </c>
      <c r="J13" s="151">
        <v>9.692</v>
      </c>
      <c r="K13" s="41">
        <v>87.85351704133431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0.232</v>
      </c>
      <c r="I15" s="151">
        <v>0.23</v>
      </c>
      <c r="J15" s="151">
        <v>0.2</v>
      </c>
      <c r="K15" s="41">
        <v>86.95652173913044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0.083</v>
      </c>
      <c r="I19" s="149">
        <v>0.083</v>
      </c>
      <c r="J19" s="149">
        <v>0.084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0.302</v>
      </c>
      <c r="I20" s="149">
        <v>0.083</v>
      </c>
      <c r="J20" s="149">
        <v>0.295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0.876</v>
      </c>
      <c r="I21" s="149">
        <v>0.904</v>
      </c>
      <c r="J21" s="149">
        <v>0.791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1.2610000000000001</v>
      </c>
      <c r="I22" s="151">
        <v>1.07</v>
      </c>
      <c r="J22" s="151">
        <v>1.17</v>
      </c>
      <c r="K22" s="41">
        <v>109.34579439252336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19.279</v>
      </c>
      <c r="I24" s="151">
        <v>19.224</v>
      </c>
      <c r="J24" s="151">
        <v>18.628</v>
      </c>
      <c r="K24" s="41">
        <v>96.8997086974615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57.897</v>
      </c>
      <c r="I26" s="151">
        <v>57</v>
      </c>
      <c r="J26" s="151">
        <v>56.5</v>
      </c>
      <c r="K26" s="41">
        <v>99.12280701754386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24.636</v>
      </c>
      <c r="I28" s="149">
        <v>31.003</v>
      </c>
      <c r="J28" s="149">
        <v>22.033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0.187</v>
      </c>
      <c r="I29" s="149">
        <v>0.192</v>
      </c>
      <c r="J29" s="149">
        <v>0.216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37.228</v>
      </c>
      <c r="I30" s="149">
        <v>32.357</v>
      </c>
      <c r="J30" s="149">
        <v>30.896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62.051</v>
      </c>
      <c r="I31" s="151">
        <v>63.552</v>
      </c>
      <c r="J31" s="151">
        <v>53.145</v>
      </c>
      <c r="K31" s="41">
        <v>83.6244335347432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0.567</v>
      </c>
      <c r="I33" s="149">
        <v>0.57</v>
      </c>
      <c r="J33" s="149">
        <v>0.47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4.953</v>
      </c>
      <c r="I34" s="149">
        <v>3.6</v>
      </c>
      <c r="J34" s="149">
        <v>3.69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131.507</v>
      </c>
      <c r="I35" s="149">
        <v>146</v>
      </c>
      <c r="J35" s="149">
        <v>130.5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1.296</v>
      </c>
      <c r="I36" s="149">
        <v>1.25</v>
      </c>
      <c r="J36" s="149">
        <v>1.04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138.323</v>
      </c>
      <c r="I37" s="151">
        <v>151.42</v>
      </c>
      <c r="J37" s="151">
        <v>135.7</v>
      </c>
      <c r="K37" s="41">
        <v>89.61828028001584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0.328</v>
      </c>
      <c r="I39" s="151">
        <v>0.295</v>
      </c>
      <c r="J39" s="151">
        <v>0.221</v>
      </c>
      <c r="K39" s="41">
        <v>74.91525423728814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0.052</v>
      </c>
      <c r="I41" s="149">
        <v>0.035</v>
      </c>
      <c r="J41" s="149">
        <v>0.008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0.3</v>
      </c>
      <c r="I42" s="149">
        <v>0.2</v>
      </c>
      <c r="J42" s="149">
        <v>0.25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9</v>
      </c>
      <c r="I43" s="149">
        <v>4.1</v>
      </c>
      <c r="J43" s="149">
        <v>12.5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0.325</v>
      </c>
      <c r="I44" s="149">
        <v>0.185</v>
      </c>
      <c r="J44" s="149">
        <v>0.146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0.008</v>
      </c>
      <c r="I45" s="149">
        <v>0.006</v>
      </c>
      <c r="J45" s="149">
        <v>0.007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0.02</v>
      </c>
      <c r="I46" s="149">
        <v>0.008</v>
      </c>
      <c r="J46" s="149">
        <v>0.018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0.008</v>
      </c>
      <c r="I48" s="149">
        <v>0.001</v>
      </c>
      <c r="J48" s="149">
        <v>0.002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0.92</v>
      </c>
      <c r="I49" s="149">
        <v>1.81</v>
      </c>
      <c r="J49" s="149">
        <v>1.81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10.632999999999997</v>
      </c>
      <c r="I50" s="151">
        <v>6.345000000000001</v>
      </c>
      <c r="J50" s="151">
        <v>14.741000000000001</v>
      </c>
      <c r="K50" s="41">
        <v>232.32466509062255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0.086</v>
      </c>
      <c r="I52" s="151">
        <v>0.086</v>
      </c>
      <c r="J52" s="151">
        <v>0.086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0.765</v>
      </c>
      <c r="I54" s="149">
        <v>0.9</v>
      </c>
      <c r="J54" s="149">
        <v>0.18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0.32</v>
      </c>
      <c r="I55" s="149">
        <v>0.32</v>
      </c>
      <c r="J55" s="149">
        <v>0.32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0.026</v>
      </c>
      <c r="I56" s="149">
        <v>0.012</v>
      </c>
      <c r="J56" s="149">
        <v>0.014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0.002</v>
      </c>
      <c r="I57" s="149"/>
      <c r="J57" s="149">
        <v>0.008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0.083</v>
      </c>
      <c r="I58" s="149">
        <v>0.015</v>
      </c>
      <c r="J58" s="149">
        <v>0.03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1.196</v>
      </c>
      <c r="I59" s="151">
        <v>1.2469999999999999</v>
      </c>
      <c r="J59" s="151">
        <v>0.552</v>
      </c>
      <c r="K59" s="41">
        <v>44.266238973536495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3.341</v>
      </c>
      <c r="I61" s="149">
        <v>3.559</v>
      </c>
      <c r="J61" s="149">
        <v>3.158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1.445</v>
      </c>
      <c r="I62" s="149">
        <v>1.526</v>
      </c>
      <c r="J62" s="149">
        <v>1.518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0.384</v>
      </c>
      <c r="I63" s="149">
        <v>0.344</v>
      </c>
      <c r="J63" s="149">
        <v>0.301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5.170000000000001</v>
      </c>
      <c r="I64" s="151">
        <v>5.429</v>
      </c>
      <c r="J64" s="151">
        <v>4.977</v>
      </c>
      <c r="K64" s="41">
        <v>91.67434149935532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25.222</v>
      </c>
      <c r="I66" s="151">
        <v>25.139</v>
      </c>
      <c r="J66" s="151">
        <v>26.235</v>
      </c>
      <c r="K66" s="41">
        <v>104.35975973586858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7.142</v>
      </c>
      <c r="I68" s="149">
        <v>5.5</v>
      </c>
      <c r="J68" s="149">
        <v>2.7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1.19</v>
      </c>
      <c r="I69" s="149">
        <v>0.85</v>
      </c>
      <c r="J69" s="149">
        <v>0.5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8.332</v>
      </c>
      <c r="I70" s="151">
        <v>6.35</v>
      </c>
      <c r="J70" s="151">
        <v>3.2</v>
      </c>
      <c r="K70" s="41">
        <v>50.39370078740158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0.203</v>
      </c>
      <c r="I72" s="149">
        <v>0.203</v>
      </c>
      <c r="J72" s="149">
        <v>0.205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0.14</v>
      </c>
      <c r="I73" s="149">
        <v>0.14</v>
      </c>
      <c r="J73" s="149">
        <v>0.14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0.68</v>
      </c>
      <c r="I74" s="149">
        <v>0.715</v>
      </c>
      <c r="J74" s="149">
        <v>0.125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5.3</v>
      </c>
      <c r="I75" s="149">
        <v>5.26</v>
      </c>
      <c r="J75" s="149">
        <v>3.612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0.51</v>
      </c>
      <c r="I76" s="149">
        <v>0.31</v>
      </c>
      <c r="J76" s="149">
        <v>0.3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0.285</v>
      </c>
      <c r="I77" s="149">
        <v>0.285</v>
      </c>
      <c r="J77" s="149">
        <v>0.245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0.674</v>
      </c>
      <c r="I78" s="149">
        <v>0.675</v>
      </c>
      <c r="J78" s="149">
        <v>0.68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0.137</v>
      </c>
      <c r="I79" s="149">
        <v>0.207</v>
      </c>
      <c r="J79" s="149">
        <v>0.207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7.929</v>
      </c>
      <c r="I80" s="151">
        <v>7.794999999999999</v>
      </c>
      <c r="J80" s="151">
        <v>5.513999999999999</v>
      </c>
      <c r="K80" s="41">
        <v>70.7376523412444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1.473</v>
      </c>
      <c r="I82" s="149">
        <v>1.473</v>
      </c>
      <c r="J82" s="149">
        <v>1.473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0.423</v>
      </c>
      <c r="I83" s="149">
        <v>0.4</v>
      </c>
      <c r="J83" s="149">
        <v>0.43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1.8960000000000001</v>
      </c>
      <c r="I84" s="151">
        <v>1.8730000000000002</v>
      </c>
      <c r="J84" s="151">
        <v>1.903</v>
      </c>
      <c r="K84" s="41">
        <v>101.60170848905499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349.247</v>
      </c>
      <c r="I87" s="155">
        <v>358.0870000000001</v>
      </c>
      <c r="J87" s="155">
        <v>332.464</v>
      </c>
      <c r="K87" s="54">
        <f>IF(I87&gt;0,100*J87/I87,0)</f>
        <v>92.84447634234137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="95" zoomScaleSheetLayoutView="95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6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5.984</v>
      </c>
      <c r="I9" s="149">
        <v>5.984</v>
      </c>
      <c r="J9" s="149">
        <v>6.441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1.023</v>
      </c>
      <c r="I10" s="149">
        <v>1.209</v>
      </c>
      <c r="J10" s="149">
        <v>1.113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1.918</v>
      </c>
      <c r="I11" s="149">
        <v>1.918</v>
      </c>
      <c r="J11" s="149">
        <v>2.084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1.676</v>
      </c>
      <c r="I12" s="149">
        <v>1.676</v>
      </c>
      <c r="J12" s="149">
        <v>1.826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10.600999999999999</v>
      </c>
      <c r="I13" s="151">
        <v>10.786999999999999</v>
      </c>
      <c r="J13" s="151">
        <v>11.464</v>
      </c>
      <c r="K13" s="41">
        <v>106.27607305089461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0.14</v>
      </c>
      <c r="I15" s="151">
        <v>0.14</v>
      </c>
      <c r="J15" s="151">
        <v>0.12</v>
      </c>
      <c r="K15" s="41">
        <v>85.71428571428571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0.027</v>
      </c>
      <c r="I19" s="149">
        <v>0.027</v>
      </c>
      <c r="J19" s="149">
        <v>0.025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0.054</v>
      </c>
      <c r="I20" s="149">
        <v>0.054</v>
      </c>
      <c r="J20" s="149">
        <v>0.06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0.068</v>
      </c>
      <c r="I21" s="149">
        <v>0.068</v>
      </c>
      <c r="J21" s="149">
        <v>0.077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0.14900000000000002</v>
      </c>
      <c r="I22" s="151">
        <v>0.14900000000000002</v>
      </c>
      <c r="J22" s="151">
        <v>0.16199999999999998</v>
      </c>
      <c r="K22" s="41">
        <v>108.72483221476509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10.616</v>
      </c>
      <c r="I24" s="151">
        <v>12.5</v>
      </c>
      <c r="J24" s="151">
        <v>11.4</v>
      </c>
      <c r="K24" s="41">
        <v>91.2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10.515</v>
      </c>
      <c r="I26" s="151">
        <v>10</v>
      </c>
      <c r="J26" s="151">
        <v>10.3</v>
      </c>
      <c r="K26" s="41">
        <v>103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147.13</v>
      </c>
      <c r="I28" s="149">
        <v>194.465</v>
      </c>
      <c r="J28" s="149">
        <v>152.562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30.124</v>
      </c>
      <c r="I29" s="149">
        <v>26.1</v>
      </c>
      <c r="J29" s="149">
        <v>31.839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90.838</v>
      </c>
      <c r="I30" s="149">
        <v>80.946</v>
      </c>
      <c r="J30" s="149">
        <v>93.908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268.092</v>
      </c>
      <c r="I31" s="151">
        <v>301.51099999999997</v>
      </c>
      <c r="J31" s="151">
        <v>278.309</v>
      </c>
      <c r="K31" s="41">
        <v>92.30475836702476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5.671</v>
      </c>
      <c r="I33" s="149">
        <v>6</v>
      </c>
      <c r="J33" s="149">
        <v>6.08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1.721</v>
      </c>
      <c r="I34" s="149">
        <v>1.4</v>
      </c>
      <c r="J34" s="149">
        <v>1.5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188.167</v>
      </c>
      <c r="I35" s="149">
        <v>201.4</v>
      </c>
      <c r="J35" s="149">
        <v>215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26.446</v>
      </c>
      <c r="I36" s="149">
        <v>26.6</v>
      </c>
      <c r="J36" s="149">
        <v>24.974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222.005</v>
      </c>
      <c r="I37" s="151">
        <v>235.4</v>
      </c>
      <c r="J37" s="151">
        <v>247.554</v>
      </c>
      <c r="K37" s="41">
        <v>105.16312659303314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0.228</v>
      </c>
      <c r="I39" s="151">
        <v>0.205</v>
      </c>
      <c r="J39" s="151">
        <v>0.205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0.245</v>
      </c>
      <c r="I41" s="149">
        <v>0.12</v>
      </c>
      <c r="J41" s="149">
        <v>0.16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0.05</v>
      </c>
      <c r="I43" s="149">
        <v>0.012</v>
      </c>
      <c r="J43" s="149">
        <v>0.016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0.022</v>
      </c>
      <c r="I45" s="149">
        <v>0.03</v>
      </c>
      <c r="J45" s="149">
        <v>0.025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0.046</v>
      </c>
      <c r="I49" s="149">
        <v>0.046</v>
      </c>
      <c r="J49" s="149">
        <v>0.046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0.363</v>
      </c>
      <c r="I50" s="151">
        <v>0.20800000000000002</v>
      </c>
      <c r="J50" s="151">
        <v>0.247</v>
      </c>
      <c r="K50" s="41">
        <v>118.74999999999999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0.02</v>
      </c>
      <c r="I52" s="151">
        <v>0.02</v>
      </c>
      <c r="J52" s="151">
        <v>0.02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37.822</v>
      </c>
      <c r="I54" s="149">
        <v>37.82</v>
      </c>
      <c r="J54" s="149">
        <v>40.915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0.165</v>
      </c>
      <c r="I55" s="149">
        <v>0.165</v>
      </c>
      <c r="J55" s="149">
        <v>0.165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0.025</v>
      </c>
      <c r="I56" s="149">
        <v>0.024</v>
      </c>
      <c r="J56" s="149">
        <v>0.025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0.848</v>
      </c>
      <c r="I58" s="149">
        <v>0.468</v>
      </c>
      <c r="J58" s="149">
        <v>1.25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38.86</v>
      </c>
      <c r="I59" s="151">
        <v>38.477000000000004</v>
      </c>
      <c r="J59" s="151">
        <v>42.355</v>
      </c>
      <c r="K59" s="41">
        <v>110.07874834316604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2.933</v>
      </c>
      <c r="I61" s="149">
        <v>4.489</v>
      </c>
      <c r="J61" s="149">
        <v>5.36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2.036</v>
      </c>
      <c r="I62" s="149">
        <v>2.024</v>
      </c>
      <c r="J62" s="149">
        <v>2.065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10.373</v>
      </c>
      <c r="I63" s="149">
        <v>17.1</v>
      </c>
      <c r="J63" s="149">
        <v>11.881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15.341999999999999</v>
      </c>
      <c r="I64" s="151">
        <v>23.613</v>
      </c>
      <c r="J64" s="151">
        <v>19.306</v>
      </c>
      <c r="K64" s="41">
        <v>81.7600474314996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214.67</v>
      </c>
      <c r="I66" s="151">
        <v>254.305</v>
      </c>
      <c r="J66" s="151">
        <v>226.389</v>
      </c>
      <c r="K66" s="41">
        <v>89.02263030612848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41.606</v>
      </c>
      <c r="I68" s="149">
        <v>67</v>
      </c>
      <c r="J68" s="149">
        <v>39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9.058</v>
      </c>
      <c r="I69" s="149">
        <v>13</v>
      </c>
      <c r="J69" s="149">
        <v>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50.664</v>
      </c>
      <c r="I70" s="151">
        <v>80</v>
      </c>
      <c r="J70" s="151">
        <v>48</v>
      </c>
      <c r="K70" s="41">
        <v>60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1.657</v>
      </c>
      <c r="I72" s="149">
        <v>2.155</v>
      </c>
      <c r="J72" s="149">
        <v>2.315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0.152</v>
      </c>
      <c r="I73" s="149">
        <v>0.156</v>
      </c>
      <c r="J73" s="149">
        <v>0.156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3.6</v>
      </c>
      <c r="I74" s="149">
        <v>3.6</v>
      </c>
      <c r="J74" s="149">
        <v>1.17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11.459</v>
      </c>
      <c r="I75" s="149">
        <v>11.364</v>
      </c>
      <c r="J75" s="149">
        <v>9.487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9.873</v>
      </c>
      <c r="I76" s="149">
        <v>11.462</v>
      </c>
      <c r="J76" s="149">
        <v>11.8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1.728</v>
      </c>
      <c r="I77" s="149">
        <v>1.08</v>
      </c>
      <c r="J77" s="149">
        <v>1.309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0.87</v>
      </c>
      <c r="I78" s="149">
        <v>0.87</v>
      </c>
      <c r="J78" s="149">
        <v>0.704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29.519</v>
      </c>
      <c r="I79" s="149">
        <v>25.163</v>
      </c>
      <c r="J79" s="149">
        <v>24.05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58.858000000000004</v>
      </c>
      <c r="I80" s="151">
        <v>55.85</v>
      </c>
      <c r="J80" s="151">
        <v>50.991</v>
      </c>
      <c r="K80" s="41">
        <v>91.29991047448523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0.911</v>
      </c>
      <c r="I82" s="149">
        <v>0.87</v>
      </c>
      <c r="J82" s="149">
        <v>0.921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0.85</v>
      </c>
      <c r="I83" s="149">
        <v>0.85</v>
      </c>
      <c r="J83" s="149">
        <v>0.88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1.7610000000000001</v>
      </c>
      <c r="I84" s="151">
        <v>1.72</v>
      </c>
      <c r="J84" s="151">
        <v>1.8010000000000002</v>
      </c>
      <c r="K84" s="41">
        <v>104.7093023255814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902.8839999999998</v>
      </c>
      <c r="I87" s="155">
        <v>1024.885</v>
      </c>
      <c r="J87" s="155">
        <v>948.623</v>
      </c>
      <c r="K87" s="54">
        <f>IF(I87&gt;0,100*J87/I87,0)</f>
        <v>92.55897003078394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4.93</v>
      </c>
      <c r="I9" s="149">
        <v>3.785</v>
      </c>
      <c r="J9" s="149">
        <v>4.164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0.279</v>
      </c>
      <c r="I10" s="149">
        <v>0.209</v>
      </c>
      <c r="J10" s="149">
        <v>0.23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0.274</v>
      </c>
      <c r="I11" s="149">
        <v>0.253</v>
      </c>
      <c r="J11" s="149">
        <v>0.279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6.027</v>
      </c>
      <c r="I12" s="149">
        <v>6.025</v>
      </c>
      <c r="J12" s="149">
        <v>6.627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11.51</v>
      </c>
      <c r="I13" s="151">
        <v>10.272</v>
      </c>
      <c r="J13" s="151">
        <v>11.3</v>
      </c>
      <c r="K13" s="41">
        <v>110.00778816199377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4.671</v>
      </c>
      <c r="I15" s="151">
        <v>2.55</v>
      </c>
      <c r="J15" s="151">
        <v>2.7</v>
      </c>
      <c r="K15" s="41">
        <v>105.88235294117648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0.025</v>
      </c>
      <c r="I17" s="151">
        <v>0.147</v>
      </c>
      <c r="J17" s="151">
        <v>0.14</v>
      </c>
      <c r="K17" s="41">
        <v>95.23809523809526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0.044</v>
      </c>
      <c r="I19" s="149">
        <v>0.05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0.779</v>
      </c>
      <c r="I20" s="149">
        <v>0.624</v>
      </c>
      <c r="J20" s="149">
        <v>0.748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0.899</v>
      </c>
      <c r="I21" s="149">
        <v>0.912</v>
      </c>
      <c r="J21" s="149">
        <v>0.985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1.722</v>
      </c>
      <c r="I22" s="151">
        <v>1.586</v>
      </c>
      <c r="J22" s="151">
        <v>1.733</v>
      </c>
      <c r="K22" s="41">
        <v>109.26860025220681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0.323</v>
      </c>
      <c r="I24" s="151">
        <v>0.18</v>
      </c>
      <c r="J24" s="151">
        <v>0.3</v>
      </c>
      <c r="K24" s="41">
        <v>166.66666666666669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0.051</v>
      </c>
      <c r="I26" s="151">
        <v>0.055</v>
      </c>
      <c r="J26" s="151">
        <v>0.05</v>
      </c>
      <c r="K26" s="41">
        <v>90.9090909090909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0.443</v>
      </c>
      <c r="I28" s="149">
        <v>1.375</v>
      </c>
      <c r="J28" s="149">
        <v>1.375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0.812</v>
      </c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1.2550000000000001</v>
      </c>
      <c r="I31" s="151">
        <v>1.375</v>
      </c>
      <c r="J31" s="151">
        <v>1.375</v>
      </c>
      <c r="K31" s="41">
        <v>100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0.134</v>
      </c>
      <c r="I33" s="149">
        <v>0.12</v>
      </c>
      <c r="J33" s="149">
        <v>0.12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0.267</v>
      </c>
      <c r="I35" s="149">
        <v>0.48</v>
      </c>
      <c r="J35" s="149">
        <v>0.5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0.08</v>
      </c>
      <c r="I36" s="149">
        <v>0.08</v>
      </c>
      <c r="J36" s="149">
        <v>0.006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0.48100000000000004</v>
      </c>
      <c r="I37" s="151">
        <v>0.6799999999999999</v>
      </c>
      <c r="J37" s="151">
        <v>0.626</v>
      </c>
      <c r="K37" s="41">
        <v>92.05882352941178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0.067</v>
      </c>
      <c r="I39" s="151">
        <v>0.065</v>
      </c>
      <c r="J39" s="151">
        <v>0.065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/>
      <c r="I50" s="151"/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/>
      <c r="J59" s="151"/>
      <c r="K59" s="41"/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1.155</v>
      </c>
      <c r="I63" s="149">
        <v>2.376</v>
      </c>
      <c r="J63" s="149">
        <v>3.1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1.155</v>
      </c>
      <c r="I64" s="151">
        <v>2.376</v>
      </c>
      <c r="J64" s="151">
        <v>3.1</v>
      </c>
      <c r="K64" s="41">
        <v>130.47138047138048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0.102</v>
      </c>
      <c r="I69" s="149">
        <v>0.1</v>
      </c>
      <c r="J69" s="149">
        <v>0.1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0.102</v>
      </c>
      <c r="I70" s="151">
        <v>0.1</v>
      </c>
      <c r="J70" s="151">
        <v>0.1</v>
      </c>
      <c r="K70" s="41">
        <v>100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0.014</v>
      </c>
      <c r="I82" s="149">
        <v>0.014</v>
      </c>
      <c r="J82" s="149">
        <v>0.015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0.033</v>
      </c>
      <c r="I83" s="149">
        <v>0.033</v>
      </c>
      <c r="J83" s="149">
        <v>0.036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0.047</v>
      </c>
      <c r="I84" s="151">
        <v>0.047</v>
      </c>
      <c r="J84" s="151">
        <v>0.051</v>
      </c>
      <c r="K84" s="41">
        <v>108.51063829787233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21.409000000000002</v>
      </c>
      <c r="I87" s="155">
        <v>19.433000000000003</v>
      </c>
      <c r="J87" s="155">
        <v>21.540000000000006</v>
      </c>
      <c r="K87" s="54">
        <f>IF(I87&gt;0,100*J87/I87,0)</f>
        <v>110.84238151597798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="89" zoomScaleSheetLayoutView="89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0.738</v>
      </c>
      <c r="I9" s="149">
        <v>0.164</v>
      </c>
      <c r="J9" s="149">
        <v>0.156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1.079</v>
      </c>
      <c r="I10" s="149">
        <v>0.896</v>
      </c>
      <c r="J10" s="149">
        <v>0.851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0.795</v>
      </c>
      <c r="I11" s="149">
        <v>0.682</v>
      </c>
      <c r="J11" s="149">
        <v>0.648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0.16</v>
      </c>
      <c r="I12" s="149">
        <v>0.153</v>
      </c>
      <c r="J12" s="149">
        <v>0.145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2.7720000000000002</v>
      </c>
      <c r="I13" s="151">
        <v>1.895</v>
      </c>
      <c r="J13" s="151">
        <v>1.7999999999999998</v>
      </c>
      <c r="K13" s="41">
        <v>94.98680738786278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0.06</v>
      </c>
      <c r="I15" s="151">
        <v>0.05</v>
      </c>
      <c r="J15" s="151">
        <v>0.055</v>
      </c>
      <c r="K15" s="41">
        <v>110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0.012</v>
      </c>
      <c r="I17" s="151">
        <v>0.006</v>
      </c>
      <c r="J17" s="151">
        <v>0.026</v>
      </c>
      <c r="K17" s="41">
        <v>433.3333333333333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0.062</v>
      </c>
      <c r="I19" s="149">
        <v>0.012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0.293</v>
      </c>
      <c r="I20" s="149">
        <v>0.293</v>
      </c>
      <c r="J20" s="149">
        <v>0.286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0.216</v>
      </c>
      <c r="I21" s="149">
        <v>0.216</v>
      </c>
      <c r="J21" s="149">
        <v>0.238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0.571</v>
      </c>
      <c r="I22" s="151">
        <v>0.521</v>
      </c>
      <c r="J22" s="151">
        <v>0.524</v>
      </c>
      <c r="K22" s="41">
        <v>100.57581573896354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0.446</v>
      </c>
      <c r="I24" s="151">
        <v>0.349</v>
      </c>
      <c r="J24" s="151">
        <v>0.348</v>
      </c>
      <c r="K24" s="41">
        <v>99.7134670487106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0.375</v>
      </c>
      <c r="I26" s="151">
        <v>0.25</v>
      </c>
      <c r="J26" s="151">
        <v>0.35</v>
      </c>
      <c r="K26" s="41">
        <v>140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1.019</v>
      </c>
      <c r="I28" s="149">
        <v>3.344</v>
      </c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0.06</v>
      </c>
      <c r="I29" s="149">
        <v>0.06</v>
      </c>
      <c r="J29" s="149">
        <v>0.134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0.199</v>
      </c>
      <c r="I30" s="149">
        <v>0.246</v>
      </c>
      <c r="J30" s="149">
        <v>0.25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1.278</v>
      </c>
      <c r="I31" s="151">
        <v>3.65</v>
      </c>
      <c r="J31" s="151">
        <v>0.384</v>
      </c>
      <c r="K31" s="41">
        <v>10.520547945205479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0.114</v>
      </c>
      <c r="I33" s="149">
        <v>0.11</v>
      </c>
      <c r="J33" s="149">
        <v>0.15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0.462</v>
      </c>
      <c r="I34" s="149">
        <v>0.45</v>
      </c>
      <c r="J34" s="149">
        <v>0.43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0.972</v>
      </c>
      <c r="I35" s="149">
        <v>1.2</v>
      </c>
      <c r="J35" s="149">
        <v>1.3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0.518</v>
      </c>
      <c r="I36" s="149">
        <v>0.48</v>
      </c>
      <c r="J36" s="149">
        <v>0.515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2.066</v>
      </c>
      <c r="I37" s="151">
        <v>2.24</v>
      </c>
      <c r="J37" s="151">
        <v>2.395</v>
      </c>
      <c r="K37" s="41">
        <v>106.91964285714285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0.004</v>
      </c>
      <c r="I39" s="151">
        <v>0.004</v>
      </c>
      <c r="J39" s="151">
        <v>0.004</v>
      </c>
      <c r="K39" s="41">
        <v>100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0.045</v>
      </c>
      <c r="I41" s="149">
        <v>0.045</v>
      </c>
      <c r="J41" s="149">
        <v>0.05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0.05</v>
      </c>
      <c r="I42" s="149"/>
      <c r="J42" s="149">
        <v>0.035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0.125</v>
      </c>
      <c r="I43" s="149">
        <v>0.1</v>
      </c>
      <c r="J43" s="149">
        <v>0.014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0.007</v>
      </c>
      <c r="I44" s="149">
        <v>0.003</v>
      </c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</v>
      </c>
      <c r="I45" s="149">
        <v>0.01</v>
      </c>
      <c r="J45" s="149">
        <v>0.02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0.004</v>
      </c>
      <c r="I46" s="149">
        <v>0.004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0.004</v>
      </c>
      <c r="I47" s="149"/>
      <c r="J47" s="149">
        <v>0.002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0.234</v>
      </c>
      <c r="I48" s="149">
        <v>0.234</v>
      </c>
      <c r="J48" s="149">
        <v>0.141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0.07</v>
      </c>
      <c r="I49" s="149">
        <v>0.125</v>
      </c>
      <c r="J49" s="149">
        <v>0.071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0.5589999999999999</v>
      </c>
      <c r="I50" s="151">
        <v>0.521</v>
      </c>
      <c r="J50" s="151">
        <v>0.333</v>
      </c>
      <c r="K50" s="41">
        <v>63.91554702495202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0.04</v>
      </c>
      <c r="I52" s="151">
        <v>0.04</v>
      </c>
      <c r="J52" s="151">
        <v>0.04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0.848</v>
      </c>
      <c r="I54" s="149">
        <v>0.814</v>
      </c>
      <c r="J54" s="149">
        <v>0.817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0.107</v>
      </c>
      <c r="I55" s="149">
        <v>0.11</v>
      </c>
      <c r="J55" s="149">
        <v>0.12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0.145</v>
      </c>
      <c r="I56" s="149">
        <v>0.139</v>
      </c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0.039</v>
      </c>
      <c r="I57" s="149">
        <v>0.096</v>
      </c>
      <c r="J57" s="149">
        <v>0.105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0.27</v>
      </c>
      <c r="I58" s="149">
        <v>0.244</v>
      </c>
      <c r="J58" s="149">
        <v>0.328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1.4089999999999998</v>
      </c>
      <c r="I59" s="151">
        <v>1.403</v>
      </c>
      <c r="J59" s="151">
        <v>1.37</v>
      </c>
      <c r="K59" s="41">
        <v>97.64789736279401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0.128</v>
      </c>
      <c r="I61" s="149">
        <v>0.128</v>
      </c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0.061</v>
      </c>
      <c r="I62" s="149">
        <v>0.063</v>
      </c>
      <c r="J62" s="149">
        <v>0.063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0.43</v>
      </c>
      <c r="I63" s="149">
        <v>0.43</v>
      </c>
      <c r="J63" s="149">
        <v>0.45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0.619</v>
      </c>
      <c r="I64" s="151">
        <v>0.621</v>
      </c>
      <c r="J64" s="151">
        <v>0.513</v>
      </c>
      <c r="K64" s="41">
        <v>82.60869565217392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0.33</v>
      </c>
      <c r="I66" s="151">
        <v>0.315</v>
      </c>
      <c r="J66" s="151">
        <v>0.37</v>
      </c>
      <c r="K66" s="41">
        <v>117.46031746031746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1.723</v>
      </c>
      <c r="I68" s="149">
        <v>2</v>
      </c>
      <c r="J68" s="149">
        <v>2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0.148</v>
      </c>
      <c r="I69" s="149">
        <v>1.8</v>
      </c>
      <c r="J69" s="149">
        <v>0.2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1.871</v>
      </c>
      <c r="I70" s="151">
        <v>3.8</v>
      </c>
      <c r="J70" s="151">
        <v>2.2</v>
      </c>
      <c r="K70" s="41">
        <v>57.894736842105274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0.473</v>
      </c>
      <c r="I72" s="149">
        <v>0.556</v>
      </c>
      <c r="J72" s="149">
        <v>0.56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0.029</v>
      </c>
      <c r="I73" s="149">
        <v>0.03</v>
      </c>
      <c r="J73" s="149">
        <v>0.043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0.023</v>
      </c>
      <c r="I74" s="149">
        <v>0.023</v>
      </c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1.145</v>
      </c>
      <c r="I75" s="149">
        <v>1.125</v>
      </c>
      <c r="J75" s="149">
        <v>1.132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0.001</v>
      </c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0.234</v>
      </c>
      <c r="I77" s="149">
        <v>0.04</v>
      </c>
      <c r="J77" s="149">
        <v>0.279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0.568</v>
      </c>
      <c r="I78" s="149">
        <v>0.7</v>
      </c>
      <c r="J78" s="149">
        <v>0.45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0.012</v>
      </c>
      <c r="I79" s="149"/>
      <c r="J79" s="149">
        <v>0.021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2.485</v>
      </c>
      <c r="I80" s="151">
        <v>2.474</v>
      </c>
      <c r="J80" s="151">
        <v>2.485</v>
      </c>
      <c r="K80" s="41">
        <v>100.44462409054162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0.018</v>
      </c>
      <c r="I82" s="149">
        <v>0.018</v>
      </c>
      <c r="J82" s="149">
        <v>0.018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0.008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0.026</v>
      </c>
      <c r="I84" s="151">
        <v>0.018</v>
      </c>
      <c r="J84" s="151">
        <v>0.018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14.922999999999998</v>
      </c>
      <c r="I87" s="155">
        <v>18.157</v>
      </c>
      <c r="J87" s="155">
        <v>13.215</v>
      </c>
      <c r="K87" s="54">
        <f>IF(I87&gt;0,100*J87/I87,0)</f>
        <v>72.78184722145728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102" zoomScaleSheetLayoutView="102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>
        <v>15</v>
      </c>
      <c r="E10" s="30">
        <v>20</v>
      </c>
      <c r="F10" s="31"/>
      <c r="G10" s="31"/>
      <c r="H10" s="149"/>
      <c r="I10" s="149">
        <v>0.013</v>
      </c>
      <c r="J10" s="149">
        <v>0.047</v>
      </c>
      <c r="K10" s="32"/>
    </row>
    <row r="11" spans="1:11" s="33" customFormat="1" ht="11.25" customHeight="1">
      <c r="A11" s="28" t="s">
        <v>9</v>
      </c>
      <c r="B11" s="29"/>
      <c r="C11" s="30"/>
      <c r="D11" s="30">
        <v>13</v>
      </c>
      <c r="E11" s="30">
        <v>20</v>
      </c>
      <c r="F11" s="31"/>
      <c r="G11" s="31"/>
      <c r="H11" s="149"/>
      <c r="I11" s="149">
        <v>0.026</v>
      </c>
      <c r="J11" s="149">
        <v>0.04</v>
      </c>
      <c r="K11" s="32"/>
    </row>
    <row r="12" spans="1:11" s="33" customFormat="1" ht="11.25" customHeight="1">
      <c r="A12" s="35" t="s">
        <v>10</v>
      </c>
      <c r="B12" s="29"/>
      <c r="C12" s="30"/>
      <c r="D12" s="30">
        <v>6</v>
      </c>
      <c r="E12" s="30">
        <v>6</v>
      </c>
      <c r="F12" s="31"/>
      <c r="G12" s="31"/>
      <c r="H12" s="149"/>
      <c r="I12" s="149">
        <v>0.011</v>
      </c>
      <c r="J12" s="149">
        <v>0.011</v>
      </c>
      <c r="K12" s="32"/>
    </row>
    <row r="13" spans="1:11" s="42" customFormat="1" ht="11.25" customHeight="1">
      <c r="A13" s="36" t="s">
        <v>11</v>
      </c>
      <c r="B13" s="37"/>
      <c r="C13" s="38"/>
      <c r="D13" s="38">
        <v>34</v>
      </c>
      <c r="E13" s="38">
        <v>46</v>
      </c>
      <c r="F13" s="39">
        <v>135.2941176470588</v>
      </c>
      <c r="G13" s="40"/>
      <c r="H13" s="150"/>
      <c r="I13" s="151">
        <v>0.05</v>
      </c>
      <c r="J13" s="151">
        <v>0.09799999999999999</v>
      </c>
      <c r="K13" s="41">
        <v>195.99999999999997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1046</v>
      </c>
      <c r="D24" s="38">
        <v>1149</v>
      </c>
      <c r="E24" s="38">
        <v>831</v>
      </c>
      <c r="F24" s="39">
        <v>72.32375979112271</v>
      </c>
      <c r="G24" s="40"/>
      <c r="H24" s="150">
        <v>4.249</v>
      </c>
      <c r="I24" s="151">
        <v>4.333</v>
      </c>
      <c r="J24" s="151">
        <v>3.036</v>
      </c>
      <c r="K24" s="41">
        <v>70.06692822524809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45</v>
      </c>
      <c r="D26" s="38">
        <v>44</v>
      </c>
      <c r="E26" s="38">
        <v>50</v>
      </c>
      <c r="F26" s="39">
        <v>113.63636363636364</v>
      </c>
      <c r="G26" s="40"/>
      <c r="H26" s="150">
        <v>0.259</v>
      </c>
      <c r="I26" s="151">
        <v>0.14</v>
      </c>
      <c r="J26" s="151">
        <v>0.24</v>
      </c>
      <c r="K26" s="41">
        <v>171.42857142857142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5539</v>
      </c>
      <c r="D28" s="30">
        <v>6016</v>
      </c>
      <c r="E28" s="30">
        <v>5831</v>
      </c>
      <c r="F28" s="31"/>
      <c r="G28" s="31"/>
      <c r="H28" s="149">
        <v>21.664</v>
      </c>
      <c r="I28" s="149">
        <v>17.985</v>
      </c>
      <c r="J28" s="149">
        <v>22.313</v>
      </c>
      <c r="K28" s="32"/>
    </row>
    <row r="29" spans="1:11" s="33" customFormat="1" ht="11.25" customHeight="1">
      <c r="A29" s="35" t="s">
        <v>21</v>
      </c>
      <c r="B29" s="29"/>
      <c r="C29" s="30">
        <v>2383</v>
      </c>
      <c r="D29" s="30">
        <v>2274</v>
      </c>
      <c r="E29" s="30">
        <v>1854</v>
      </c>
      <c r="F29" s="31"/>
      <c r="G29" s="31"/>
      <c r="H29" s="149">
        <v>3.411</v>
      </c>
      <c r="I29" s="149">
        <v>1.377</v>
      </c>
      <c r="J29" s="149">
        <v>2.486</v>
      </c>
      <c r="K29" s="32"/>
    </row>
    <row r="30" spans="1:11" s="33" customFormat="1" ht="11.25" customHeight="1">
      <c r="A30" s="35" t="s">
        <v>22</v>
      </c>
      <c r="B30" s="29"/>
      <c r="C30" s="30">
        <v>118952</v>
      </c>
      <c r="D30" s="30">
        <v>117724</v>
      </c>
      <c r="E30" s="30">
        <v>102510</v>
      </c>
      <c r="F30" s="31"/>
      <c r="G30" s="31"/>
      <c r="H30" s="149">
        <v>331.014</v>
      </c>
      <c r="I30" s="149">
        <v>226.553</v>
      </c>
      <c r="J30" s="149">
        <v>207.966</v>
      </c>
      <c r="K30" s="32"/>
    </row>
    <row r="31" spans="1:11" s="42" customFormat="1" ht="11.25" customHeight="1">
      <c r="A31" s="43" t="s">
        <v>23</v>
      </c>
      <c r="B31" s="37"/>
      <c r="C31" s="38">
        <v>126874</v>
      </c>
      <c r="D31" s="38">
        <v>126014</v>
      </c>
      <c r="E31" s="38">
        <v>110195</v>
      </c>
      <c r="F31" s="39">
        <v>87.44663291380323</v>
      </c>
      <c r="G31" s="40"/>
      <c r="H31" s="150">
        <v>356.089</v>
      </c>
      <c r="I31" s="151">
        <v>245.915</v>
      </c>
      <c r="J31" s="151">
        <v>232.76500000000001</v>
      </c>
      <c r="K31" s="41">
        <v>94.65262387410284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30</v>
      </c>
      <c r="D33" s="30">
        <v>30</v>
      </c>
      <c r="E33" s="30">
        <v>80</v>
      </c>
      <c r="F33" s="31"/>
      <c r="G33" s="31"/>
      <c r="H33" s="149">
        <v>0.1</v>
      </c>
      <c r="I33" s="149">
        <v>0.1</v>
      </c>
      <c r="J33" s="149">
        <v>0.27</v>
      </c>
      <c r="K33" s="32"/>
    </row>
    <row r="34" spans="1:11" s="33" customFormat="1" ht="11.25" customHeight="1">
      <c r="A34" s="35" t="s">
        <v>25</v>
      </c>
      <c r="B34" s="29"/>
      <c r="C34" s="30">
        <v>14</v>
      </c>
      <c r="D34" s="30">
        <v>50</v>
      </c>
      <c r="E34" s="30">
        <v>33</v>
      </c>
      <c r="F34" s="31"/>
      <c r="G34" s="31"/>
      <c r="H34" s="149">
        <v>0.052</v>
      </c>
      <c r="I34" s="149">
        <v>0.125</v>
      </c>
      <c r="J34" s="149">
        <v>0.13</v>
      </c>
      <c r="K34" s="32"/>
    </row>
    <row r="35" spans="1:11" s="33" customFormat="1" ht="11.25" customHeight="1">
      <c r="A35" s="35" t="s">
        <v>26</v>
      </c>
      <c r="B35" s="29"/>
      <c r="C35" s="30">
        <v>203</v>
      </c>
      <c r="D35" s="30">
        <v>200</v>
      </c>
      <c r="E35" s="30">
        <v>100</v>
      </c>
      <c r="F35" s="31"/>
      <c r="G35" s="31"/>
      <c r="H35" s="149">
        <v>1.052</v>
      </c>
      <c r="I35" s="149">
        <v>0.6</v>
      </c>
      <c r="J35" s="149">
        <v>0.44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15</v>
      </c>
      <c r="E36" s="30">
        <v>9</v>
      </c>
      <c r="F36" s="31"/>
      <c r="G36" s="31"/>
      <c r="H36" s="149"/>
      <c r="I36" s="149">
        <v>0.052</v>
      </c>
      <c r="J36" s="149">
        <v>0.044</v>
      </c>
      <c r="K36" s="32"/>
    </row>
    <row r="37" spans="1:11" s="42" customFormat="1" ht="11.25" customHeight="1">
      <c r="A37" s="36" t="s">
        <v>28</v>
      </c>
      <c r="B37" s="37"/>
      <c r="C37" s="38">
        <v>247</v>
      </c>
      <c r="D37" s="38">
        <v>295</v>
      </c>
      <c r="E37" s="38">
        <v>222</v>
      </c>
      <c r="F37" s="39">
        <v>75.2542372881356</v>
      </c>
      <c r="G37" s="40"/>
      <c r="H37" s="150">
        <v>1.204</v>
      </c>
      <c r="I37" s="151">
        <v>0.877</v>
      </c>
      <c r="J37" s="151">
        <v>0.8840000000000001</v>
      </c>
      <c r="K37" s="41">
        <v>100.7981755986317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18</v>
      </c>
      <c r="D39" s="38">
        <v>15</v>
      </c>
      <c r="E39" s="38">
        <v>5</v>
      </c>
      <c r="F39" s="39">
        <v>33.333333333333336</v>
      </c>
      <c r="G39" s="40"/>
      <c r="H39" s="150">
        <v>0.029</v>
      </c>
      <c r="I39" s="151">
        <v>0.025</v>
      </c>
      <c r="J39" s="151">
        <v>0.008</v>
      </c>
      <c r="K39" s="41">
        <v>32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</v>
      </c>
      <c r="D41" s="30">
        <v>99</v>
      </c>
      <c r="E41" s="30">
        <v>66</v>
      </c>
      <c r="F41" s="31"/>
      <c r="G41" s="31"/>
      <c r="H41" s="149">
        <v>0.028</v>
      </c>
      <c r="I41" s="149">
        <v>0.342</v>
      </c>
      <c r="J41" s="149">
        <v>0.3</v>
      </c>
      <c r="K41" s="32"/>
    </row>
    <row r="42" spans="1:11" s="33" customFormat="1" ht="11.25" customHeight="1">
      <c r="A42" s="35" t="s">
        <v>31</v>
      </c>
      <c r="B42" s="29"/>
      <c r="C42" s="30">
        <v>884</v>
      </c>
      <c r="D42" s="30">
        <v>1190</v>
      </c>
      <c r="E42" s="30">
        <v>624</v>
      </c>
      <c r="F42" s="31"/>
      <c r="G42" s="31"/>
      <c r="H42" s="149">
        <v>3.582</v>
      </c>
      <c r="I42" s="149">
        <v>2.104</v>
      </c>
      <c r="J42" s="149">
        <v>2.167</v>
      </c>
      <c r="K42" s="32"/>
    </row>
    <row r="43" spans="1:11" s="33" customFormat="1" ht="11.25" customHeight="1">
      <c r="A43" s="35" t="s">
        <v>32</v>
      </c>
      <c r="B43" s="29"/>
      <c r="C43" s="30">
        <v>298</v>
      </c>
      <c r="D43" s="30">
        <v>1255</v>
      </c>
      <c r="E43" s="30">
        <v>1041</v>
      </c>
      <c r="F43" s="31"/>
      <c r="G43" s="31"/>
      <c r="H43" s="149">
        <v>1.844</v>
      </c>
      <c r="I43" s="149">
        <v>3.226</v>
      </c>
      <c r="J43" s="149">
        <v>6.233</v>
      </c>
      <c r="K43" s="32"/>
    </row>
    <row r="44" spans="1:11" s="33" customFormat="1" ht="11.25" customHeight="1">
      <c r="A44" s="35" t="s">
        <v>33</v>
      </c>
      <c r="B44" s="29"/>
      <c r="C44" s="30">
        <v>736</v>
      </c>
      <c r="D44" s="30">
        <v>810</v>
      </c>
      <c r="E44" s="30">
        <v>417</v>
      </c>
      <c r="F44" s="31"/>
      <c r="G44" s="31"/>
      <c r="H44" s="149">
        <v>3.088</v>
      </c>
      <c r="I44" s="149">
        <v>1.735</v>
      </c>
      <c r="J44" s="149">
        <v>2.17</v>
      </c>
      <c r="K44" s="32"/>
    </row>
    <row r="45" spans="1:11" s="33" customFormat="1" ht="11.25" customHeight="1">
      <c r="A45" s="35" t="s">
        <v>34</v>
      </c>
      <c r="B45" s="29"/>
      <c r="C45" s="30">
        <v>163</v>
      </c>
      <c r="D45" s="30">
        <v>349</v>
      </c>
      <c r="E45" s="30">
        <v>155</v>
      </c>
      <c r="F45" s="31"/>
      <c r="G45" s="31"/>
      <c r="H45" s="149">
        <v>0.565</v>
      </c>
      <c r="I45" s="149">
        <v>0.679</v>
      </c>
      <c r="J45" s="149">
        <v>0.623</v>
      </c>
      <c r="K45" s="32"/>
    </row>
    <row r="46" spans="1:11" s="33" customFormat="1" ht="11.25" customHeight="1">
      <c r="A46" s="35" t="s">
        <v>35</v>
      </c>
      <c r="B46" s="29"/>
      <c r="C46" s="30">
        <v>150</v>
      </c>
      <c r="D46" s="30">
        <v>129</v>
      </c>
      <c r="E46" s="30">
        <v>52</v>
      </c>
      <c r="F46" s="31"/>
      <c r="G46" s="31"/>
      <c r="H46" s="149">
        <v>0.551</v>
      </c>
      <c r="I46" s="149">
        <v>0.301</v>
      </c>
      <c r="J46" s="149">
        <v>0.173</v>
      </c>
      <c r="K46" s="32"/>
    </row>
    <row r="47" spans="1:11" s="33" customFormat="1" ht="11.25" customHeight="1">
      <c r="A47" s="35" t="s">
        <v>36</v>
      </c>
      <c r="B47" s="29"/>
      <c r="C47" s="30">
        <v>163</v>
      </c>
      <c r="D47" s="30">
        <v>454</v>
      </c>
      <c r="E47" s="30">
        <v>141</v>
      </c>
      <c r="F47" s="31"/>
      <c r="G47" s="31"/>
      <c r="H47" s="149">
        <v>0.458</v>
      </c>
      <c r="I47" s="149">
        <v>0.453</v>
      </c>
      <c r="J47" s="149">
        <v>0.382</v>
      </c>
      <c r="K47" s="32"/>
    </row>
    <row r="48" spans="1:11" s="33" customFormat="1" ht="11.25" customHeight="1">
      <c r="A48" s="35" t="s">
        <v>37</v>
      </c>
      <c r="B48" s="29"/>
      <c r="C48" s="30">
        <v>1843</v>
      </c>
      <c r="D48" s="30">
        <v>3143</v>
      </c>
      <c r="E48" s="30">
        <v>2012</v>
      </c>
      <c r="F48" s="31"/>
      <c r="G48" s="31"/>
      <c r="H48" s="149">
        <v>9.847</v>
      </c>
      <c r="I48" s="149">
        <v>8.308</v>
      </c>
      <c r="J48" s="149">
        <v>7.807</v>
      </c>
      <c r="K48" s="32"/>
    </row>
    <row r="49" spans="1:11" s="33" customFormat="1" ht="11.25" customHeight="1">
      <c r="A49" s="35" t="s">
        <v>38</v>
      </c>
      <c r="B49" s="29"/>
      <c r="C49" s="30">
        <v>199</v>
      </c>
      <c r="D49" s="30">
        <v>641</v>
      </c>
      <c r="E49" s="30">
        <v>422</v>
      </c>
      <c r="F49" s="31"/>
      <c r="G49" s="31"/>
      <c r="H49" s="149">
        <v>0.529</v>
      </c>
      <c r="I49" s="149">
        <v>1.992</v>
      </c>
      <c r="J49" s="149">
        <v>1.994</v>
      </c>
      <c r="K49" s="32"/>
    </row>
    <row r="50" spans="1:11" s="42" customFormat="1" ht="11.25" customHeight="1">
      <c r="A50" s="43" t="s">
        <v>39</v>
      </c>
      <c r="B50" s="37"/>
      <c r="C50" s="38">
        <v>4447</v>
      </c>
      <c r="D50" s="38">
        <v>8070</v>
      </c>
      <c r="E50" s="38">
        <v>4930</v>
      </c>
      <c r="F50" s="39">
        <v>61.090458488228</v>
      </c>
      <c r="G50" s="40"/>
      <c r="H50" s="150">
        <v>20.492</v>
      </c>
      <c r="I50" s="151">
        <v>19.14</v>
      </c>
      <c r="J50" s="151">
        <v>21.848999999999997</v>
      </c>
      <c r="K50" s="41">
        <v>114.15360501567396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402</v>
      </c>
      <c r="D52" s="38">
        <v>402</v>
      </c>
      <c r="E52" s="38">
        <v>402</v>
      </c>
      <c r="F52" s="39">
        <v>100</v>
      </c>
      <c r="G52" s="40"/>
      <c r="H52" s="150">
        <v>1.407</v>
      </c>
      <c r="I52" s="151">
        <v>1.407</v>
      </c>
      <c r="J52" s="151">
        <v>1.407</v>
      </c>
      <c r="K52" s="41">
        <v>99.99999999999999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3098</v>
      </c>
      <c r="D54" s="30">
        <v>3495</v>
      </c>
      <c r="E54" s="30">
        <v>1624</v>
      </c>
      <c r="F54" s="31"/>
      <c r="G54" s="31"/>
      <c r="H54" s="149">
        <v>20.036</v>
      </c>
      <c r="I54" s="149">
        <v>16.566</v>
      </c>
      <c r="J54" s="149">
        <v>10.784</v>
      </c>
      <c r="K54" s="32"/>
    </row>
    <row r="55" spans="1:11" s="33" customFormat="1" ht="11.25" customHeight="1">
      <c r="A55" s="35" t="s">
        <v>42</v>
      </c>
      <c r="B55" s="29"/>
      <c r="C55" s="30">
        <v>137</v>
      </c>
      <c r="D55" s="30">
        <v>171</v>
      </c>
      <c r="E55" s="30">
        <v>272</v>
      </c>
      <c r="F55" s="31"/>
      <c r="G55" s="31"/>
      <c r="H55" s="149">
        <v>0.267</v>
      </c>
      <c r="I55" s="149">
        <v>0.325</v>
      </c>
      <c r="J55" s="149">
        <v>0.675</v>
      </c>
      <c r="K55" s="32"/>
    </row>
    <row r="56" spans="1:11" s="33" customFormat="1" ht="11.25" customHeight="1">
      <c r="A56" s="35" t="s">
        <v>43</v>
      </c>
      <c r="B56" s="29"/>
      <c r="C56" s="30">
        <v>801</v>
      </c>
      <c r="D56" s="30">
        <v>930</v>
      </c>
      <c r="E56" s="30">
        <v>591.34</v>
      </c>
      <c r="F56" s="31"/>
      <c r="G56" s="31"/>
      <c r="H56" s="149">
        <v>3.053</v>
      </c>
      <c r="I56" s="149">
        <v>0.808</v>
      </c>
      <c r="J56" s="149">
        <v>1.36</v>
      </c>
      <c r="K56" s="32"/>
    </row>
    <row r="57" spans="1:11" s="33" customFormat="1" ht="11.25" customHeight="1">
      <c r="A57" s="35" t="s">
        <v>44</v>
      </c>
      <c r="B57" s="29"/>
      <c r="C57" s="30">
        <v>1820</v>
      </c>
      <c r="D57" s="30">
        <v>1508</v>
      </c>
      <c r="E57" s="30">
        <v>917</v>
      </c>
      <c r="F57" s="31"/>
      <c r="G57" s="31"/>
      <c r="H57" s="149">
        <v>1.989</v>
      </c>
      <c r="I57" s="149">
        <v>2.262</v>
      </c>
      <c r="J57" s="149">
        <v>1.376</v>
      </c>
      <c r="K57" s="32"/>
    </row>
    <row r="58" spans="1:11" s="33" customFormat="1" ht="11.25" customHeight="1">
      <c r="A58" s="35" t="s">
        <v>45</v>
      </c>
      <c r="B58" s="29"/>
      <c r="C58" s="30">
        <v>3694</v>
      </c>
      <c r="D58" s="30">
        <v>4390</v>
      </c>
      <c r="E58" s="30">
        <v>3697</v>
      </c>
      <c r="F58" s="31"/>
      <c r="G58" s="31"/>
      <c r="H58" s="149">
        <v>9.1</v>
      </c>
      <c r="I58" s="149">
        <v>4.752</v>
      </c>
      <c r="J58" s="149">
        <v>12.317</v>
      </c>
      <c r="K58" s="32"/>
    </row>
    <row r="59" spans="1:11" s="42" customFormat="1" ht="11.25" customHeight="1">
      <c r="A59" s="36" t="s">
        <v>46</v>
      </c>
      <c r="B59" s="37"/>
      <c r="C59" s="38">
        <v>9550</v>
      </c>
      <c r="D59" s="38">
        <v>10494</v>
      </c>
      <c r="E59" s="38">
        <v>7101.34</v>
      </c>
      <c r="F59" s="39">
        <v>67.67047836859157</v>
      </c>
      <c r="G59" s="40"/>
      <c r="H59" s="150">
        <v>34.445</v>
      </c>
      <c r="I59" s="151">
        <v>24.712999999999997</v>
      </c>
      <c r="J59" s="151">
        <v>26.512</v>
      </c>
      <c r="K59" s="41">
        <v>107.27956945737061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26</v>
      </c>
      <c r="D61" s="30">
        <v>94</v>
      </c>
      <c r="E61" s="30">
        <v>40</v>
      </c>
      <c r="F61" s="31"/>
      <c r="G61" s="31"/>
      <c r="H61" s="149">
        <v>0.067</v>
      </c>
      <c r="I61" s="149">
        <v>0.16340000000000002</v>
      </c>
      <c r="J61" s="149">
        <v>0.066</v>
      </c>
      <c r="K61" s="32"/>
    </row>
    <row r="62" spans="1:11" s="33" customFormat="1" ht="11.25" customHeight="1">
      <c r="A62" s="35" t="s">
        <v>48</v>
      </c>
      <c r="B62" s="29"/>
      <c r="C62" s="30">
        <v>59</v>
      </c>
      <c r="D62" s="30">
        <v>59</v>
      </c>
      <c r="E62" s="30">
        <v>50</v>
      </c>
      <c r="F62" s="31"/>
      <c r="G62" s="31"/>
      <c r="H62" s="149">
        <v>0.098</v>
      </c>
      <c r="I62" s="149">
        <v>0.098</v>
      </c>
      <c r="J62" s="149">
        <v>0.065</v>
      </c>
      <c r="K62" s="32"/>
    </row>
    <row r="63" spans="1:11" s="33" customFormat="1" ht="11.25" customHeight="1">
      <c r="A63" s="35" t="s">
        <v>49</v>
      </c>
      <c r="B63" s="29"/>
      <c r="C63" s="30">
        <v>176</v>
      </c>
      <c r="D63" s="30">
        <v>148.26502242152446</v>
      </c>
      <c r="E63" s="30">
        <v>100</v>
      </c>
      <c r="F63" s="31"/>
      <c r="G63" s="31"/>
      <c r="H63" s="149">
        <v>0.143</v>
      </c>
      <c r="I63" s="149">
        <v>0.322</v>
      </c>
      <c r="J63" s="149">
        <v>0.275</v>
      </c>
      <c r="K63" s="32"/>
    </row>
    <row r="64" spans="1:11" s="42" customFormat="1" ht="11.25" customHeight="1">
      <c r="A64" s="36" t="s">
        <v>50</v>
      </c>
      <c r="B64" s="37"/>
      <c r="C64" s="38">
        <v>261</v>
      </c>
      <c r="D64" s="38">
        <v>301.26502242152446</v>
      </c>
      <c r="E64" s="38">
        <v>190</v>
      </c>
      <c r="F64" s="39">
        <v>63.06739443988805</v>
      </c>
      <c r="G64" s="40"/>
      <c r="H64" s="150">
        <v>0.308</v>
      </c>
      <c r="I64" s="151">
        <v>0.5834</v>
      </c>
      <c r="J64" s="151">
        <v>0.406</v>
      </c>
      <c r="K64" s="41">
        <v>69.59204662324305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544</v>
      </c>
      <c r="D66" s="38">
        <v>138</v>
      </c>
      <c r="E66" s="38">
        <v>131</v>
      </c>
      <c r="F66" s="39">
        <v>94.92753623188406</v>
      </c>
      <c r="G66" s="40"/>
      <c r="H66" s="150">
        <v>0.766</v>
      </c>
      <c r="I66" s="151">
        <v>0.146</v>
      </c>
      <c r="J66" s="151">
        <v>0.34</v>
      </c>
      <c r="K66" s="41">
        <v>232.87671232876713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9989</v>
      </c>
      <c r="D68" s="30">
        <v>9000</v>
      </c>
      <c r="E68" s="30">
        <v>8550</v>
      </c>
      <c r="F68" s="31"/>
      <c r="G68" s="31"/>
      <c r="H68" s="149">
        <v>22.496</v>
      </c>
      <c r="I68" s="149">
        <v>19.7</v>
      </c>
      <c r="J68" s="149">
        <v>33.4</v>
      </c>
      <c r="K68" s="32"/>
    </row>
    <row r="69" spans="1:11" s="33" customFormat="1" ht="11.25" customHeight="1">
      <c r="A69" s="35" t="s">
        <v>53</v>
      </c>
      <c r="B69" s="29"/>
      <c r="C69" s="30">
        <v>26</v>
      </c>
      <c r="D69" s="30">
        <v>100</v>
      </c>
      <c r="E69" s="30">
        <v>30</v>
      </c>
      <c r="F69" s="31"/>
      <c r="G69" s="31"/>
      <c r="H69" s="149">
        <v>0.047</v>
      </c>
      <c r="I69" s="149">
        <v>0.18</v>
      </c>
      <c r="J69" s="149">
        <v>0.1</v>
      </c>
      <c r="K69" s="32"/>
    </row>
    <row r="70" spans="1:11" s="42" customFormat="1" ht="11.25" customHeight="1">
      <c r="A70" s="36" t="s">
        <v>54</v>
      </c>
      <c r="B70" s="37"/>
      <c r="C70" s="38">
        <v>10015</v>
      </c>
      <c r="D70" s="38">
        <v>9100</v>
      </c>
      <c r="E70" s="38">
        <v>8580</v>
      </c>
      <c r="F70" s="39">
        <v>94.28571428571429</v>
      </c>
      <c r="G70" s="40"/>
      <c r="H70" s="150">
        <v>22.543</v>
      </c>
      <c r="I70" s="151">
        <v>19.88</v>
      </c>
      <c r="J70" s="151">
        <v>33.5</v>
      </c>
      <c r="K70" s="41">
        <v>168.51106639839034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438</v>
      </c>
      <c r="D72" s="30">
        <v>321</v>
      </c>
      <c r="E72" s="30">
        <v>243</v>
      </c>
      <c r="F72" s="31"/>
      <c r="G72" s="31"/>
      <c r="H72" s="149">
        <v>0.008</v>
      </c>
      <c r="I72" s="149">
        <v>0.267</v>
      </c>
      <c r="J72" s="149">
        <v>0.257</v>
      </c>
      <c r="K72" s="32"/>
    </row>
    <row r="73" spans="1:11" s="33" customFormat="1" ht="11.25" customHeight="1">
      <c r="A73" s="35" t="s">
        <v>56</v>
      </c>
      <c r="B73" s="29"/>
      <c r="C73" s="30">
        <v>65174</v>
      </c>
      <c r="D73" s="30">
        <v>65174</v>
      </c>
      <c r="E73" s="30">
        <v>58958</v>
      </c>
      <c r="F73" s="31"/>
      <c r="G73" s="31"/>
      <c r="H73" s="149">
        <v>124.616</v>
      </c>
      <c r="I73" s="149">
        <v>177.139</v>
      </c>
      <c r="J73" s="149">
        <v>215.197</v>
      </c>
      <c r="K73" s="32"/>
    </row>
    <row r="74" spans="1:11" s="33" customFormat="1" ht="11.25" customHeight="1">
      <c r="A74" s="35" t="s">
        <v>57</v>
      </c>
      <c r="B74" s="29"/>
      <c r="C74" s="30">
        <v>59879</v>
      </c>
      <c r="D74" s="30">
        <v>51050</v>
      </c>
      <c r="E74" s="30">
        <v>48848</v>
      </c>
      <c r="F74" s="31"/>
      <c r="G74" s="31"/>
      <c r="H74" s="149">
        <v>157.23</v>
      </c>
      <c r="I74" s="149">
        <v>164.891</v>
      </c>
      <c r="J74" s="149">
        <v>244.24</v>
      </c>
      <c r="K74" s="32"/>
    </row>
    <row r="75" spans="1:11" s="33" customFormat="1" ht="11.25" customHeight="1">
      <c r="A75" s="35" t="s">
        <v>58</v>
      </c>
      <c r="B75" s="29"/>
      <c r="C75" s="30">
        <v>3178</v>
      </c>
      <c r="D75" s="30">
        <v>2763</v>
      </c>
      <c r="E75" s="30">
        <v>2367</v>
      </c>
      <c r="F75" s="31"/>
      <c r="G75" s="31"/>
      <c r="H75" s="149">
        <v>5.595</v>
      </c>
      <c r="I75" s="149">
        <v>5.01</v>
      </c>
      <c r="J75" s="149">
        <v>4.233</v>
      </c>
      <c r="K75" s="32"/>
    </row>
    <row r="76" spans="1:11" s="33" customFormat="1" ht="11.25" customHeight="1">
      <c r="A76" s="35" t="s">
        <v>59</v>
      </c>
      <c r="B76" s="29"/>
      <c r="C76" s="30">
        <v>13045</v>
      </c>
      <c r="D76" s="30">
        <v>11114</v>
      </c>
      <c r="E76" s="30">
        <v>11469</v>
      </c>
      <c r="F76" s="31"/>
      <c r="G76" s="31"/>
      <c r="H76" s="149">
        <v>37.273</v>
      </c>
      <c r="I76" s="149">
        <v>51.124</v>
      </c>
      <c r="J76" s="149">
        <v>50.464</v>
      </c>
      <c r="K76" s="32"/>
    </row>
    <row r="77" spans="1:11" s="33" customFormat="1" ht="11.25" customHeight="1">
      <c r="A77" s="35" t="s">
        <v>60</v>
      </c>
      <c r="B77" s="29"/>
      <c r="C77" s="30">
        <v>8296</v>
      </c>
      <c r="D77" s="30">
        <v>6769</v>
      </c>
      <c r="E77" s="30">
        <v>6172</v>
      </c>
      <c r="F77" s="31"/>
      <c r="G77" s="31"/>
      <c r="H77" s="149">
        <v>13.856</v>
      </c>
      <c r="I77" s="149">
        <v>25.018</v>
      </c>
      <c r="J77" s="149">
        <v>27.4</v>
      </c>
      <c r="K77" s="32"/>
    </row>
    <row r="78" spans="1:11" s="33" customFormat="1" ht="11.25" customHeight="1">
      <c r="A78" s="35" t="s">
        <v>61</v>
      </c>
      <c r="B78" s="29"/>
      <c r="C78" s="30">
        <v>19587</v>
      </c>
      <c r="D78" s="30">
        <v>15200</v>
      </c>
      <c r="E78" s="30">
        <v>14688</v>
      </c>
      <c r="F78" s="31"/>
      <c r="G78" s="31"/>
      <c r="H78" s="149">
        <v>35.62</v>
      </c>
      <c r="I78" s="149">
        <v>37.225</v>
      </c>
      <c r="J78" s="149">
        <v>55.08</v>
      </c>
      <c r="K78" s="32"/>
    </row>
    <row r="79" spans="1:11" s="33" customFormat="1" ht="11.25" customHeight="1">
      <c r="A79" s="35" t="s">
        <v>62</v>
      </c>
      <c r="B79" s="29"/>
      <c r="C79" s="30">
        <v>125114</v>
      </c>
      <c r="D79" s="30">
        <v>115892</v>
      </c>
      <c r="E79" s="30">
        <v>98334</v>
      </c>
      <c r="F79" s="31"/>
      <c r="G79" s="31"/>
      <c r="H79" s="149">
        <v>241.924</v>
      </c>
      <c r="I79" s="149">
        <v>382.056</v>
      </c>
      <c r="J79" s="149">
        <v>404.346</v>
      </c>
      <c r="K79" s="32"/>
    </row>
    <row r="80" spans="1:11" s="42" customFormat="1" ht="11.25" customHeight="1">
      <c r="A80" s="43" t="s">
        <v>63</v>
      </c>
      <c r="B80" s="37"/>
      <c r="C80" s="38">
        <v>294711</v>
      </c>
      <c r="D80" s="38">
        <v>268283</v>
      </c>
      <c r="E80" s="38">
        <v>241079</v>
      </c>
      <c r="F80" s="39">
        <v>89.85996130951271</v>
      </c>
      <c r="G80" s="40"/>
      <c r="H80" s="150">
        <v>616.1220000000001</v>
      </c>
      <c r="I80" s="151">
        <v>842.73</v>
      </c>
      <c r="J80" s="151">
        <v>1001.2170000000001</v>
      </c>
      <c r="K80" s="41">
        <v>118.80637926738102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448160</v>
      </c>
      <c r="D87" s="53">
        <v>424339.2650224215</v>
      </c>
      <c r="E87" s="53">
        <v>373762.33999999997</v>
      </c>
      <c r="F87" s="54">
        <f>IF(D87&gt;0,100*E87/D87,0)</f>
        <v>88.08101696180553</v>
      </c>
      <c r="G87" s="40"/>
      <c r="H87" s="154">
        <v>1057.913</v>
      </c>
      <c r="I87" s="155">
        <v>1159.9394</v>
      </c>
      <c r="J87" s="155">
        <v>1322.2620000000002</v>
      </c>
      <c r="K87" s="54">
        <f>IF(I87&gt;0,100*J87/I87,0)</f>
        <v>113.9940586551332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="94" zoomScaleSheetLayoutView="94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7.292</v>
      </c>
      <c r="I9" s="149">
        <v>11.372</v>
      </c>
      <c r="J9" s="149">
        <v>10.803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42.293</v>
      </c>
      <c r="I10" s="149">
        <v>44.64</v>
      </c>
      <c r="J10" s="149">
        <v>42.408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89.172</v>
      </c>
      <c r="I11" s="149">
        <v>91.524</v>
      </c>
      <c r="J11" s="149">
        <v>86.948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3.668</v>
      </c>
      <c r="I12" s="149">
        <v>3.836</v>
      </c>
      <c r="J12" s="149">
        <v>3.644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142.425</v>
      </c>
      <c r="I13" s="151">
        <v>151.372</v>
      </c>
      <c r="J13" s="151">
        <v>143.803</v>
      </c>
      <c r="K13" s="41">
        <v>94.99973575033691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</v>
      </c>
      <c r="I15" s="151">
        <v>0.29</v>
      </c>
      <c r="J15" s="151">
        <v>0.19</v>
      </c>
      <c r="K15" s="41">
        <v>65.51724137931035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/>
      <c r="I29" s="149"/>
      <c r="J29" s="149"/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/>
      <c r="I31" s="151"/>
      <c r="J31" s="151"/>
      <c r="K31" s="41"/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0.026</v>
      </c>
      <c r="I34" s="149">
        <v>0.025</v>
      </c>
      <c r="J34" s="149">
        <v>0.026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/>
      <c r="I35" s="149"/>
      <c r="J35" s="149"/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0.02</v>
      </c>
      <c r="I36" s="149">
        <v>0.02</v>
      </c>
      <c r="J36" s="149">
        <v>0.018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0.046</v>
      </c>
      <c r="I37" s="151">
        <v>0.045</v>
      </c>
      <c r="J37" s="151">
        <v>0.044</v>
      </c>
      <c r="K37" s="41">
        <v>97.77777777777777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0.92</v>
      </c>
      <c r="I41" s="149">
        <v>0.7</v>
      </c>
      <c r="J41" s="149">
        <v>0.75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8.05</v>
      </c>
      <c r="I43" s="149">
        <v>1.6</v>
      </c>
      <c r="J43" s="149">
        <v>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0.09</v>
      </c>
      <c r="I45" s="149">
        <v>0.04</v>
      </c>
      <c r="J45" s="149">
        <v>0.1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0.35</v>
      </c>
      <c r="I49" s="149">
        <v>0.225</v>
      </c>
      <c r="J49" s="149">
        <v>0.215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9.41</v>
      </c>
      <c r="I50" s="151">
        <v>2.565</v>
      </c>
      <c r="J50" s="151">
        <v>9.065</v>
      </c>
      <c r="K50" s="41">
        <v>353.411306042885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0.003</v>
      </c>
      <c r="I52" s="151">
        <v>0.003</v>
      </c>
      <c r="J52" s="151">
        <v>0.003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>
        <v>0.196</v>
      </c>
      <c r="J58" s="149">
        <v>0.28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>
        <v>0.196</v>
      </c>
      <c r="J59" s="151">
        <v>0.28</v>
      </c>
      <c r="K59" s="41">
        <v>142.85714285714286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/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/>
      <c r="I62" s="149"/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/>
      <c r="I63" s="149"/>
      <c r="J63" s="149"/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/>
      <c r="I64" s="151"/>
      <c r="J64" s="151"/>
      <c r="K64" s="41"/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0.09</v>
      </c>
      <c r="I68" s="149">
        <v>0.08</v>
      </c>
      <c r="J68" s="149">
        <v>0.1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3.952</v>
      </c>
      <c r="I69" s="149">
        <v>4.5</v>
      </c>
      <c r="J69" s="149">
        <v>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4.042</v>
      </c>
      <c r="I70" s="151">
        <v>4.58</v>
      </c>
      <c r="J70" s="151">
        <v>4.1</v>
      </c>
      <c r="K70" s="41">
        <v>89.51965065502182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0.104</v>
      </c>
      <c r="I72" s="149">
        <v>0.152</v>
      </c>
      <c r="J72" s="149">
        <v>0.173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0.018</v>
      </c>
      <c r="I73" s="149">
        <v>0.02</v>
      </c>
      <c r="J73" s="149">
        <v>2.1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0.54</v>
      </c>
      <c r="I75" s="149">
        <v>0.165</v>
      </c>
      <c r="J75" s="149">
        <v>0.182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1.7</v>
      </c>
      <c r="I76" s="149">
        <v>0.68</v>
      </c>
      <c r="J76" s="149">
        <v>0.68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0.043</v>
      </c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3.011</v>
      </c>
      <c r="I78" s="149">
        <v>3.5</v>
      </c>
      <c r="J78" s="149">
        <v>3.5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0.115</v>
      </c>
      <c r="I79" s="149"/>
      <c r="J79" s="149">
        <v>0.088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5.531000000000001</v>
      </c>
      <c r="I80" s="151">
        <v>4.5169999999999995</v>
      </c>
      <c r="J80" s="151">
        <v>6.723</v>
      </c>
      <c r="K80" s="41">
        <v>148.83772415319905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0.121</v>
      </c>
      <c r="I83" s="149">
        <v>0.121</v>
      </c>
      <c r="J83" s="149">
        <v>0.121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0.121</v>
      </c>
      <c r="I84" s="151">
        <v>0.121</v>
      </c>
      <c r="J84" s="151">
        <v>0.121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161.778</v>
      </c>
      <c r="I87" s="155">
        <v>163.689</v>
      </c>
      <c r="J87" s="155">
        <v>164.329</v>
      </c>
      <c r="K87" s="54">
        <f>IF(I87&gt;0,100*J87/I87,0)</f>
        <v>100.39098534415875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="96" zoomScaleSheetLayoutView="96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0.119</v>
      </c>
      <c r="I19" s="149">
        <v>0.119</v>
      </c>
      <c r="J19" s="149">
        <v>0.004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0.119</v>
      </c>
      <c r="I22" s="151">
        <v>0.119</v>
      </c>
      <c r="J22" s="151">
        <v>0.004</v>
      </c>
      <c r="K22" s="41">
        <v>3.3613445378151265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2.646</v>
      </c>
      <c r="I24" s="151">
        <v>2.904</v>
      </c>
      <c r="J24" s="151">
        <v>3.308</v>
      </c>
      <c r="K24" s="41">
        <v>113.91184573002754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2.094</v>
      </c>
      <c r="I26" s="151">
        <v>2.65</v>
      </c>
      <c r="J26" s="151">
        <v>3.9</v>
      </c>
      <c r="K26" s="41">
        <v>147.16981132075472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6.637</v>
      </c>
      <c r="I28" s="149">
        <v>17.207</v>
      </c>
      <c r="J28" s="149">
        <v>19.834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9.697</v>
      </c>
      <c r="I29" s="149">
        <v>11.286</v>
      </c>
      <c r="J29" s="149">
        <v>13.981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28.841</v>
      </c>
      <c r="I30" s="149">
        <v>23.337</v>
      </c>
      <c r="J30" s="149">
        <v>37.559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45.175</v>
      </c>
      <c r="I31" s="151">
        <v>51.83</v>
      </c>
      <c r="J31" s="151">
        <v>71.374</v>
      </c>
      <c r="K31" s="41">
        <v>137.7078911827127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0.28</v>
      </c>
      <c r="I33" s="149">
        <v>0.28</v>
      </c>
      <c r="J33" s="149">
        <v>0.4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0.031</v>
      </c>
      <c r="I34" s="149">
        <v>0.035</v>
      </c>
      <c r="J34" s="149">
        <v>0.015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6.475</v>
      </c>
      <c r="I35" s="149">
        <v>10</v>
      </c>
      <c r="J35" s="149">
        <v>9.5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7.135</v>
      </c>
      <c r="I36" s="149">
        <v>7.6</v>
      </c>
      <c r="J36" s="149">
        <v>6.388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13.921</v>
      </c>
      <c r="I37" s="151">
        <v>17.915</v>
      </c>
      <c r="J37" s="151">
        <v>16.302999999999997</v>
      </c>
      <c r="K37" s="41">
        <v>91.00195367010883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8.852</v>
      </c>
      <c r="I39" s="151">
        <v>6.2</v>
      </c>
      <c r="J39" s="151">
        <v>6.17</v>
      </c>
      <c r="K39" s="41">
        <v>99.51612903225806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0.01</v>
      </c>
      <c r="I41" s="149">
        <v>0.01</v>
      </c>
      <c r="J41" s="149">
        <v>0.013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0.005</v>
      </c>
      <c r="I42" s="149">
        <v>0.01</v>
      </c>
      <c r="J42" s="149">
        <v>0.03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0.018</v>
      </c>
      <c r="I43" s="149">
        <v>0.003</v>
      </c>
      <c r="J43" s="149">
        <v>0.01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0.032</v>
      </c>
      <c r="I44" s="149">
        <v>0.003</v>
      </c>
      <c r="J44" s="149">
        <v>0.002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0.028</v>
      </c>
      <c r="I45" s="149">
        <v>0.3</v>
      </c>
      <c r="J45" s="149">
        <v>0.4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0.052</v>
      </c>
      <c r="I46" s="149">
        <v>0.03</v>
      </c>
      <c r="J46" s="149">
        <v>0.07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0.22</v>
      </c>
      <c r="I47" s="149">
        <v>0.135</v>
      </c>
      <c r="J47" s="149">
        <v>0.175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0.024</v>
      </c>
      <c r="I48" s="149">
        <v>0.003</v>
      </c>
      <c r="J48" s="149">
        <v>0.089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0.09</v>
      </c>
      <c r="I49" s="149">
        <v>0.088</v>
      </c>
      <c r="J49" s="149">
        <v>0.53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0.479</v>
      </c>
      <c r="I50" s="151">
        <v>0.582</v>
      </c>
      <c r="J50" s="151">
        <v>1.319</v>
      </c>
      <c r="K50" s="41">
        <v>226.6323024054983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0.502</v>
      </c>
      <c r="I52" s="151">
        <v>0.502</v>
      </c>
      <c r="J52" s="151">
        <v>0.502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10.8</v>
      </c>
      <c r="I54" s="149">
        <v>7.977</v>
      </c>
      <c r="J54" s="149">
        <v>36.6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5.9</v>
      </c>
      <c r="I55" s="149">
        <v>3.8</v>
      </c>
      <c r="J55" s="149">
        <v>4.5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4</v>
      </c>
      <c r="I56" s="149">
        <v>3</v>
      </c>
      <c r="J56" s="149">
        <v>5.45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0.158</v>
      </c>
      <c r="I57" s="149">
        <v>0.166</v>
      </c>
      <c r="J57" s="149">
        <v>0.207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3.587</v>
      </c>
      <c r="I58" s="149">
        <v>3.212</v>
      </c>
      <c r="J58" s="149">
        <v>5.145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24.445000000000004</v>
      </c>
      <c r="I59" s="151">
        <v>18.155</v>
      </c>
      <c r="J59" s="151">
        <v>51.902</v>
      </c>
      <c r="K59" s="41">
        <v>285.882676948499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12.427</v>
      </c>
      <c r="I61" s="149">
        <v>14.062</v>
      </c>
      <c r="J61" s="149">
        <v>13.458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6.022</v>
      </c>
      <c r="I62" s="149">
        <v>8.553</v>
      </c>
      <c r="J62" s="149">
        <v>7.475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9.558</v>
      </c>
      <c r="I63" s="149">
        <v>16</v>
      </c>
      <c r="J63" s="149">
        <v>12.459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28.006999999999998</v>
      </c>
      <c r="I64" s="151">
        <v>38.615</v>
      </c>
      <c r="J64" s="151">
        <v>33.391999999999996</v>
      </c>
      <c r="K64" s="41">
        <v>86.47416806940308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25.493</v>
      </c>
      <c r="I66" s="151">
        <v>29.276</v>
      </c>
      <c r="J66" s="151">
        <v>23.964</v>
      </c>
      <c r="K66" s="41">
        <v>81.855444732887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2.206</v>
      </c>
      <c r="I68" s="149">
        <v>2.5</v>
      </c>
      <c r="J68" s="149">
        <v>2.4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0.322</v>
      </c>
      <c r="I69" s="149">
        <v>0.35</v>
      </c>
      <c r="J69" s="149">
        <v>0.44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2.528</v>
      </c>
      <c r="I70" s="151">
        <v>2.85</v>
      </c>
      <c r="J70" s="151">
        <v>2.84</v>
      </c>
      <c r="K70" s="41">
        <v>99.64912280701753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12.445</v>
      </c>
      <c r="I72" s="149">
        <v>18.372</v>
      </c>
      <c r="J72" s="149">
        <v>25.22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0.3</v>
      </c>
      <c r="I73" s="149">
        <v>0.653</v>
      </c>
      <c r="J73" s="149">
        <v>0.735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0.825</v>
      </c>
      <c r="I74" s="149">
        <v>0.77</v>
      </c>
      <c r="J74" s="149">
        <v>4.25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22.359</v>
      </c>
      <c r="I75" s="149">
        <v>20.833</v>
      </c>
      <c r="J75" s="149">
        <v>27.493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0.212</v>
      </c>
      <c r="I76" s="149">
        <v>0.557</v>
      </c>
      <c r="J76" s="149">
        <v>0.557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2.036</v>
      </c>
      <c r="I77" s="149">
        <v>3.125</v>
      </c>
      <c r="J77" s="149">
        <v>2.772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3.49</v>
      </c>
      <c r="I78" s="149">
        <v>4.8</v>
      </c>
      <c r="J78" s="149">
        <v>4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2.589</v>
      </c>
      <c r="I79" s="149">
        <v>9.633</v>
      </c>
      <c r="J79" s="149">
        <v>17.723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44.25600000000001</v>
      </c>
      <c r="I80" s="151">
        <v>58.742999999999995</v>
      </c>
      <c r="J80" s="151">
        <v>82.74999999999999</v>
      </c>
      <c r="K80" s="41">
        <v>140.867848084027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0.175</v>
      </c>
      <c r="I82" s="149">
        <v>0.175</v>
      </c>
      <c r="J82" s="149">
        <v>0.175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0.075</v>
      </c>
      <c r="I83" s="149">
        <v>0.075</v>
      </c>
      <c r="J83" s="149">
        <v>0.07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0.25</v>
      </c>
      <c r="I84" s="151">
        <v>0.25</v>
      </c>
      <c r="J84" s="151">
        <v>0.245</v>
      </c>
      <c r="K84" s="41">
        <v>98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198.767</v>
      </c>
      <c r="I87" s="155">
        <v>230.591</v>
      </c>
      <c r="J87" s="155">
        <v>297.97299999999996</v>
      </c>
      <c r="K87" s="54">
        <f>IF(I87&gt;0,100*J87/I87,0)</f>
        <v>129.22143535523935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0.04</v>
      </c>
      <c r="I15" s="151">
        <v>0.045</v>
      </c>
      <c r="J15" s="151">
        <v>0.05</v>
      </c>
      <c r="K15" s="41">
        <v>111.11111111111111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0.081</v>
      </c>
      <c r="I19" s="149">
        <v>0.081</v>
      </c>
      <c r="J19" s="149">
        <v>0.083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0.09</v>
      </c>
      <c r="I20" s="149">
        <v>0.09</v>
      </c>
      <c r="J20" s="149">
        <v>0.096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0.119</v>
      </c>
      <c r="I21" s="149">
        <v>0.119</v>
      </c>
      <c r="J21" s="149">
        <v>0.144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0.29</v>
      </c>
      <c r="I22" s="151">
        <v>0.29</v>
      </c>
      <c r="J22" s="151">
        <v>0.32299999999999995</v>
      </c>
      <c r="K22" s="41">
        <v>111.37931034482759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0.012</v>
      </c>
      <c r="I24" s="151">
        <v>0.01</v>
      </c>
      <c r="J24" s="151">
        <v>0.012</v>
      </c>
      <c r="K24" s="41">
        <v>120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0.002</v>
      </c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0.002</v>
      </c>
      <c r="I28" s="149">
        <v>0.006</v>
      </c>
      <c r="J28" s="149">
        <v>0.002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0.018</v>
      </c>
      <c r="I29" s="149">
        <v>0.015</v>
      </c>
      <c r="J29" s="149">
        <v>0.022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/>
      <c r="I30" s="149"/>
      <c r="J30" s="149"/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0.019999999999999997</v>
      </c>
      <c r="I31" s="151">
        <v>0.020999999999999998</v>
      </c>
      <c r="J31" s="151">
        <v>0.024</v>
      </c>
      <c r="K31" s="41">
        <v>114.28571428571429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0.042</v>
      </c>
      <c r="I33" s="149">
        <v>0.046</v>
      </c>
      <c r="J33" s="149">
        <v>0.07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0.816</v>
      </c>
      <c r="I34" s="149">
        <v>0.83</v>
      </c>
      <c r="J34" s="149">
        <v>0.53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0.007</v>
      </c>
      <c r="I35" s="149">
        <v>0.006</v>
      </c>
      <c r="J35" s="149">
        <v>0.008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7.957</v>
      </c>
      <c r="I36" s="149">
        <v>11</v>
      </c>
      <c r="J36" s="149">
        <v>6.405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8.822</v>
      </c>
      <c r="I37" s="151">
        <v>11.882</v>
      </c>
      <c r="J37" s="151">
        <v>7.013</v>
      </c>
      <c r="K37" s="41">
        <v>59.02205015990574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/>
      <c r="I39" s="151"/>
      <c r="J39" s="151"/>
      <c r="K39" s="41"/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0.002</v>
      </c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0.004</v>
      </c>
      <c r="I43" s="149">
        <v>0.003</v>
      </c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/>
      <c r="I45" s="149"/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0.006</v>
      </c>
      <c r="I50" s="151">
        <v>0.003</v>
      </c>
      <c r="J50" s="151"/>
      <c r="K50" s="41"/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/>
      <c r="I52" s="151"/>
      <c r="J52" s="151"/>
      <c r="K52" s="41"/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/>
      <c r="I54" s="149"/>
      <c r="J54" s="149"/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>
        <v>0.001</v>
      </c>
      <c r="J56" s="149">
        <v>0.001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/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/>
      <c r="I59" s="151">
        <v>0.001</v>
      </c>
      <c r="J59" s="151">
        <v>0.001</v>
      </c>
      <c r="K59" s="41">
        <v>100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0.004</v>
      </c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0.309</v>
      </c>
      <c r="I62" s="149">
        <v>0.18</v>
      </c>
      <c r="J62" s="149">
        <v>0.34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0.004</v>
      </c>
      <c r="I63" s="149">
        <v>0.004</v>
      </c>
      <c r="J63" s="149">
        <v>0.004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0.317</v>
      </c>
      <c r="I64" s="151">
        <v>0.184</v>
      </c>
      <c r="J64" s="151">
        <v>0.34400000000000003</v>
      </c>
      <c r="K64" s="41">
        <v>186.95652173913047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/>
      <c r="I66" s="151"/>
      <c r="J66" s="151"/>
      <c r="K66" s="41"/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/>
      <c r="I73" s="149"/>
      <c r="J73" s="149"/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/>
      <c r="I74" s="149"/>
      <c r="J74" s="149"/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/>
      <c r="I75" s="149"/>
      <c r="J75" s="149"/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/>
      <c r="I76" s="149"/>
      <c r="J76" s="149"/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/>
      <c r="I77" s="149"/>
      <c r="J77" s="149"/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/>
      <c r="I78" s="149"/>
      <c r="J78" s="149"/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/>
      <c r="I79" s="149"/>
      <c r="J79" s="149"/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/>
      <c r="I80" s="151"/>
      <c r="J80" s="151"/>
      <c r="K80" s="41"/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0.001</v>
      </c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0.001</v>
      </c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9.51</v>
      </c>
      <c r="I87" s="155">
        <v>12.435999999999998</v>
      </c>
      <c r="J87" s="155">
        <v>7.767</v>
      </c>
      <c r="K87" s="54">
        <f>IF(I87&gt;0,100*J87/I87,0)</f>
        <v>62.45577356063044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="94" zoomScaleSheetLayoutView="94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0.064</v>
      </c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0.034</v>
      </c>
      <c r="I28" s="149">
        <v>0.072</v>
      </c>
      <c r="J28" s="149">
        <v>0.265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0.002</v>
      </c>
      <c r="I29" s="149">
        <v>0.004</v>
      </c>
      <c r="J29" s="149">
        <v>0.025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0.457</v>
      </c>
      <c r="I30" s="149">
        <v>0.784</v>
      </c>
      <c r="J30" s="149">
        <v>0.565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0.493</v>
      </c>
      <c r="I31" s="151">
        <v>0.86</v>
      </c>
      <c r="J31" s="151">
        <v>0.855</v>
      </c>
      <c r="K31" s="41">
        <v>99.4186046511628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0.005</v>
      </c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0.018</v>
      </c>
      <c r="I35" s="149">
        <v>0.022</v>
      </c>
      <c r="J35" s="149">
        <v>0.5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0.036</v>
      </c>
      <c r="I36" s="149">
        <v>0.036</v>
      </c>
      <c r="J36" s="149">
        <v>0.007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0.059</v>
      </c>
      <c r="I37" s="151">
        <v>0.057999999999999996</v>
      </c>
      <c r="J37" s="151">
        <v>0.507</v>
      </c>
      <c r="K37" s="41">
        <v>874.1379310344829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0.23</v>
      </c>
      <c r="I39" s="151">
        <v>0.23</v>
      </c>
      <c r="J39" s="151">
        <v>0.32</v>
      </c>
      <c r="K39" s="41">
        <v>139.1304347826087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0.01</v>
      </c>
      <c r="I41" s="149">
        <v>0.015</v>
      </c>
      <c r="J41" s="149">
        <v>0.006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0.015</v>
      </c>
      <c r="I45" s="149">
        <v>0.01</v>
      </c>
      <c r="J45" s="149"/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>
        <v>0.003</v>
      </c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0.012</v>
      </c>
      <c r="I48" s="149">
        <v>0.003</v>
      </c>
      <c r="J48" s="149">
        <v>0.016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0.037000000000000005</v>
      </c>
      <c r="I50" s="151">
        <v>0.031</v>
      </c>
      <c r="J50" s="151">
        <v>0.022</v>
      </c>
      <c r="K50" s="41">
        <v>70.96774193548386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0.037</v>
      </c>
      <c r="I52" s="151">
        <v>0.037</v>
      </c>
      <c r="J52" s="151">
        <v>0.037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0.33</v>
      </c>
      <c r="I54" s="149">
        <v>0.33</v>
      </c>
      <c r="J54" s="149">
        <v>0.33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/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0.24</v>
      </c>
      <c r="I56" s="149">
        <v>0.35</v>
      </c>
      <c r="J56" s="149">
        <v>0.473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0.508</v>
      </c>
      <c r="I58" s="149">
        <v>0.303</v>
      </c>
      <c r="J58" s="149">
        <v>0.573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1.078</v>
      </c>
      <c r="I59" s="151">
        <v>0.9829999999999999</v>
      </c>
      <c r="J59" s="151">
        <v>1.376</v>
      </c>
      <c r="K59" s="41">
        <v>139.9796541200407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79</v>
      </c>
      <c r="I61" s="149">
        <v>66.083</v>
      </c>
      <c r="J61" s="149">
        <v>110.764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0.232</v>
      </c>
      <c r="I62" s="149">
        <v>0.17</v>
      </c>
      <c r="J62" s="149"/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0.16</v>
      </c>
      <c r="I63" s="149">
        <v>0.16</v>
      </c>
      <c r="J63" s="149">
        <v>0.236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79.392</v>
      </c>
      <c r="I64" s="151">
        <v>66.413</v>
      </c>
      <c r="J64" s="151">
        <v>111</v>
      </c>
      <c r="K64" s="41">
        <v>167.1359522984958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169</v>
      </c>
      <c r="I66" s="151">
        <v>180.5</v>
      </c>
      <c r="J66" s="151">
        <v>175.6</v>
      </c>
      <c r="K66" s="41">
        <v>97.28531855955679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1.8</v>
      </c>
      <c r="I68" s="149">
        <v>1.8</v>
      </c>
      <c r="J68" s="149">
        <v>1.85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>
        <v>0.01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1.8</v>
      </c>
      <c r="I70" s="151">
        <v>1.8</v>
      </c>
      <c r="J70" s="151">
        <v>1.86</v>
      </c>
      <c r="K70" s="41">
        <v>103.33333333333333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1.745</v>
      </c>
      <c r="I72" s="149">
        <v>2.162</v>
      </c>
      <c r="J72" s="149">
        <v>2.001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1.65</v>
      </c>
      <c r="I73" s="149">
        <v>1.65</v>
      </c>
      <c r="J73" s="149">
        <v>1.729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0.065</v>
      </c>
      <c r="I74" s="149">
        <v>0.065</v>
      </c>
      <c r="J74" s="149">
        <v>0.065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0.63752</v>
      </c>
      <c r="I75" s="149">
        <v>0.786</v>
      </c>
      <c r="J75" s="149">
        <v>0.809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0.991</v>
      </c>
      <c r="I76" s="149">
        <v>1.11</v>
      </c>
      <c r="J76" s="149">
        <v>1.072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0.076</v>
      </c>
      <c r="I77" s="149"/>
      <c r="J77" s="149">
        <v>0.118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0.8</v>
      </c>
      <c r="I78" s="149">
        <v>0.8</v>
      </c>
      <c r="J78" s="149">
        <v>0.9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13.025</v>
      </c>
      <c r="I79" s="149">
        <v>8.445</v>
      </c>
      <c r="J79" s="149">
        <v>4.205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18.98952</v>
      </c>
      <c r="I80" s="151">
        <v>15.018</v>
      </c>
      <c r="J80" s="151">
        <v>10.899000000000001</v>
      </c>
      <c r="K80" s="41">
        <v>72.57291250499401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0.316</v>
      </c>
      <c r="I82" s="149">
        <v>0.168</v>
      </c>
      <c r="J82" s="149">
        <v>0.28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0.106</v>
      </c>
      <c r="I83" s="149">
        <v>0.125</v>
      </c>
      <c r="J83" s="149">
        <v>0.1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0.422</v>
      </c>
      <c r="I84" s="151">
        <v>0.29300000000000004</v>
      </c>
      <c r="J84" s="151">
        <v>0.38</v>
      </c>
      <c r="K84" s="41">
        <v>129.6928327645051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271.60152000000005</v>
      </c>
      <c r="I87" s="155">
        <v>266.223</v>
      </c>
      <c r="J87" s="155">
        <v>302.856</v>
      </c>
      <c r="K87" s="54">
        <f>IF(I87&gt;0,100*J87/I87,0)</f>
        <v>113.76026864696136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="107" zoomScaleSheetLayoutView="107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>
        <v>11.377</v>
      </c>
      <c r="I9" s="149">
        <v>13.24</v>
      </c>
      <c r="J9" s="149">
        <v>13.242</v>
      </c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10.179</v>
      </c>
      <c r="I10" s="149">
        <v>8.502</v>
      </c>
      <c r="J10" s="149">
        <v>8.502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49.431</v>
      </c>
      <c r="I11" s="149">
        <v>34.428</v>
      </c>
      <c r="J11" s="149">
        <v>34.428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51.978</v>
      </c>
      <c r="I12" s="149">
        <v>84.686</v>
      </c>
      <c r="J12" s="149">
        <v>84.686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122.965</v>
      </c>
      <c r="I13" s="151">
        <v>140.856</v>
      </c>
      <c r="J13" s="151">
        <v>140.858</v>
      </c>
      <c r="K13" s="41">
        <v>100.00141988981656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>
        <v>0.279708</v>
      </c>
      <c r="I15" s="151">
        <v>0.119</v>
      </c>
      <c r="J15" s="151">
        <v>0.12</v>
      </c>
      <c r="K15" s="41">
        <v>100.84033613445379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>
        <v>0.12596</v>
      </c>
      <c r="I17" s="151">
        <v>0.071</v>
      </c>
      <c r="J17" s="151">
        <v>0.039</v>
      </c>
      <c r="K17" s="41">
        <v>54.929577464788736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103.5304</v>
      </c>
      <c r="I19" s="149">
        <v>78.141</v>
      </c>
      <c r="J19" s="149">
        <v>85.668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>
        <v>2.86238</v>
      </c>
      <c r="I20" s="149">
        <v>2.855</v>
      </c>
      <c r="J20" s="149">
        <v>2.57</v>
      </c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>
        <v>1.92095</v>
      </c>
      <c r="I21" s="149">
        <v>1.883</v>
      </c>
      <c r="J21" s="149">
        <v>1.694</v>
      </c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108.31373</v>
      </c>
      <c r="I22" s="151">
        <v>82.879</v>
      </c>
      <c r="J22" s="151">
        <v>89.932</v>
      </c>
      <c r="K22" s="41">
        <v>108.50999650092304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103.1787</v>
      </c>
      <c r="I24" s="151">
        <v>86.279</v>
      </c>
      <c r="J24" s="151">
        <v>101.802</v>
      </c>
      <c r="K24" s="41">
        <v>117.99163179916319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304.03385</v>
      </c>
      <c r="I26" s="151">
        <v>238.335</v>
      </c>
      <c r="J26" s="151">
        <v>309.297</v>
      </c>
      <c r="K26" s="41">
        <v>129.77405752407327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22.143763</v>
      </c>
      <c r="I28" s="149">
        <v>16.655</v>
      </c>
      <c r="J28" s="149">
        <v>16.799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2.259305</v>
      </c>
      <c r="I29" s="149">
        <v>0.96</v>
      </c>
      <c r="J29" s="149">
        <v>1.595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152.767</v>
      </c>
      <c r="I30" s="149">
        <v>106.913</v>
      </c>
      <c r="J30" s="149">
        <v>128.205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177.170068</v>
      </c>
      <c r="I31" s="151">
        <v>124.52799999999999</v>
      </c>
      <c r="J31" s="151">
        <v>146.59900000000002</v>
      </c>
      <c r="K31" s="41">
        <v>117.72372478478738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351.804</v>
      </c>
      <c r="I33" s="149">
        <v>204.288</v>
      </c>
      <c r="J33" s="149">
        <v>243.286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7.701464</v>
      </c>
      <c r="I34" s="149">
        <v>9.919</v>
      </c>
      <c r="J34" s="149">
        <v>10.218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33.291227</v>
      </c>
      <c r="I35" s="149">
        <v>25.02</v>
      </c>
      <c r="J35" s="149">
        <v>26.967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158.03374</v>
      </c>
      <c r="I36" s="149">
        <v>135.775</v>
      </c>
      <c r="J36" s="149">
        <v>145.789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550.830431</v>
      </c>
      <c r="I37" s="151">
        <v>375.00200000000007</v>
      </c>
      <c r="J37" s="151">
        <v>426.26</v>
      </c>
      <c r="K37" s="41">
        <v>113.66872710012211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8.08437</v>
      </c>
      <c r="I39" s="151">
        <v>7.064</v>
      </c>
      <c r="J39" s="151">
        <v>6.341</v>
      </c>
      <c r="K39" s="41">
        <v>89.76500566251416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1.273037</v>
      </c>
      <c r="I41" s="149">
        <v>0.628</v>
      </c>
      <c r="J41" s="149">
        <v>1.468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>
        <v>86.995226</v>
      </c>
      <c r="I42" s="149">
        <v>31.597</v>
      </c>
      <c r="J42" s="149">
        <v>86.014</v>
      </c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>
        <v>20.252008</v>
      </c>
      <c r="I43" s="149">
        <v>11.035</v>
      </c>
      <c r="J43" s="149">
        <v>16.781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>
        <v>0.201694</v>
      </c>
      <c r="I44" s="149">
        <v>0.052</v>
      </c>
      <c r="J44" s="149">
        <v>0.088</v>
      </c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0.894504</v>
      </c>
      <c r="I45" s="149">
        <v>1.09</v>
      </c>
      <c r="J45" s="149">
        <v>1.175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>
        <v>2.999163</v>
      </c>
      <c r="I46" s="149">
        <v>6.329</v>
      </c>
      <c r="J46" s="149">
        <v>14.979</v>
      </c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>
        <v>3.456908</v>
      </c>
      <c r="I47" s="149">
        <v>1.943</v>
      </c>
      <c r="J47" s="149">
        <v>2.699</v>
      </c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157.632331</v>
      </c>
      <c r="I48" s="149">
        <v>111.981</v>
      </c>
      <c r="J48" s="149">
        <v>188.262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30.068942</v>
      </c>
      <c r="I49" s="149">
        <v>20.108</v>
      </c>
      <c r="J49" s="149">
        <v>25.785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303.773813</v>
      </c>
      <c r="I50" s="151">
        <v>184.763</v>
      </c>
      <c r="J50" s="151">
        <v>337.25100000000003</v>
      </c>
      <c r="K50" s="41">
        <v>182.53167571429347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14.65312</v>
      </c>
      <c r="I52" s="151">
        <v>10.207</v>
      </c>
      <c r="J52" s="151">
        <v>12.455</v>
      </c>
      <c r="K52" s="41">
        <v>122.02410110708337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550.1219</v>
      </c>
      <c r="I54" s="149">
        <v>424.197</v>
      </c>
      <c r="J54" s="149">
        <v>501.39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1505.3609</v>
      </c>
      <c r="I55" s="149">
        <v>1282.728</v>
      </c>
      <c r="J55" s="149">
        <v>1722.645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545.04815</v>
      </c>
      <c r="I56" s="149">
        <v>393.445</v>
      </c>
      <c r="J56" s="149">
        <v>423.272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3.505714</v>
      </c>
      <c r="I57" s="149">
        <v>2.617</v>
      </c>
      <c r="J57" s="149">
        <v>2.589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678.26089</v>
      </c>
      <c r="I58" s="149">
        <v>501.295</v>
      </c>
      <c r="J58" s="149">
        <v>591.394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3282.2975539999998</v>
      </c>
      <c r="I59" s="151">
        <v>2604.2820000000006</v>
      </c>
      <c r="J59" s="151">
        <v>3241.29</v>
      </c>
      <c r="K59" s="41">
        <v>124.46002391446085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31.93688</v>
      </c>
      <c r="I61" s="149">
        <v>26.218</v>
      </c>
      <c r="J61" s="149">
        <v>28.758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0.812393</v>
      </c>
      <c r="I62" s="149">
        <v>0.353</v>
      </c>
      <c r="J62" s="149">
        <v>0.549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348.4523</v>
      </c>
      <c r="I63" s="149">
        <v>270.78</v>
      </c>
      <c r="J63" s="149">
        <v>286.189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381.201573</v>
      </c>
      <c r="I64" s="151">
        <v>297.351</v>
      </c>
      <c r="J64" s="151">
        <v>315.49600000000004</v>
      </c>
      <c r="K64" s="41">
        <v>106.10221589972794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108.878</v>
      </c>
      <c r="I66" s="151">
        <v>91.666</v>
      </c>
      <c r="J66" s="151">
        <v>114.877</v>
      </c>
      <c r="K66" s="41">
        <v>125.32127506381863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453.3895</v>
      </c>
      <c r="I68" s="149">
        <v>368.657</v>
      </c>
      <c r="J68" s="149">
        <v>443.907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2.075693</v>
      </c>
      <c r="I69" s="149">
        <v>2.887</v>
      </c>
      <c r="J69" s="149">
        <v>2.884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455.465193</v>
      </c>
      <c r="I70" s="151">
        <v>371.544</v>
      </c>
      <c r="J70" s="151">
        <v>446.791</v>
      </c>
      <c r="K70" s="41">
        <v>120.25251383416231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0.519243</v>
      </c>
      <c r="I72" s="149">
        <v>0.663</v>
      </c>
      <c r="J72" s="149">
        <v>0.813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57.217577</v>
      </c>
      <c r="I73" s="149">
        <v>77.355</v>
      </c>
      <c r="J73" s="149">
        <v>93.934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39.100362</v>
      </c>
      <c r="I74" s="149">
        <v>37.04</v>
      </c>
      <c r="J74" s="149">
        <v>49.829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0.937074</v>
      </c>
      <c r="I75" s="149">
        <v>1.381</v>
      </c>
      <c r="J75" s="149">
        <v>1.42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17.911761</v>
      </c>
      <c r="I76" s="149">
        <v>26.286</v>
      </c>
      <c r="J76" s="149">
        <v>35.589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0.780327</v>
      </c>
      <c r="I77" s="149">
        <v>0.477</v>
      </c>
      <c r="J77" s="149">
        <v>0.477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4.403477</v>
      </c>
      <c r="I78" s="149">
        <v>3.827</v>
      </c>
      <c r="J78" s="149">
        <v>3.96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0.317995</v>
      </c>
      <c r="I79" s="149">
        <v>0.928</v>
      </c>
      <c r="J79" s="149">
        <v>3.388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121.18781599999998</v>
      </c>
      <c r="I80" s="151">
        <v>147.957</v>
      </c>
      <c r="J80" s="151">
        <v>189.41</v>
      </c>
      <c r="K80" s="41">
        <v>128.01692383597938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0.966018</v>
      </c>
      <c r="I82" s="149">
        <v>3.367</v>
      </c>
      <c r="J82" s="149">
        <v>3.367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3.94404</v>
      </c>
      <c r="I83" s="149">
        <v>5.27</v>
      </c>
      <c r="J83" s="149">
        <v>6.228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4.910058</v>
      </c>
      <c r="I84" s="151">
        <v>8.637</v>
      </c>
      <c r="J84" s="151">
        <v>9.594999999999999</v>
      </c>
      <c r="K84" s="41">
        <v>111.09181428736828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6047.348943999999</v>
      </c>
      <c r="I87" s="155">
        <v>4771.540000000001</v>
      </c>
      <c r="J87" s="155">
        <v>5888.4130000000005</v>
      </c>
      <c r="K87" s="54">
        <f>IF(I87&gt;0,100*J87/I87,0)</f>
        <v>123.40697133420237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="95" zoomScaleSheetLayoutView="95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>
        <v>0.118</v>
      </c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>
        <v>0.118</v>
      </c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/>
      <c r="I28" s="149"/>
      <c r="J28" s="149"/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2.0744</v>
      </c>
      <c r="I29" s="149">
        <v>2.182</v>
      </c>
      <c r="J29" s="149">
        <v>2.091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0.9084</v>
      </c>
      <c r="I30" s="149">
        <v>1.381</v>
      </c>
      <c r="J30" s="149">
        <v>1.117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2.9827999999999997</v>
      </c>
      <c r="I31" s="151">
        <v>3.5629999999999997</v>
      </c>
      <c r="J31" s="151">
        <v>3.208</v>
      </c>
      <c r="K31" s="41">
        <v>90.03648610721304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/>
      <c r="I33" s="149"/>
      <c r="J33" s="149"/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/>
      <c r="I34" s="149"/>
      <c r="J34" s="149"/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0.0133</v>
      </c>
      <c r="I35" s="149">
        <v>0.012</v>
      </c>
      <c r="J35" s="149">
        <v>0.015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0.9374</v>
      </c>
      <c r="I36" s="149">
        <v>0.515</v>
      </c>
      <c r="J36" s="149">
        <v>0.8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0.9507</v>
      </c>
      <c r="I37" s="151">
        <v>0.527</v>
      </c>
      <c r="J37" s="151">
        <v>0.8150000000000001</v>
      </c>
      <c r="K37" s="41">
        <v>154.64895635673625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0.006</v>
      </c>
      <c r="I39" s="151">
        <v>0.07</v>
      </c>
      <c r="J39" s="151">
        <v>0.065</v>
      </c>
      <c r="K39" s="41">
        <v>92.85714285714285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/>
      <c r="I41" s="149"/>
      <c r="J41" s="149"/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/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0.2458</v>
      </c>
      <c r="I45" s="149">
        <v>0.2</v>
      </c>
      <c r="J45" s="149">
        <v>0.5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/>
      <c r="I48" s="149"/>
      <c r="J48" s="149"/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/>
      <c r="I49" s="149"/>
      <c r="J49" s="149"/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0.2458</v>
      </c>
      <c r="I50" s="151">
        <v>0.2</v>
      </c>
      <c r="J50" s="151">
        <v>0.5</v>
      </c>
      <c r="K50" s="41">
        <v>250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0.7061</v>
      </c>
      <c r="I52" s="151">
        <v>0.716</v>
      </c>
      <c r="J52" s="151">
        <v>0.716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0.1561</v>
      </c>
      <c r="I54" s="149">
        <v>0.125</v>
      </c>
      <c r="J54" s="149">
        <v>0.44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0.0702</v>
      </c>
      <c r="I55" s="149"/>
      <c r="J55" s="149"/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/>
      <c r="I56" s="149"/>
      <c r="J56" s="149"/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/>
      <c r="I57" s="149"/>
      <c r="J57" s="149"/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0.285</v>
      </c>
      <c r="I58" s="149"/>
      <c r="J58" s="149"/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0.5113</v>
      </c>
      <c r="I59" s="151">
        <v>0.125</v>
      </c>
      <c r="J59" s="151">
        <v>0.44</v>
      </c>
      <c r="K59" s="41">
        <v>352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0.1271</v>
      </c>
      <c r="I61" s="149"/>
      <c r="J61" s="149"/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0.0208</v>
      </c>
      <c r="I62" s="149">
        <v>0.048</v>
      </c>
      <c r="J62" s="149">
        <v>0.05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0.573</v>
      </c>
      <c r="I63" s="149">
        <v>0.04</v>
      </c>
      <c r="J63" s="149">
        <v>0.029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0.7208999999999999</v>
      </c>
      <c r="I64" s="151">
        <v>0.088</v>
      </c>
      <c r="J64" s="151">
        <v>0.079</v>
      </c>
      <c r="K64" s="41">
        <v>89.77272727272728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0.8152</v>
      </c>
      <c r="I66" s="151">
        <v>1.541</v>
      </c>
      <c r="J66" s="151">
        <v>3.992</v>
      </c>
      <c r="K66" s="41">
        <v>259.0525632706035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47.6985</v>
      </c>
      <c r="I68" s="149">
        <v>87.5</v>
      </c>
      <c r="J68" s="149">
        <v>80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48.7667</v>
      </c>
      <c r="I69" s="149">
        <v>30</v>
      </c>
      <c r="J69" s="149">
        <v>29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96.46520000000001</v>
      </c>
      <c r="I70" s="151">
        <v>117.5</v>
      </c>
      <c r="J70" s="151">
        <v>109</v>
      </c>
      <c r="K70" s="41">
        <v>92.76595744680851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0.823</v>
      </c>
      <c r="I72" s="149">
        <v>0.99</v>
      </c>
      <c r="J72" s="149">
        <v>0.97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0.019</v>
      </c>
      <c r="I73" s="149">
        <v>0.055</v>
      </c>
      <c r="J73" s="149">
        <v>0.05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65.8208</v>
      </c>
      <c r="I74" s="149">
        <v>71.2</v>
      </c>
      <c r="J74" s="149">
        <v>72.07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0.081</v>
      </c>
      <c r="I75" s="149">
        <v>0.069</v>
      </c>
      <c r="J75" s="149">
        <v>0.07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4.913</v>
      </c>
      <c r="I76" s="149">
        <v>4.2</v>
      </c>
      <c r="J76" s="149">
        <v>7.02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0.5282</v>
      </c>
      <c r="I77" s="149">
        <v>0.55</v>
      </c>
      <c r="J77" s="149">
        <v>0.62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47.7439</v>
      </c>
      <c r="I78" s="149">
        <v>58.9</v>
      </c>
      <c r="J78" s="149">
        <v>61.75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372.99</v>
      </c>
      <c r="I79" s="149">
        <v>307.3</v>
      </c>
      <c r="J79" s="149">
        <v>379.22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492.9189</v>
      </c>
      <c r="I80" s="151">
        <v>443.264</v>
      </c>
      <c r="J80" s="151">
        <v>521.77</v>
      </c>
      <c r="K80" s="41">
        <v>117.7108901241698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>
        <v>0.069</v>
      </c>
      <c r="J82" s="149">
        <v>0.817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>
        <v>0.007</v>
      </c>
      <c r="J83" s="149">
        <v>0.008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>
        <v>0.07600000000000001</v>
      </c>
      <c r="J84" s="151">
        <v>0.825</v>
      </c>
      <c r="K84" s="41">
        <v>1085.5263157894735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596.3229</v>
      </c>
      <c r="I87" s="155">
        <v>567.788</v>
      </c>
      <c r="J87" s="155">
        <v>641.4100000000001</v>
      </c>
      <c r="K87" s="54">
        <f>IF(I87&gt;0,100*J87/I87,0)</f>
        <v>112.96645931227853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="89" zoomScaleSheetLayoutView="89" zoomScalePageLayoutView="0" workbookViewId="0" topLeftCell="A1">
      <selection activeCell="A2" sqref="A2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0.005</v>
      </c>
      <c r="I10" s="149">
        <v>0.005</v>
      </c>
      <c r="J10" s="149">
        <v>0.035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0.005</v>
      </c>
      <c r="I11" s="149">
        <v>0.005</v>
      </c>
      <c r="J11" s="149">
        <v>0.01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0.012</v>
      </c>
      <c r="I12" s="149">
        <v>0.012</v>
      </c>
      <c r="J12" s="149">
        <v>0.04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0.022</v>
      </c>
      <c r="I13" s="151">
        <v>0.022</v>
      </c>
      <c r="J13" s="151">
        <v>0.085</v>
      </c>
      <c r="K13" s="41">
        <v>386.3636363636364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0.463</v>
      </c>
      <c r="I19" s="149">
        <v>0.118</v>
      </c>
      <c r="J19" s="149">
        <v>0.32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0.463</v>
      </c>
      <c r="I22" s="151">
        <v>0.118</v>
      </c>
      <c r="J22" s="151">
        <v>0.32</v>
      </c>
      <c r="K22" s="41">
        <v>271.1864406779661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24.301</v>
      </c>
      <c r="I24" s="151">
        <v>26.871</v>
      </c>
      <c r="J24" s="151">
        <v>28.395</v>
      </c>
      <c r="K24" s="41">
        <v>105.67154181087419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10.181</v>
      </c>
      <c r="I26" s="151">
        <v>14.551</v>
      </c>
      <c r="J26" s="151">
        <v>14.5</v>
      </c>
      <c r="K26" s="41">
        <v>99.64950862483678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12.306</v>
      </c>
      <c r="I28" s="149">
        <v>12.766</v>
      </c>
      <c r="J28" s="149">
        <v>13.275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15.102</v>
      </c>
      <c r="I29" s="149">
        <v>26.52</v>
      </c>
      <c r="J29" s="149">
        <v>18.096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31.929</v>
      </c>
      <c r="I30" s="149">
        <v>35.391</v>
      </c>
      <c r="J30" s="149">
        <v>36.13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59.337</v>
      </c>
      <c r="I31" s="151">
        <v>74.67699999999999</v>
      </c>
      <c r="J31" s="151">
        <v>67.501</v>
      </c>
      <c r="K31" s="41">
        <v>90.39061558445039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3.402</v>
      </c>
      <c r="I33" s="149">
        <v>4.299</v>
      </c>
      <c r="J33" s="149">
        <v>4.3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3.569</v>
      </c>
      <c r="I34" s="149">
        <v>3.541</v>
      </c>
      <c r="J34" s="149">
        <v>3.6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46.851</v>
      </c>
      <c r="I35" s="149">
        <v>52.725</v>
      </c>
      <c r="J35" s="149">
        <v>50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94.61</v>
      </c>
      <c r="I36" s="149">
        <v>108.726</v>
      </c>
      <c r="J36" s="149">
        <v>81.545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148.43200000000002</v>
      </c>
      <c r="I37" s="151">
        <v>169.291</v>
      </c>
      <c r="J37" s="151">
        <v>139.445</v>
      </c>
      <c r="K37" s="41">
        <v>82.37000194930623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2.985</v>
      </c>
      <c r="I39" s="151">
        <v>6.018</v>
      </c>
      <c r="J39" s="151">
        <v>5.4</v>
      </c>
      <c r="K39" s="41">
        <v>89.7308075772682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3.458</v>
      </c>
      <c r="I41" s="149">
        <v>9.59</v>
      </c>
      <c r="J41" s="149">
        <v>4.8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>
        <v>0.008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1.9</v>
      </c>
      <c r="I45" s="149">
        <v>1.9</v>
      </c>
      <c r="J45" s="149">
        <v>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0.96</v>
      </c>
      <c r="I48" s="149">
        <v>1.1</v>
      </c>
      <c r="J48" s="149">
        <v>0.131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0.48</v>
      </c>
      <c r="I49" s="149">
        <v>0.2</v>
      </c>
      <c r="J49" s="149">
        <v>0.4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6.798</v>
      </c>
      <c r="I50" s="151">
        <v>12.79</v>
      </c>
      <c r="J50" s="151">
        <v>7.339</v>
      </c>
      <c r="K50" s="41">
        <v>57.380766223612206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22.0977508650519</v>
      </c>
      <c r="I52" s="151">
        <v>19.65</v>
      </c>
      <c r="J52" s="151">
        <v>19.65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61.11</v>
      </c>
      <c r="I54" s="149">
        <v>48.49</v>
      </c>
      <c r="J54" s="149">
        <v>54.89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278.659</v>
      </c>
      <c r="I55" s="149">
        <v>209.838</v>
      </c>
      <c r="J55" s="149">
        <v>240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29.478</v>
      </c>
      <c r="I56" s="149">
        <v>20.564</v>
      </c>
      <c r="J56" s="149">
        <v>18.384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11.17</v>
      </c>
      <c r="I57" s="149">
        <v>5.68</v>
      </c>
      <c r="J57" s="149">
        <v>5.568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179.029</v>
      </c>
      <c r="I58" s="149">
        <v>174.855</v>
      </c>
      <c r="J58" s="149">
        <v>174.545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559.446</v>
      </c>
      <c r="I59" s="151">
        <v>459.427</v>
      </c>
      <c r="J59" s="151">
        <v>493.38699999999994</v>
      </c>
      <c r="K59" s="41">
        <v>107.39181632772997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27.847</v>
      </c>
      <c r="I61" s="149">
        <v>61.6</v>
      </c>
      <c r="J61" s="149">
        <v>37.452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21.646</v>
      </c>
      <c r="I62" s="149">
        <v>54.2</v>
      </c>
      <c r="J62" s="149">
        <v>27.788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22.147</v>
      </c>
      <c r="I63" s="149">
        <v>47.469</v>
      </c>
      <c r="J63" s="149">
        <v>38.195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71.64</v>
      </c>
      <c r="I64" s="151">
        <v>163.269</v>
      </c>
      <c r="J64" s="151">
        <v>103.435</v>
      </c>
      <c r="K64" s="41">
        <v>63.352504149593614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41.931</v>
      </c>
      <c r="I66" s="151">
        <v>63.7</v>
      </c>
      <c r="J66" s="151">
        <v>62.614</v>
      </c>
      <c r="K66" s="41">
        <v>98.29513343799057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217</v>
      </c>
      <c r="I68" s="149">
        <v>314.5</v>
      </c>
      <c r="J68" s="149">
        <v>285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34.5</v>
      </c>
      <c r="I69" s="149">
        <v>85.5</v>
      </c>
      <c r="J69" s="149">
        <v>62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251.5</v>
      </c>
      <c r="I70" s="151">
        <v>400</v>
      </c>
      <c r="J70" s="151">
        <v>347</v>
      </c>
      <c r="K70" s="41">
        <v>86.75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55.788</v>
      </c>
      <c r="I72" s="149">
        <v>89.914</v>
      </c>
      <c r="J72" s="149">
        <v>72.079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58.748</v>
      </c>
      <c r="I73" s="149">
        <v>51.405</v>
      </c>
      <c r="J73" s="149">
        <v>58.871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1424.638</v>
      </c>
      <c r="I74" s="149">
        <v>1260.2</v>
      </c>
      <c r="J74" s="149">
        <v>1420.9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481.881</v>
      </c>
      <c r="I75" s="149">
        <v>381</v>
      </c>
      <c r="J75" s="149">
        <v>624.206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49.321</v>
      </c>
      <c r="I76" s="149">
        <v>43.295</v>
      </c>
      <c r="J76" s="149">
        <v>65.352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2402.7</v>
      </c>
      <c r="I77" s="149">
        <v>1757</v>
      </c>
      <c r="J77" s="149">
        <v>3162.511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239.207</v>
      </c>
      <c r="I78" s="149">
        <v>339.201</v>
      </c>
      <c r="J78" s="149">
        <v>413.405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562.838</v>
      </c>
      <c r="I79" s="149">
        <v>581.5</v>
      </c>
      <c r="J79" s="149">
        <v>625.991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5275.120999999999</v>
      </c>
      <c r="I80" s="151">
        <v>4503.515</v>
      </c>
      <c r="J80" s="151">
        <v>6443.315</v>
      </c>
      <c r="K80" s="41">
        <v>143.07302185070992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0.068</v>
      </c>
      <c r="I82" s="149">
        <v>0.817</v>
      </c>
      <c r="J82" s="149">
        <v>0.801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0.223</v>
      </c>
      <c r="I83" s="149">
        <v>0.52</v>
      </c>
      <c r="J83" s="149">
        <v>0.52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0.29100000000000004</v>
      </c>
      <c r="I84" s="151">
        <v>1.337</v>
      </c>
      <c r="J84" s="151">
        <v>1.3210000000000002</v>
      </c>
      <c r="K84" s="41">
        <v>98.80329094988782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6474.545750865052</v>
      </c>
      <c r="I87" s="155">
        <v>5915.236000000001</v>
      </c>
      <c r="J87" s="155">
        <v>7733.706999999999</v>
      </c>
      <c r="K87" s="54">
        <f>IF(I87&gt;0,100*J87/I87,0)</f>
        <v>130.74215466635647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98" zoomScaleSheetLayoutView="98" zoomScalePageLayoutView="0" workbookViewId="0" topLeftCell="A1">
      <selection activeCell="C87" sqref="C87:F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/>
      <c r="D7" s="21"/>
      <c r="E7" s="21"/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>
        <v>0.001</v>
      </c>
      <c r="I10" s="149">
        <v>0.001</v>
      </c>
      <c r="J10" s="149">
        <v>0.005</v>
      </c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>
        <v>0.004</v>
      </c>
      <c r="I11" s="149">
        <v>0.004</v>
      </c>
      <c r="J11" s="149">
        <v>0.004</v>
      </c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>
        <v>0.002</v>
      </c>
      <c r="I12" s="149">
        <v>0.001</v>
      </c>
      <c r="J12" s="149">
        <v>0.007</v>
      </c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>
        <v>0.007</v>
      </c>
      <c r="I13" s="151">
        <v>0.006</v>
      </c>
      <c r="J13" s="151">
        <v>0.016</v>
      </c>
      <c r="K13" s="41">
        <v>266.6666666666667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/>
      <c r="F17" s="39"/>
      <c r="G17" s="40"/>
      <c r="H17" s="150"/>
      <c r="I17" s="151"/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>
        <v>0.0957</v>
      </c>
      <c r="I19" s="149">
        <v>0.058</v>
      </c>
      <c r="J19" s="149">
        <v>0.064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>
        <v>0.0957</v>
      </c>
      <c r="I22" s="151">
        <v>0.058</v>
      </c>
      <c r="J22" s="151">
        <v>0.064</v>
      </c>
      <c r="K22" s="41">
        <v>110.3448275862069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>
        <v>4.2863</v>
      </c>
      <c r="I24" s="151">
        <v>5.218</v>
      </c>
      <c r="J24" s="151">
        <v>5.5</v>
      </c>
      <c r="K24" s="41">
        <v>105.40436949022614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>
        <v>1.5075</v>
      </c>
      <c r="I26" s="151">
        <v>2.87</v>
      </c>
      <c r="J26" s="151">
        <v>2.75</v>
      </c>
      <c r="K26" s="41">
        <v>95.81881533101046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/>
      <c r="D28" s="30"/>
      <c r="E28" s="30"/>
      <c r="F28" s="31"/>
      <c r="G28" s="31"/>
      <c r="H28" s="149">
        <v>1.9375</v>
      </c>
      <c r="I28" s="149">
        <v>2.68</v>
      </c>
      <c r="J28" s="149">
        <v>2.658</v>
      </c>
      <c r="K28" s="32"/>
    </row>
    <row r="29" spans="1:11" s="33" customFormat="1" ht="11.25" customHeight="1">
      <c r="A29" s="35" t="s">
        <v>21</v>
      </c>
      <c r="B29" s="29"/>
      <c r="C29" s="30"/>
      <c r="D29" s="30"/>
      <c r="E29" s="30"/>
      <c r="F29" s="31"/>
      <c r="G29" s="31"/>
      <c r="H29" s="149">
        <v>4.5524</v>
      </c>
      <c r="I29" s="149">
        <v>5.834</v>
      </c>
      <c r="J29" s="149">
        <v>5.081</v>
      </c>
      <c r="K29" s="32"/>
    </row>
    <row r="30" spans="1:11" s="33" customFormat="1" ht="11.25" customHeight="1">
      <c r="A30" s="35" t="s">
        <v>22</v>
      </c>
      <c r="B30" s="29"/>
      <c r="C30" s="30"/>
      <c r="D30" s="30"/>
      <c r="E30" s="30"/>
      <c r="F30" s="31"/>
      <c r="G30" s="31"/>
      <c r="H30" s="149">
        <v>4.2113</v>
      </c>
      <c r="I30" s="149">
        <v>8.397</v>
      </c>
      <c r="J30" s="149">
        <v>7.226</v>
      </c>
      <c r="K30" s="32"/>
    </row>
    <row r="31" spans="1:11" s="42" customFormat="1" ht="11.25" customHeight="1">
      <c r="A31" s="43" t="s">
        <v>23</v>
      </c>
      <c r="B31" s="37"/>
      <c r="C31" s="38"/>
      <c r="D31" s="38"/>
      <c r="E31" s="38"/>
      <c r="F31" s="39"/>
      <c r="G31" s="40"/>
      <c r="H31" s="150">
        <v>10.7012</v>
      </c>
      <c r="I31" s="151">
        <v>16.911</v>
      </c>
      <c r="J31" s="151">
        <v>14.965</v>
      </c>
      <c r="K31" s="41">
        <v>88.4926970610845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/>
      <c r="D33" s="30"/>
      <c r="E33" s="30"/>
      <c r="F33" s="31"/>
      <c r="G33" s="31"/>
      <c r="H33" s="149">
        <v>0.6124</v>
      </c>
      <c r="I33" s="149">
        <v>0.719</v>
      </c>
      <c r="J33" s="149">
        <v>0.774</v>
      </c>
      <c r="K33" s="32"/>
    </row>
    <row r="34" spans="1:11" s="33" customFormat="1" ht="11.25" customHeight="1">
      <c r="A34" s="35" t="s">
        <v>25</v>
      </c>
      <c r="B34" s="29"/>
      <c r="C34" s="30"/>
      <c r="D34" s="30"/>
      <c r="E34" s="30"/>
      <c r="F34" s="31"/>
      <c r="G34" s="31"/>
      <c r="H34" s="149">
        <v>0.7004</v>
      </c>
      <c r="I34" s="149">
        <v>0.687</v>
      </c>
      <c r="J34" s="149">
        <v>0.7</v>
      </c>
      <c r="K34" s="32"/>
    </row>
    <row r="35" spans="1:11" s="33" customFormat="1" ht="11.25" customHeight="1">
      <c r="A35" s="35" t="s">
        <v>26</v>
      </c>
      <c r="B35" s="29"/>
      <c r="C35" s="30"/>
      <c r="D35" s="30"/>
      <c r="E35" s="30"/>
      <c r="F35" s="31"/>
      <c r="G35" s="31"/>
      <c r="H35" s="149">
        <v>7.8797</v>
      </c>
      <c r="I35" s="149">
        <v>10.68</v>
      </c>
      <c r="J35" s="149">
        <v>10.1</v>
      </c>
      <c r="K35" s="32"/>
    </row>
    <row r="36" spans="1:11" s="33" customFormat="1" ht="11.25" customHeight="1">
      <c r="A36" s="35" t="s">
        <v>27</v>
      </c>
      <c r="B36" s="29"/>
      <c r="C36" s="30"/>
      <c r="D36" s="30"/>
      <c r="E36" s="30"/>
      <c r="F36" s="31"/>
      <c r="G36" s="31"/>
      <c r="H36" s="149">
        <v>18.4985</v>
      </c>
      <c r="I36" s="149">
        <v>21.521</v>
      </c>
      <c r="J36" s="149">
        <v>16.309</v>
      </c>
      <c r="K36" s="32"/>
    </row>
    <row r="37" spans="1:11" s="42" customFormat="1" ht="11.25" customHeight="1">
      <c r="A37" s="36" t="s">
        <v>28</v>
      </c>
      <c r="B37" s="37"/>
      <c r="C37" s="38"/>
      <c r="D37" s="38"/>
      <c r="E37" s="38"/>
      <c r="F37" s="39"/>
      <c r="G37" s="40"/>
      <c r="H37" s="150">
        <v>27.691</v>
      </c>
      <c r="I37" s="151">
        <v>33.607</v>
      </c>
      <c r="J37" s="151">
        <v>27.883000000000003</v>
      </c>
      <c r="K37" s="41">
        <v>82.96783408218526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/>
      <c r="D39" s="38"/>
      <c r="E39" s="38"/>
      <c r="F39" s="39"/>
      <c r="G39" s="40"/>
      <c r="H39" s="150">
        <v>0.3978</v>
      </c>
      <c r="I39" s="151">
        <v>0.941</v>
      </c>
      <c r="J39" s="151">
        <v>0.84</v>
      </c>
      <c r="K39" s="41">
        <v>89.26673751328374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/>
      <c r="D41" s="30"/>
      <c r="E41" s="30"/>
      <c r="F41" s="31"/>
      <c r="G41" s="31"/>
      <c r="H41" s="149">
        <v>0.4156</v>
      </c>
      <c r="I41" s="149">
        <v>1.511</v>
      </c>
      <c r="J41" s="149">
        <v>0.777</v>
      </c>
      <c r="K41" s="32"/>
    </row>
    <row r="42" spans="1:11" s="33" customFormat="1" ht="11.25" customHeight="1">
      <c r="A42" s="35" t="s">
        <v>31</v>
      </c>
      <c r="B42" s="29"/>
      <c r="C42" s="30"/>
      <c r="D42" s="30"/>
      <c r="E42" s="30"/>
      <c r="F42" s="31"/>
      <c r="G42" s="31"/>
      <c r="H42" s="149"/>
      <c r="I42" s="149"/>
      <c r="J42" s="149"/>
      <c r="K42" s="32"/>
    </row>
    <row r="43" spans="1:11" s="33" customFormat="1" ht="11.25" customHeight="1">
      <c r="A43" s="35" t="s">
        <v>32</v>
      </c>
      <c r="B43" s="29"/>
      <c r="C43" s="30"/>
      <c r="D43" s="30"/>
      <c r="E43" s="30"/>
      <c r="F43" s="31"/>
      <c r="G43" s="31"/>
      <c r="H43" s="149"/>
      <c r="I43" s="149"/>
      <c r="J43" s="149">
        <v>0.001</v>
      </c>
      <c r="K43" s="32"/>
    </row>
    <row r="44" spans="1:11" s="33" customFormat="1" ht="11.25" customHeight="1">
      <c r="A44" s="35" t="s">
        <v>33</v>
      </c>
      <c r="B44" s="29"/>
      <c r="C44" s="30"/>
      <c r="D44" s="30"/>
      <c r="E44" s="30"/>
      <c r="F44" s="31"/>
      <c r="G44" s="31"/>
      <c r="H44" s="149"/>
      <c r="I44" s="149"/>
      <c r="J44" s="149"/>
      <c r="K44" s="32"/>
    </row>
    <row r="45" spans="1:11" s="33" customFormat="1" ht="11.25" customHeight="1">
      <c r="A45" s="35" t="s">
        <v>34</v>
      </c>
      <c r="B45" s="29"/>
      <c r="C45" s="30"/>
      <c r="D45" s="30"/>
      <c r="E45" s="30"/>
      <c r="F45" s="31"/>
      <c r="G45" s="31"/>
      <c r="H45" s="149">
        <v>0.2068</v>
      </c>
      <c r="I45" s="149">
        <v>0.22</v>
      </c>
      <c r="J45" s="149">
        <v>0.2</v>
      </c>
      <c r="K45" s="32"/>
    </row>
    <row r="46" spans="1:11" s="33" customFormat="1" ht="11.25" customHeight="1">
      <c r="A46" s="35" t="s">
        <v>35</v>
      </c>
      <c r="B46" s="29"/>
      <c r="C46" s="30"/>
      <c r="D46" s="30"/>
      <c r="E46" s="30"/>
      <c r="F46" s="31"/>
      <c r="G46" s="31"/>
      <c r="H46" s="149"/>
      <c r="I46" s="149"/>
      <c r="J46" s="149"/>
      <c r="K46" s="32"/>
    </row>
    <row r="47" spans="1:11" s="33" customFormat="1" ht="11.25" customHeight="1">
      <c r="A47" s="35" t="s">
        <v>36</v>
      </c>
      <c r="B47" s="29"/>
      <c r="C47" s="30"/>
      <c r="D47" s="30"/>
      <c r="E47" s="30"/>
      <c r="F47" s="31"/>
      <c r="G47" s="31"/>
      <c r="H47" s="149"/>
      <c r="I47" s="149"/>
      <c r="J47" s="149"/>
      <c r="K47" s="32"/>
    </row>
    <row r="48" spans="1:11" s="33" customFormat="1" ht="11.25" customHeight="1">
      <c r="A48" s="35" t="s">
        <v>37</v>
      </c>
      <c r="B48" s="29"/>
      <c r="C48" s="30"/>
      <c r="D48" s="30"/>
      <c r="E48" s="30"/>
      <c r="F48" s="31"/>
      <c r="G48" s="31"/>
      <c r="H48" s="149">
        <v>0.2014</v>
      </c>
      <c r="I48" s="149">
        <v>0.2</v>
      </c>
      <c r="J48" s="149">
        <v>0.026</v>
      </c>
      <c r="K48" s="32"/>
    </row>
    <row r="49" spans="1:11" s="33" customFormat="1" ht="11.25" customHeight="1">
      <c r="A49" s="35" t="s">
        <v>38</v>
      </c>
      <c r="B49" s="29"/>
      <c r="C49" s="30"/>
      <c r="D49" s="30"/>
      <c r="E49" s="30"/>
      <c r="F49" s="31"/>
      <c r="G49" s="31"/>
      <c r="H49" s="149">
        <v>0.0603</v>
      </c>
      <c r="I49" s="149">
        <v>0.027</v>
      </c>
      <c r="J49" s="149">
        <v>0.045</v>
      </c>
      <c r="K49" s="32"/>
    </row>
    <row r="50" spans="1:11" s="42" customFormat="1" ht="11.25" customHeight="1">
      <c r="A50" s="43" t="s">
        <v>39</v>
      </c>
      <c r="B50" s="37"/>
      <c r="C50" s="38"/>
      <c r="D50" s="38"/>
      <c r="E50" s="38"/>
      <c r="F50" s="39"/>
      <c r="G50" s="40"/>
      <c r="H50" s="150">
        <v>0.8841000000000001</v>
      </c>
      <c r="I50" s="151">
        <v>1.9579999999999997</v>
      </c>
      <c r="J50" s="151">
        <v>1.049</v>
      </c>
      <c r="K50" s="41">
        <v>53.57507660878448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/>
      <c r="D52" s="38"/>
      <c r="E52" s="38"/>
      <c r="F52" s="39"/>
      <c r="G52" s="40"/>
      <c r="H52" s="150">
        <v>4.5574</v>
      </c>
      <c r="I52" s="151">
        <v>4.046</v>
      </c>
      <c r="J52" s="151">
        <v>4.046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/>
      <c r="D54" s="30"/>
      <c r="E54" s="30"/>
      <c r="F54" s="31"/>
      <c r="G54" s="31"/>
      <c r="H54" s="149">
        <v>12.1353</v>
      </c>
      <c r="I54" s="149">
        <v>10.342</v>
      </c>
      <c r="J54" s="149">
        <v>11.527</v>
      </c>
      <c r="K54" s="32"/>
    </row>
    <row r="55" spans="1:11" s="33" customFormat="1" ht="11.25" customHeight="1">
      <c r="A55" s="35" t="s">
        <v>42</v>
      </c>
      <c r="B55" s="29"/>
      <c r="C55" s="30"/>
      <c r="D55" s="30"/>
      <c r="E55" s="30"/>
      <c r="F55" s="31"/>
      <c r="G55" s="31"/>
      <c r="H55" s="149">
        <v>56.8864</v>
      </c>
      <c r="I55" s="149">
        <v>46.407</v>
      </c>
      <c r="J55" s="149">
        <v>51</v>
      </c>
      <c r="K55" s="32"/>
    </row>
    <row r="56" spans="1:11" s="33" customFormat="1" ht="11.25" customHeight="1">
      <c r="A56" s="35" t="s">
        <v>43</v>
      </c>
      <c r="B56" s="29"/>
      <c r="C56" s="30"/>
      <c r="D56" s="30"/>
      <c r="E56" s="30"/>
      <c r="F56" s="31"/>
      <c r="G56" s="31"/>
      <c r="H56" s="149">
        <v>6.1769</v>
      </c>
      <c r="I56" s="149">
        <v>4.233</v>
      </c>
      <c r="J56" s="149">
        <v>3.815</v>
      </c>
      <c r="K56" s="32"/>
    </row>
    <row r="57" spans="1:11" s="33" customFormat="1" ht="11.25" customHeight="1">
      <c r="A57" s="35" t="s">
        <v>44</v>
      </c>
      <c r="B57" s="29"/>
      <c r="C57" s="30"/>
      <c r="D57" s="30"/>
      <c r="E57" s="30"/>
      <c r="F57" s="31"/>
      <c r="G57" s="31"/>
      <c r="H57" s="149">
        <v>2.1811</v>
      </c>
      <c r="I57" s="149">
        <v>1.251</v>
      </c>
      <c r="J57" s="149">
        <v>1.231</v>
      </c>
      <c r="K57" s="32"/>
    </row>
    <row r="58" spans="1:11" s="33" customFormat="1" ht="11.25" customHeight="1">
      <c r="A58" s="35" t="s">
        <v>45</v>
      </c>
      <c r="B58" s="29"/>
      <c r="C58" s="30"/>
      <c r="D58" s="30"/>
      <c r="E58" s="30"/>
      <c r="F58" s="31"/>
      <c r="G58" s="31"/>
      <c r="H58" s="149">
        <v>35.9027</v>
      </c>
      <c r="I58" s="149">
        <v>37.768</v>
      </c>
      <c r="J58" s="149">
        <v>38.4</v>
      </c>
      <c r="K58" s="32"/>
    </row>
    <row r="59" spans="1:11" s="42" customFormat="1" ht="11.25" customHeight="1">
      <c r="A59" s="36" t="s">
        <v>46</v>
      </c>
      <c r="B59" s="37"/>
      <c r="C59" s="38"/>
      <c r="D59" s="38"/>
      <c r="E59" s="38"/>
      <c r="F59" s="39"/>
      <c r="G59" s="40"/>
      <c r="H59" s="150">
        <v>113.28240000000002</v>
      </c>
      <c r="I59" s="151">
        <v>100.00099999999999</v>
      </c>
      <c r="J59" s="151">
        <v>105.97299999999998</v>
      </c>
      <c r="K59" s="41">
        <v>105.9719402805972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/>
      <c r="D61" s="30"/>
      <c r="E61" s="30"/>
      <c r="F61" s="31"/>
      <c r="G61" s="31"/>
      <c r="H61" s="149">
        <v>6.7734</v>
      </c>
      <c r="I61" s="149">
        <v>12.9</v>
      </c>
      <c r="J61" s="149">
        <v>7.9</v>
      </c>
      <c r="K61" s="32"/>
    </row>
    <row r="62" spans="1:11" s="33" customFormat="1" ht="11.25" customHeight="1">
      <c r="A62" s="35" t="s">
        <v>48</v>
      </c>
      <c r="B62" s="29"/>
      <c r="C62" s="30"/>
      <c r="D62" s="30"/>
      <c r="E62" s="30"/>
      <c r="F62" s="31"/>
      <c r="G62" s="31"/>
      <c r="H62" s="149">
        <v>4.4906</v>
      </c>
      <c r="I62" s="149">
        <v>12.125</v>
      </c>
      <c r="J62" s="149">
        <v>5.974</v>
      </c>
      <c r="K62" s="32"/>
    </row>
    <row r="63" spans="1:11" s="33" customFormat="1" ht="11.25" customHeight="1">
      <c r="A63" s="35" t="s">
        <v>49</v>
      </c>
      <c r="B63" s="29"/>
      <c r="C63" s="30"/>
      <c r="D63" s="30"/>
      <c r="E63" s="30"/>
      <c r="F63" s="31"/>
      <c r="G63" s="31"/>
      <c r="H63" s="149">
        <v>4.5461</v>
      </c>
      <c r="I63" s="149">
        <v>10.478</v>
      </c>
      <c r="J63" s="149">
        <v>7.681</v>
      </c>
      <c r="K63" s="32"/>
    </row>
    <row r="64" spans="1:11" s="42" customFormat="1" ht="11.25" customHeight="1">
      <c r="A64" s="36" t="s">
        <v>50</v>
      </c>
      <c r="B64" s="37"/>
      <c r="C64" s="38"/>
      <c r="D64" s="38"/>
      <c r="E64" s="38"/>
      <c r="F64" s="39"/>
      <c r="G64" s="40"/>
      <c r="H64" s="150">
        <v>15.810099999999998</v>
      </c>
      <c r="I64" s="151">
        <v>35.503</v>
      </c>
      <c r="J64" s="151">
        <v>21.555</v>
      </c>
      <c r="K64" s="41">
        <v>60.713179167957634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/>
      <c r="D66" s="38"/>
      <c r="E66" s="38"/>
      <c r="F66" s="39"/>
      <c r="G66" s="40"/>
      <c r="H66" s="150">
        <v>6.9422</v>
      </c>
      <c r="I66" s="151">
        <v>12.6</v>
      </c>
      <c r="J66" s="151">
        <v>11.897</v>
      </c>
      <c r="K66" s="41">
        <v>94.42063492063492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>
        <v>39.7668</v>
      </c>
      <c r="I68" s="149">
        <v>62.3</v>
      </c>
      <c r="J68" s="149">
        <v>54</v>
      </c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>
        <v>4.3201</v>
      </c>
      <c r="I69" s="149">
        <v>12.3</v>
      </c>
      <c r="J69" s="149">
        <v>8.5</v>
      </c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>
        <v>44.0869</v>
      </c>
      <c r="I70" s="151">
        <v>74.6</v>
      </c>
      <c r="J70" s="151">
        <v>62.5</v>
      </c>
      <c r="K70" s="41">
        <v>83.78016085790885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>
        <v>11.1654</v>
      </c>
      <c r="I72" s="149">
        <v>18.128</v>
      </c>
      <c r="J72" s="149">
        <v>14.741</v>
      </c>
      <c r="K72" s="32"/>
    </row>
    <row r="73" spans="1:11" s="33" customFormat="1" ht="11.25" customHeight="1">
      <c r="A73" s="35" t="s">
        <v>56</v>
      </c>
      <c r="B73" s="29"/>
      <c r="C73" s="30"/>
      <c r="D73" s="30"/>
      <c r="E73" s="30"/>
      <c r="F73" s="31"/>
      <c r="G73" s="31"/>
      <c r="H73" s="149">
        <v>10.3282</v>
      </c>
      <c r="I73" s="149">
        <v>9.591</v>
      </c>
      <c r="J73" s="149">
        <v>11</v>
      </c>
      <c r="K73" s="32"/>
    </row>
    <row r="74" spans="1:11" s="33" customFormat="1" ht="11.25" customHeight="1">
      <c r="A74" s="35" t="s">
        <v>57</v>
      </c>
      <c r="B74" s="29"/>
      <c r="C74" s="30"/>
      <c r="D74" s="30"/>
      <c r="E74" s="30"/>
      <c r="F74" s="31"/>
      <c r="G74" s="31"/>
      <c r="H74" s="149">
        <v>268.1204</v>
      </c>
      <c r="I74" s="149">
        <v>247</v>
      </c>
      <c r="J74" s="149">
        <v>280.006</v>
      </c>
      <c r="K74" s="32"/>
    </row>
    <row r="75" spans="1:11" s="33" customFormat="1" ht="11.25" customHeight="1">
      <c r="A75" s="35" t="s">
        <v>58</v>
      </c>
      <c r="B75" s="29"/>
      <c r="C75" s="30"/>
      <c r="D75" s="30"/>
      <c r="E75" s="30"/>
      <c r="F75" s="31"/>
      <c r="G75" s="31"/>
      <c r="H75" s="149">
        <v>108.5575</v>
      </c>
      <c r="I75" s="149">
        <v>88</v>
      </c>
      <c r="J75" s="149">
        <v>142.712</v>
      </c>
      <c r="K75" s="32"/>
    </row>
    <row r="76" spans="1:11" s="33" customFormat="1" ht="11.25" customHeight="1">
      <c r="A76" s="35" t="s">
        <v>59</v>
      </c>
      <c r="B76" s="29"/>
      <c r="C76" s="30"/>
      <c r="D76" s="30"/>
      <c r="E76" s="30"/>
      <c r="F76" s="31"/>
      <c r="G76" s="31"/>
      <c r="H76" s="149">
        <v>7.2722</v>
      </c>
      <c r="I76" s="149">
        <v>8.257</v>
      </c>
      <c r="J76" s="149">
        <v>11.322</v>
      </c>
      <c r="K76" s="32"/>
    </row>
    <row r="77" spans="1:11" s="33" customFormat="1" ht="11.25" customHeight="1">
      <c r="A77" s="35" t="s">
        <v>60</v>
      </c>
      <c r="B77" s="29"/>
      <c r="C77" s="30"/>
      <c r="D77" s="30"/>
      <c r="E77" s="30"/>
      <c r="F77" s="31"/>
      <c r="G77" s="31"/>
      <c r="H77" s="149">
        <v>503.9067</v>
      </c>
      <c r="I77" s="149">
        <v>386</v>
      </c>
      <c r="J77" s="149">
        <v>685</v>
      </c>
      <c r="K77" s="32"/>
    </row>
    <row r="78" spans="1:11" s="33" customFormat="1" ht="11.25" customHeight="1">
      <c r="A78" s="35" t="s">
        <v>61</v>
      </c>
      <c r="B78" s="29"/>
      <c r="C78" s="30"/>
      <c r="D78" s="30"/>
      <c r="E78" s="30"/>
      <c r="F78" s="31"/>
      <c r="G78" s="31"/>
      <c r="H78" s="149">
        <v>46.8637</v>
      </c>
      <c r="I78" s="149">
        <v>70.7</v>
      </c>
      <c r="J78" s="149">
        <v>80.733</v>
      </c>
      <c r="K78" s="32"/>
    </row>
    <row r="79" spans="1:11" s="33" customFormat="1" ht="11.25" customHeight="1">
      <c r="A79" s="35" t="s">
        <v>62</v>
      </c>
      <c r="B79" s="29"/>
      <c r="C79" s="30"/>
      <c r="D79" s="30"/>
      <c r="E79" s="30"/>
      <c r="F79" s="31"/>
      <c r="G79" s="31"/>
      <c r="H79" s="149">
        <v>96.3014</v>
      </c>
      <c r="I79" s="149">
        <v>107.25</v>
      </c>
      <c r="J79" s="149">
        <v>114.198</v>
      </c>
      <c r="K79" s="32"/>
    </row>
    <row r="80" spans="1:11" s="42" customFormat="1" ht="11.25" customHeight="1">
      <c r="A80" s="43" t="s">
        <v>63</v>
      </c>
      <c r="B80" s="37"/>
      <c r="C80" s="38"/>
      <c r="D80" s="38"/>
      <c r="E80" s="38"/>
      <c r="F80" s="39"/>
      <c r="G80" s="40"/>
      <c r="H80" s="150">
        <v>1052.5155</v>
      </c>
      <c r="I80" s="151">
        <v>934.926</v>
      </c>
      <c r="J80" s="151">
        <v>1339.712</v>
      </c>
      <c r="K80" s="41">
        <v>143.29604695986635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>
        <v>0.01239</v>
      </c>
      <c r="I82" s="149">
        <v>0.121</v>
      </c>
      <c r="J82" s="149">
        <v>0.121</v>
      </c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>
        <v>0.024</v>
      </c>
      <c r="I83" s="149">
        <v>0.08</v>
      </c>
      <c r="J83" s="149">
        <v>0.08</v>
      </c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>
        <v>0.03639</v>
      </c>
      <c r="I84" s="151">
        <v>0.201</v>
      </c>
      <c r="J84" s="151">
        <v>0.201</v>
      </c>
      <c r="K84" s="41">
        <v>100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/>
      <c r="D87" s="53"/>
      <c r="E87" s="53"/>
      <c r="F87" s="54"/>
      <c r="G87" s="40"/>
      <c r="H87" s="154">
        <v>1282.80149</v>
      </c>
      <c r="I87" s="155">
        <v>1223.446</v>
      </c>
      <c r="J87" s="155">
        <v>1598.951</v>
      </c>
      <c r="K87" s="54">
        <f>IF(I87&gt;0,100*J87/I87,0)</f>
        <v>130.6924048956799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1" zoomScaleSheetLayoutView="91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1704</v>
      </c>
      <c r="D9" s="30">
        <v>1209</v>
      </c>
      <c r="E9" s="30">
        <v>1209</v>
      </c>
      <c r="F9" s="31"/>
      <c r="G9" s="31"/>
      <c r="H9" s="149">
        <v>4.601</v>
      </c>
      <c r="I9" s="149">
        <v>4.44</v>
      </c>
      <c r="J9" s="149">
        <v>4.533</v>
      </c>
      <c r="K9" s="32"/>
    </row>
    <row r="10" spans="1:11" s="33" customFormat="1" ht="11.25" customHeight="1">
      <c r="A10" s="35" t="s">
        <v>8</v>
      </c>
      <c r="B10" s="29"/>
      <c r="C10" s="30">
        <v>3783</v>
      </c>
      <c r="D10" s="30">
        <v>1927</v>
      </c>
      <c r="E10" s="30">
        <v>1836</v>
      </c>
      <c r="F10" s="31"/>
      <c r="G10" s="31"/>
      <c r="H10" s="149">
        <v>8.777</v>
      </c>
      <c r="I10" s="149">
        <v>4.5088</v>
      </c>
      <c r="J10" s="149">
        <v>4.26</v>
      </c>
      <c r="K10" s="32"/>
    </row>
    <row r="11" spans="1:11" s="33" customFormat="1" ht="11.25" customHeight="1">
      <c r="A11" s="28" t="s">
        <v>9</v>
      </c>
      <c r="B11" s="29"/>
      <c r="C11" s="30">
        <v>8583</v>
      </c>
      <c r="D11" s="30">
        <v>6658</v>
      </c>
      <c r="E11" s="30">
        <v>10276</v>
      </c>
      <c r="F11" s="31"/>
      <c r="G11" s="31"/>
      <c r="H11" s="149">
        <v>20.857</v>
      </c>
      <c r="I11" s="149">
        <v>14.31</v>
      </c>
      <c r="J11" s="149">
        <v>24.962</v>
      </c>
      <c r="K11" s="32"/>
    </row>
    <row r="12" spans="1:11" s="33" customFormat="1" ht="11.25" customHeight="1">
      <c r="A12" s="35" t="s">
        <v>10</v>
      </c>
      <c r="B12" s="29"/>
      <c r="C12" s="30">
        <v>381</v>
      </c>
      <c r="D12" s="30">
        <v>236</v>
      </c>
      <c r="E12" s="30">
        <v>236</v>
      </c>
      <c r="F12" s="31"/>
      <c r="G12" s="31"/>
      <c r="H12" s="149">
        <v>0.819</v>
      </c>
      <c r="I12" s="149">
        <v>0.5</v>
      </c>
      <c r="J12" s="149">
        <v>0.506</v>
      </c>
      <c r="K12" s="32"/>
    </row>
    <row r="13" spans="1:11" s="42" customFormat="1" ht="11.25" customHeight="1">
      <c r="A13" s="36" t="s">
        <v>11</v>
      </c>
      <c r="B13" s="37"/>
      <c r="C13" s="38">
        <v>14451</v>
      </c>
      <c r="D13" s="38">
        <v>10030</v>
      </c>
      <c r="E13" s="38">
        <v>13557</v>
      </c>
      <c r="F13" s="39">
        <v>135.16450648055832</v>
      </c>
      <c r="G13" s="40"/>
      <c r="H13" s="150">
        <v>35.054</v>
      </c>
      <c r="I13" s="151">
        <v>23.7588</v>
      </c>
      <c r="J13" s="151">
        <v>34.260999999999996</v>
      </c>
      <c r="K13" s="41">
        <v>144.20341094668078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>
        <v>45</v>
      </c>
      <c r="D15" s="38">
        <v>45</v>
      </c>
      <c r="E15" s="38">
        <v>50</v>
      </c>
      <c r="F15" s="39">
        <v>111.11111111111111</v>
      </c>
      <c r="G15" s="40"/>
      <c r="H15" s="150">
        <v>0.076</v>
      </c>
      <c r="I15" s="151">
        <v>0.054</v>
      </c>
      <c r="J15" s="151">
        <v>0.07</v>
      </c>
      <c r="K15" s="41">
        <v>129.62962962962965</v>
      </c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775</v>
      </c>
      <c r="D17" s="38">
        <v>775</v>
      </c>
      <c r="E17" s="38">
        <v>770</v>
      </c>
      <c r="F17" s="39">
        <v>99.35483870967742</v>
      </c>
      <c r="G17" s="40"/>
      <c r="H17" s="150">
        <v>1.899</v>
      </c>
      <c r="I17" s="151">
        <v>0.591</v>
      </c>
      <c r="J17" s="151">
        <v>1.63</v>
      </c>
      <c r="K17" s="41">
        <v>275.8037225042301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25007</v>
      </c>
      <c r="D19" s="30">
        <v>23951</v>
      </c>
      <c r="E19" s="30">
        <v>24024</v>
      </c>
      <c r="F19" s="31"/>
      <c r="G19" s="31"/>
      <c r="H19" s="149">
        <v>161.295</v>
      </c>
      <c r="I19" s="149">
        <v>143.706</v>
      </c>
      <c r="J19" s="149">
        <v>132.132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25007</v>
      </c>
      <c r="D22" s="38">
        <v>23951</v>
      </c>
      <c r="E22" s="38">
        <v>24024</v>
      </c>
      <c r="F22" s="39">
        <v>100.3047889440942</v>
      </c>
      <c r="G22" s="40"/>
      <c r="H22" s="150">
        <v>161.295</v>
      </c>
      <c r="I22" s="151">
        <v>143.706</v>
      </c>
      <c r="J22" s="151">
        <v>132.132</v>
      </c>
      <c r="K22" s="41">
        <v>91.94605653208636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77769</v>
      </c>
      <c r="D24" s="38">
        <v>74027</v>
      </c>
      <c r="E24" s="38">
        <v>78547</v>
      </c>
      <c r="F24" s="39">
        <v>106.10588028692234</v>
      </c>
      <c r="G24" s="40"/>
      <c r="H24" s="150">
        <v>425.576</v>
      </c>
      <c r="I24" s="151">
        <v>351.877</v>
      </c>
      <c r="J24" s="151">
        <v>384.434</v>
      </c>
      <c r="K24" s="41">
        <v>109.25238080351942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30446</v>
      </c>
      <c r="D26" s="38">
        <v>28044</v>
      </c>
      <c r="E26" s="38">
        <v>31550</v>
      </c>
      <c r="F26" s="39">
        <v>112.50178291256597</v>
      </c>
      <c r="G26" s="40"/>
      <c r="H26" s="150">
        <v>165.72</v>
      </c>
      <c r="I26" s="151">
        <v>95.14</v>
      </c>
      <c r="J26" s="151">
        <v>158.24</v>
      </c>
      <c r="K26" s="41">
        <v>166.32331301240276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62912</v>
      </c>
      <c r="D28" s="30">
        <v>60071</v>
      </c>
      <c r="E28" s="30">
        <v>69368</v>
      </c>
      <c r="F28" s="31"/>
      <c r="G28" s="31"/>
      <c r="H28" s="149">
        <v>287.451</v>
      </c>
      <c r="I28" s="149">
        <v>237.227</v>
      </c>
      <c r="J28" s="149">
        <v>314.414</v>
      </c>
      <c r="K28" s="32"/>
    </row>
    <row r="29" spans="1:11" s="33" customFormat="1" ht="11.25" customHeight="1">
      <c r="A29" s="35" t="s">
        <v>21</v>
      </c>
      <c r="B29" s="29"/>
      <c r="C29" s="30">
        <v>43485</v>
      </c>
      <c r="D29" s="30">
        <v>40134</v>
      </c>
      <c r="E29" s="30">
        <v>36933</v>
      </c>
      <c r="F29" s="31"/>
      <c r="G29" s="31"/>
      <c r="H29" s="149">
        <v>94.302</v>
      </c>
      <c r="I29" s="149">
        <v>61.995</v>
      </c>
      <c r="J29" s="149">
        <v>86.81</v>
      </c>
      <c r="K29" s="32"/>
    </row>
    <row r="30" spans="1:11" s="33" customFormat="1" ht="11.25" customHeight="1">
      <c r="A30" s="35" t="s">
        <v>22</v>
      </c>
      <c r="B30" s="29"/>
      <c r="C30" s="30">
        <v>171463</v>
      </c>
      <c r="D30" s="30">
        <v>163024</v>
      </c>
      <c r="E30" s="30">
        <v>150024</v>
      </c>
      <c r="F30" s="31"/>
      <c r="G30" s="31"/>
      <c r="H30" s="149">
        <v>529.654</v>
      </c>
      <c r="I30" s="149">
        <v>341.863</v>
      </c>
      <c r="J30" s="149">
        <v>364.637</v>
      </c>
      <c r="K30" s="32"/>
    </row>
    <row r="31" spans="1:11" s="42" customFormat="1" ht="11.25" customHeight="1">
      <c r="A31" s="43" t="s">
        <v>23</v>
      </c>
      <c r="B31" s="37"/>
      <c r="C31" s="38">
        <v>277860</v>
      </c>
      <c r="D31" s="38">
        <v>263229</v>
      </c>
      <c r="E31" s="38">
        <v>256325</v>
      </c>
      <c r="F31" s="39">
        <v>97.37718868361769</v>
      </c>
      <c r="G31" s="40"/>
      <c r="H31" s="150">
        <v>911.407</v>
      </c>
      <c r="I31" s="151">
        <v>641.085</v>
      </c>
      <c r="J31" s="151">
        <v>765.861</v>
      </c>
      <c r="K31" s="41">
        <v>119.46325370270714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24753</v>
      </c>
      <c r="D33" s="30">
        <v>24930</v>
      </c>
      <c r="E33" s="30">
        <v>23080</v>
      </c>
      <c r="F33" s="31"/>
      <c r="G33" s="31"/>
      <c r="H33" s="149">
        <v>103.249</v>
      </c>
      <c r="I33" s="149">
        <v>86.924</v>
      </c>
      <c r="J33" s="149">
        <v>91.84</v>
      </c>
      <c r="K33" s="32"/>
    </row>
    <row r="34" spans="1:11" s="33" customFormat="1" ht="11.25" customHeight="1">
      <c r="A34" s="35" t="s">
        <v>25</v>
      </c>
      <c r="B34" s="29"/>
      <c r="C34" s="30">
        <v>13616</v>
      </c>
      <c r="D34" s="30">
        <v>11450</v>
      </c>
      <c r="E34" s="30">
        <v>11833</v>
      </c>
      <c r="F34" s="31"/>
      <c r="G34" s="31"/>
      <c r="H34" s="149">
        <v>51.799</v>
      </c>
      <c r="I34" s="149">
        <v>32.125</v>
      </c>
      <c r="J34" s="149">
        <v>50.13</v>
      </c>
      <c r="K34" s="32"/>
    </row>
    <row r="35" spans="1:11" s="33" customFormat="1" ht="11.25" customHeight="1">
      <c r="A35" s="35" t="s">
        <v>26</v>
      </c>
      <c r="B35" s="29"/>
      <c r="C35" s="30">
        <v>50793</v>
      </c>
      <c r="D35" s="30">
        <v>45200</v>
      </c>
      <c r="E35" s="30">
        <v>50100</v>
      </c>
      <c r="F35" s="31"/>
      <c r="G35" s="31"/>
      <c r="H35" s="149">
        <v>189.621</v>
      </c>
      <c r="I35" s="149">
        <v>140.6</v>
      </c>
      <c r="J35" s="149">
        <v>220.44</v>
      </c>
      <c r="K35" s="32"/>
    </row>
    <row r="36" spans="1:11" s="33" customFormat="1" ht="11.25" customHeight="1">
      <c r="A36" s="35" t="s">
        <v>27</v>
      </c>
      <c r="B36" s="29"/>
      <c r="C36" s="30">
        <v>6533</v>
      </c>
      <c r="D36" s="30">
        <v>6861</v>
      </c>
      <c r="E36" s="30">
        <v>5600</v>
      </c>
      <c r="F36" s="31"/>
      <c r="G36" s="31"/>
      <c r="H36" s="149">
        <v>28.188</v>
      </c>
      <c r="I36" s="149">
        <v>24.052</v>
      </c>
      <c r="J36" s="149">
        <v>18.208</v>
      </c>
      <c r="K36" s="32"/>
    </row>
    <row r="37" spans="1:11" s="42" customFormat="1" ht="11.25" customHeight="1">
      <c r="A37" s="36" t="s">
        <v>28</v>
      </c>
      <c r="B37" s="37"/>
      <c r="C37" s="38">
        <v>95695</v>
      </c>
      <c r="D37" s="38">
        <v>88441</v>
      </c>
      <c r="E37" s="38">
        <v>90613</v>
      </c>
      <c r="F37" s="39">
        <v>102.45587453782748</v>
      </c>
      <c r="G37" s="40"/>
      <c r="H37" s="150">
        <v>372.85699999999997</v>
      </c>
      <c r="I37" s="151">
        <v>283.701</v>
      </c>
      <c r="J37" s="151">
        <v>380.61799999999994</v>
      </c>
      <c r="K37" s="41">
        <v>134.1616702091286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5158</v>
      </c>
      <c r="D39" s="38">
        <v>5115</v>
      </c>
      <c r="E39" s="38">
        <v>5420</v>
      </c>
      <c r="F39" s="39">
        <v>105.96285434995113</v>
      </c>
      <c r="G39" s="40"/>
      <c r="H39" s="150">
        <v>8.273</v>
      </c>
      <c r="I39" s="151">
        <v>8.225</v>
      </c>
      <c r="J39" s="151">
        <v>8.008</v>
      </c>
      <c r="K39" s="41">
        <v>97.36170212765957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38921</v>
      </c>
      <c r="D41" s="30">
        <v>35880</v>
      </c>
      <c r="E41" s="30">
        <v>34911</v>
      </c>
      <c r="F41" s="31"/>
      <c r="G41" s="31"/>
      <c r="H41" s="149">
        <v>126.889</v>
      </c>
      <c r="I41" s="149">
        <v>27.931</v>
      </c>
      <c r="J41" s="149">
        <v>120.187</v>
      </c>
      <c r="K41" s="32"/>
    </row>
    <row r="42" spans="1:11" s="33" customFormat="1" ht="11.25" customHeight="1">
      <c r="A42" s="35" t="s">
        <v>31</v>
      </c>
      <c r="B42" s="29"/>
      <c r="C42" s="30">
        <v>232314</v>
      </c>
      <c r="D42" s="30">
        <v>220582</v>
      </c>
      <c r="E42" s="30">
        <v>221915</v>
      </c>
      <c r="F42" s="31"/>
      <c r="G42" s="31"/>
      <c r="H42" s="149">
        <v>1099.547</v>
      </c>
      <c r="I42" s="149">
        <v>592.508</v>
      </c>
      <c r="J42" s="149">
        <v>1019.828</v>
      </c>
      <c r="K42" s="32"/>
    </row>
    <row r="43" spans="1:11" s="33" customFormat="1" ht="11.25" customHeight="1">
      <c r="A43" s="35" t="s">
        <v>32</v>
      </c>
      <c r="B43" s="29"/>
      <c r="C43" s="30">
        <v>58765</v>
      </c>
      <c r="D43" s="30">
        <v>62635</v>
      </c>
      <c r="E43" s="30">
        <v>65771</v>
      </c>
      <c r="F43" s="31"/>
      <c r="G43" s="31"/>
      <c r="H43" s="149">
        <v>292.423</v>
      </c>
      <c r="I43" s="149">
        <v>135.042</v>
      </c>
      <c r="J43" s="149">
        <v>320.257</v>
      </c>
      <c r="K43" s="32"/>
    </row>
    <row r="44" spans="1:11" s="33" customFormat="1" ht="11.25" customHeight="1">
      <c r="A44" s="35" t="s">
        <v>33</v>
      </c>
      <c r="B44" s="29"/>
      <c r="C44" s="30">
        <v>132696</v>
      </c>
      <c r="D44" s="30">
        <v>128471</v>
      </c>
      <c r="E44" s="30">
        <v>130617</v>
      </c>
      <c r="F44" s="31"/>
      <c r="G44" s="31"/>
      <c r="H44" s="149">
        <v>623.832</v>
      </c>
      <c r="I44" s="149">
        <v>194.93</v>
      </c>
      <c r="J44" s="149">
        <v>555.555</v>
      </c>
      <c r="K44" s="32"/>
    </row>
    <row r="45" spans="1:11" s="33" customFormat="1" ht="11.25" customHeight="1">
      <c r="A45" s="35" t="s">
        <v>34</v>
      </c>
      <c r="B45" s="29"/>
      <c r="C45" s="30">
        <v>75382</v>
      </c>
      <c r="D45" s="30">
        <v>60339</v>
      </c>
      <c r="E45" s="30">
        <v>71513</v>
      </c>
      <c r="F45" s="31"/>
      <c r="G45" s="31"/>
      <c r="H45" s="149">
        <v>304.261</v>
      </c>
      <c r="I45" s="149">
        <v>80.513</v>
      </c>
      <c r="J45" s="149">
        <v>289.171</v>
      </c>
      <c r="K45" s="32"/>
    </row>
    <row r="46" spans="1:11" s="33" customFormat="1" ht="11.25" customHeight="1">
      <c r="A46" s="35" t="s">
        <v>35</v>
      </c>
      <c r="B46" s="29"/>
      <c r="C46" s="30">
        <v>74627</v>
      </c>
      <c r="D46" s="30">
        <v>74448</v>
      </c>
      <c r="E46" s="30">
        <v>72853</v>
      </c>
      <c r="F46" s="31"/>
      <c r="G46" s="31"/>
      <c r="H46" s="149">
        <v>246.854</v>
      </c>
      <c r="I46" s="149">
        <v>79.089</v>
      </c>
      <c r="J46" s="149">
        <v>232.037</v>
      </c>
      <c r="K46" s="32"/>
    </row>
    <row r="47" spans="1:11" s="33" customFormat="1" ht="11.25" customHeight="1">
      <c r="A47" s="35" t="s">
        <v>36</v>
      </c>
      <c r="B47" s="29"/>
      <c r="C47" s="30">
        <v>108324</v>
      </c>
      <c r="D47" s="30">
        <v>96535</v>
      </c>
      <c r="E47" s="30">
        <v>100494</v>
      </c>
      <c r="F47" s="31"/>
      <c r="G47" s="31"/>
      <c r="H47" s="149">
        <v>419.606</v>
      </c>
      <c r="I47" s="149">
        <v>173.144</v>
      </c>
      <c r="J47" s="149">
        <v>368.841</v>
      </c>
      <c r="K47" s="32"/>
    </row>
    <row r="48" spans="1:11" s="33" customFormat="1" ht="11.25" customHeight="1">
      <c r="A48" s="35" t="s">
        <v>37</v>
      </c>
      <c r="B48" s="29"/>
      <c r="C48" s="30">
        <v>111064</v>
      </c>
      <c r="D48" s="30">
        <v>108608</v>
      </c>
      <c r="E48" s="30">
        <v>109628</v>
      </c>
      <c r="F48" s="31"/>
      <c r="G48" s="31"/>
      <c r="H48" s="149">
        <v>551.757</v>
      </c>
      <c r="I48" s="149">
        <v>136.183</v>
      </c>
      <c r="J48" s="149">
        <v>442.468</v>
      </c>
      <c r="K48" s="32"/>
    </row>
    <row r="49" spans="1:11" s="33" customFormat="1" ht="11.25" customHeight="1">
      <c r="A49" s="35" t="s">
        <v>38</v>
      </c>
      <c r="B49" s="29"/>
      <c r="C49" s="30">
        <v>72810</v>
      </c>
      <c r="D49" s="30">
        <v>71170</v>
      </c>
      <c r="E49" s="30">
        <v>68266</v>
      </c>
      <c r="F49" s="31"/>
      <c r="G49" s="31"/>
      <c r="H49" s="149">
        <v>315.15</v>
      </c>
      <c r="I49" s="149">
        <v>85.806</v>
      </c>
      <c r="J49" s="149">
        <v>259.833</v>
      </c>
      <c r="K49" s="32"/>
    </row>
    <row r="50" spans="1:11" s="42" customFormat="1" ht="11.25" customHeight="1">
      <c r="A50" s="43" t="s">
        <v>39</v>
      </c>
      <c r="B50" s="37"/>
      <c r="C50" s="38">
        <v>904903</v>
      </c>
      <c r="D50" s="38">
        <v>858668</v>
      </c>
      <c r="E50" s="38">
        <v>875968</v>
      </c>
      <c r="F50" s="39">
        <v>102.01474842430369</v>
      </c>
      <c r="G50" s="40"/>
      <c r="H50" s="150">
        <v>3980.3189999999995</v>
      </c>
      <c r="I50" s="151">
        <v>1505.146</v>
      </c>
      <c r="J50" s="151">
        <v>3608.176999999999</v>
      </c>
      <c r="K50" s="41">
        <v>239.7227245728985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24560</v>
      </c>
      <c r="D52" s="38">
        <v>24560</v>
      </c>
      <c r="E52" s="38">
        <v>24560</v>
      </c>
      <c r="F52" s="39">
        <v>100</v>
      </c>
      <c r="G52" s="40"/>
      <c r="H52" s="150">
        <v>65.69</v>
      </c>
      <c r="I52" s="151">
        <v>65.69</v>
      </c>
      <c r="J52" s="151">
        <v>65.69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75168</v>
      </c>
      <c r="D54" s="30">
        <v>67763</v>
      </c>
      <c r="E54" s="30">
        <v>61445</v>
      </c>
      <c r="F54" s="31"/>
      <c r="G54" s="31"/>
      <c r="H54" s="149">
        <v>241.79</v>
      </c>
      <c r="I54" s="149">
        <v>190.171</v>
      </c>
      <c r="J54" s="149">
        <v>224.633</v>
      </c>
      <c r="K54" s="32"/>
    </row>
    <row r="55" spans="1:11" s="33" customFormat="1" ht="11.25" customHeight="1">
      <c r="A55" s="35" t="s">
        <v>42</v>
      </c>
      <c r="B55" s="29"/>
      <c r="C55" s="30">
        <v>52662</v>
      </c>
      <c r="D55" s="30">
        <v>39171</v>
      </c>
      <c r="E55" s="30">
        <v>38551</v>
      </c>
      <c r="F55" s="31"/>
      <c r="G55" s="31"/>
      <c r="H55" s="149">
        <v>93.603</v>
      </c>
      <c r="I55" s="149">
        <v>74.425</v>
      </c>
      <c r="J55" s="149">
        <v>96.377</v>
      </c>
      <c r="K55" s="32"/>
    </row>
    <row r="56" spans="1:11" s="33" customFormat="1" ht="11.25" customHeight="1">
      <c r="A56" s="35" t="s">
        <v>43</v>
      </c>
      <c r="B56" s="29"/>
      <c r="C56" s="30">
        <v>50861</v>
      </c>
      <c r="D56" s="30">
        <v>39696</v>
      </c>
      <c r="E56" s="30">
        <v>33421.34</v>
      </c>
      <c r="F56" s="31"/>
      <c r="G56" s="31"/>
      <c r="H56" s="149">
        <v>151.199</v>
      </c>
      <c r="I56" s="149">
        <v>91.244</v>
      </c>
      <c r="J56" s="149">
        <v>91.314</v>
      </c>
      <c r="K56" s="32"/>
    </row>
    <row r="57" spans="1:11" s="33" customFormat="1" ht="11.25" customHeight="1">
      <c r="A57" s="35" t="s">
        <v>44</v>
      </c>
      <c r="B57" s="29"/>
      <c r="C57" s="30">
        <v>68539</v>
      </c>
      <c r="D57" s="30">
        <v>59774</v>
      </c>
      <c r="E57" s="30">
        <v>59593</v>
      </c>
      <c r="F57" s="31"/>
      <c r="G57" s="31"/>
      <c r="H57" s="149">
        <v>170.807</v>
      </c>
      <c r="I57" s="149">
        <v>150.183</v>
      </c>
      <c r="J57" s="149">
        <v>183.434</v>
      </c>
      <c r="K57" s="32"/>
    </row>
    <row r="58" spans="1:11" s="33" customFormat="1" ht="11.25" customHeight="1">
      <c r="A58" s="35" t="s">
        <v>45</v>
      </c>
      <c r="B58" s="29"/>
      <c r="C58" s="30">
        <v>60340</v>
      </c>
      <c r="D58" s="30">
        <v>51101</v>
      </c>
      <c r="E58" s="30">
        <v>48045</v>
      </c>
      <c r="F58" s="31"/>
      <c r="G58" s="31"/>
      <c r="H58" s="149">
        <v>123.752</v>
      </c>
      <c r="I58" s="149">
        <v>63.718</v>
      </c>
      <c r="J58" s="149">
        <v>165.647</v>
      </c>
      <c r="K58" s="32"/>
    </row>
    <row r="59" spans="1:11" s="42" customFormat="1" ht="11.25" customHeight="1">
      <c r="A59" s="36" t="s">
        <v>46</v>
      </c>
      <c r="B59" s="37"/>
      <c r="C59" s="38">
        <v>307570</v>
      </c>
      <c r="D59" s="38">
        <v>257505</v>
      </c>
      <c r="E59" s="38">
        <v>241055.34</v>
      </c>
      <c r="F59" s="39">
        <v>93.61190656492107</v>
      </c>
      <c r="G59" s="40"/>
      <c r="H59" s="150">
        <v>781.151</v>
      </c>
      <c r="I59" s="151">
        <v>569.741</v>
      </c>
      <c r="J59" s="151">
        <v>761.405</v>
      </c>
      <c r="K59" s="41">
        <v>133.6405489511901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1452</v>
      </c>
      <c r="D61" s="30">
        <v>1294</v>
      </c>
      <c r="E61" s="30">
        <v>1140</v>
      </c>
      <c r="F61" s="31"/>
      <c r="G61" s="31"/>
      <c r="H61" s="149">
        <v>2.395</v>
      </c>
      <c r="I61" s="149">
        <v>3.0134000000000003</v>
      </c>
      <c r="J61" s="149">
        <v>2.546</v>
      </c>
      <c r="K61" s="32"/>
    </row>
    <row r="62" spans="1:11" s="33" customFormat="1" ht="11.25" customHeight="1">
      <c r="A62" s="35" t="s">
        <v>48</v>
      </c>
      <c r="B62" s="29"/>
      <c r="C62" s="30">
        <v>1099</v>
      </c>
      <c r="D62" s="30">
        <v>949</v>
      </c>
      <c r="E62" s="30">
        <v>825</v>
      </c>
      <c r="F62" s="31"/>
      <c r="G62" s="31"/>
      <c r="H62" s="149">
        <v>1.933</v>
      </c>
      <c r="I62" s="149">
        <v>1.671</v>
      </c>
      <c r="J62" s="149">
        <v>1.113</v>
      </c>
      <c r="K62" s="32"/>
    </row>
    <row r="63" spans="1:11" s="33" customFormat="1" ht="11.25" customHeight="1">
      <c r="A63" s="35" t="s">
        <v>49</v>
      </c>
      <c r="B63" s="29"/>
      <c r="C63" s="30">
        <v>2632</v>
      </c>
      <c r="D63" s="30">
        <v>2219</v>
      </c>
      <c r="E63" s="30">
        <v>2290</v>
      </c>
      <c r="F63" s="31"/>
      <c r="G63" s="31"/>
      <c r="H63" s="149">
        <v>1.951</v>
      </c>
      <c r="I63" s="149">
        <v>4.812</v>
      </c>
      <c r="J63" s="149">
        <v>6.873</v>
      </c>
      <c r="K63" s="32"/>
    </row>
    <row r="64" spans="1:11" s="42" customFormat="1" ht="11.25" customHeight="1">
      <c r="A64" s="36" t="s">
        <v>50</v>
      </c>
      <c r="B64" s="37"/>
      <c r="C64" s="38">
        <v>5183</v>
      </c>
      <c r="D64" s="38">
        <v>4462</v>
      </c>
      <c r="E64" s="38">
        <v>4255</v>
      </c>
      <c r="F64" s="39">
        <v>95.36082474226804</v>
      </c>
      <c r="G64" s="40"/>
      <c r="H64" s="150">
        <v>6.279</v>
      </c>
      <c r="I64" s="151">
        <v>9.496400000000001</v>
      </c>
      <c r="J64" s="151">
        <v>10.532</v>
      </c>
      <c r="K64" s="41">
        <v>110.90518512278337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8056</v>
      </c>
      <c r="D66" s="38">
        <v>8010</v>
      </c>
      <c r="E66" s="38">
        <v>7309</v>
      </c>
      <c r="F66" s="39">
        <v>91.24843945068665</v>
      </c>
      <c r="G66" s="40"/>
      <c r="H66" s="150">
        <v>9.809</v>
      </c>
      <c r="I66" s="151">
        <v>8.805</v>
      </c>
      <c r="J66" s="151">
        <v>9.817</v>
      </c>
      <c r="K66" s="41">
        <v>111.49346961953437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74553</v>
      </c>
      <c r="D68" s="30">
        <v>60800</v>
      </c>
      <c r="E68" s="30">
        <v>65180</v>
      </c>
      <c r="F68" s="31"/>
      <c r="G68" s="31"/>
      <c r="H68" s="149">
        <v>153.123</v>
      </c>
      <c r="I68" s="149">
        <v>145.7</v>
      </c>
      <c r="J68" s="149">
        <v>283.4</v>
      </c>
      <c r="K68" s="32"/>
    </row>
    <row r="69" spans="1:11" s="33" customFormat="1" ht="11.25" customHeight="1">
      <c r="A69" s="35" t="s">
        <v>53</v>
      </c>
      <c r="B69" s="29"/>
      <c r="C69" s="30">
        <v>4360</v>
      </c>
      <c r="D69" s="30">
        <v>4100</v>
      </c>
      <c r="E69" s="30">
        <v>4510</v>
      </c>
      <c r="F69" s="31"/>
      <c r="G69" s="31"/>
      <c r="H69" s="149">
        <v>6.857</v>
      </c>
      <c r="I69" s="149">
        <v>6.88</v>
      </c>
      <c r="J69" s="149">
        <v>15.9</v>
      </c>
      <c r="K69" s="32"/>
    </row>
    <row r="70" spans="1:11" s="42" customFormat="1" ht="11.25" customHeight="1">
      <c r="A70" s="36" t="s">
        <v>54</v>
      </c>
      <c r="B70" s="37"/>
      <c r="C70" s="38">
        <v>78913</v>
      </c>
      <c r="D70" s="38">
        <v>64900</v>
      </c>
      <c r="E70" s="38">
        <v>69690</v>
      </c>
      <c r="F70" s="39">
        <v>107.38058551617874</v>
      </c>
      <c r="G70" s="40"/>
      <c r="H70" s="150">
        <v>159.98</v>
      </c>
      <c r="I70" s="151">
        <v>152.57999999999998</v>
      </c>
      <c r="J70" s="151">
        <v>299.29999999999995</v>
      </c>
      <c r="K70" s="41">
        <v>196.15939179446846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3255</v>
      </c>
      <c r="D72" s="30">
        <v>3061</v>
      </c>
      <c r="E72" s="30">
        <v>3125</v>
      </c>
      <c r="F72" s="31"/>
      <c r="G72" s="31"/>
      <c r="H72" s="149">
        <v>0.92</v>
      </c>
      <c r="I72" s="149">
        <v>3.183</v>
      </c>
      <c r="J72" s="149">
        <v>4.38</v>
      </c>
      <c r="K72" s="32"/>
    </row>
    <row r="73" spans="1:11" s="33" customFormat="1" ht="11.25" customHeight="1">
      <c r="A73" s="35" t="s">
        <v>56</v>
      </c>
      <c r="B73" s="29"/>
      <c r="C73" s="30">
        <v>74925</v>
      </c>
      <c r="D73" s="30">
        <v>74925</v>
      </c>
      <c r="E73" s="30">
        <v>68574</v>
      </c>
      <c r="F73" s="31"/>
      <c r="G73" s="31"/>
      <c r="H73" s="149">
        <v>143.281</v>
      </c>
      <c r="I73" s="149">
        <v>208.985</v>
      </c>
      <c r="J73" s="149">
        <v>253.661</v>
      </c>
      <c r="K73" s="32"/>
    </row>
    <row r="74" spans="1:11" s="33" customFormat="1" ht="11.25" customHeight="1">
      <c r="A74" s="35" t="s">
        <v>57</v>
      </c>
      <c r="B74" s="29"/>
      <c r="C74" s="30">
        <v>82106</v>
      </c>
      <c r="D74" s="30">
        <v>65360</v>
      </c>
      <c r="E74" s="30">
        <v>67258</v>
      </c>
      <c r="F74" s="31"/>
      <c r="G74" s="31"/>
      <c r="H74" s="149">
        <v>207.297</v>
      </c>
      <c r="I74" s="149">
        <v>210.111</v>
      </c>
      <c r="J74" s="149">
        <v>345.495</v>
      </c>
      <c r="K74" s="32"/>
    </row>
    <row r="75" spans="1:11" s="33" customFormat="1" ht="11.25" customHeight="1">
      <c r="A75" s="35" t="s">
        <v>58</v>
      </c>
      <c r="B75" s="29"/>
      <c r="C75" s="30">
        <v>13377</v>
      </c>
      <c r="D75" s="30">
        <v>10634</v>
      </c>
      <c r="E75" s="30">
        <v>10599</v>
      </c>
      <c r="F75" s="31"/>
      <c r="G75" s="31"/>
      <c r="H75" s="149">
        <v>16.308</v>
      </c>
      <c r="I75" s="149">
        <v>20.843</v>
      </c>
      <c r="J75" s="149">
        <v>14.688</v>
      </c>
      <c r="K75" s="32"/>
    </row>
    <row r="76" spans="1:11" s="33" customFormat="1" ht="11.25" customHeight="1">
      <c r="A76" s="35" t="s">
        <v>59</v>
      </c>
      <c r="B76" s="29"/>
      <c r="C76" s="30">
        <v>16775</v>
      </c>
      <c r="D76" s="30">
        <v>15017</v>
      </c>
      <c r="E76" s="30">
        <v>15215</v>
      </c>
      <c r="F76" s="31"/>
      <c r="G76" s="31"/>
      <c r="H76" s="149">
        <v>48.764</v>
      </c>
      <c r="I76" s="149">
        <v>68.688</v>
      </c>
      <c r="J76" s="149">
        <v>66.187</v>
      </c>
      <c r="K76" s="32"/>
    </row>
    <row r="77" spans="1:11" s="33" customFormat="1" ht="11.25" customHeight="1">
      <c r="A77" s="35" t="s">
        <v>60</v>
      </c>
      <c r="B77" s="29"/>
      <c r="C77" s="30">
        <v>10858</v>
      </c>
      <c r="D77" s="30">
        <v>8519</v>
      </c>
      <c r="E77" s="30">
        <v>8086</v>
      </c>
      <c r="F77" s="31"/>
      <c r="G77" s="31"/>
      <c r="H77" s="149">
        <v>18.394</v>
      </c>
      <c r="I77" s="149">
        <v>30.182</v>
      </c>
      <c r="J77" s="149">
        <v>34.4</v>
      </c>
      <c r="K77" s="32"/>
    </row>
    <row r="78" spans="1:11" s="33" customFormat="1" ht="11.25" customHeight="1">
      <c r="A78" s="35" t="s">
        <v>61</v>
      </c>
      <c r="B78" s="29"/>
      <c r="C78" s="30">
        <v>24506</v>
      </c>
      <c r="D78" s="30">
        <v>19525</v>
      </c>
      <c r="E78" s="30">
        <v>19845</v>
      </c>
      <c r="F78" s="31"/>
      <c r="G78" s="31"/>
      <c r="H78" s="149">
        <v>44.182</v>
      </c>
      <c r="I78" s="149">
        <v>47.389</v>
      </c>
      <c r="J78" s="149">
        <v>76.223</v>
      </c>
      <c r="K78" s="32"/>
    </row>
    <row r="79" spans="1:11" s="33" customFormat="1" ht="11.25" customHeight="1">
      <c r="A79" s="35" t="s">
        <v>62</v>
      </c>
      <c r="B79" s="29"/>
      <c r="C79" s="30">
        <v>174365</v>
      </c>
      <c r="D79" s="30">
        <v>162513</v>
      </c>
      <c r="E79" s="30">
        <v>146459</v>
      </c>
      <c r="F79" s="31"/>
      <c r="G79" s="31"/>
      <c r="H79" s="149">
        <v>308.25</v>
      </c>
      <c r="I79" s="149">
        <v>539.433</v>
      </c>
      <c r="J79" s="149">
        <v>625.536</v>
      </c>
      <c r="K79" s="32"/>
    </row>
    <row r="80" spans="1:11" s="42" customFormat="1" ht="11.25" customHeight="1">
      <c r="A80" s="43" t="s">
        <v>63</v>
      </c>
      <c r="B80" s="37"/>
      <c r="C80" s="38">
        <v>400167</v>
      </c>
      <c r="D80" s="38">
        <v>359554</v>
      </c>
      <c r="E80" s="38">
        <v>339161</v>
      </c>
      <c r="F80" s="39">
        <v>94.32825111109875</v>
      </c>
      <c r="G80" s="40"/>
      <c r="H80" s="150">
        <v>787.396</v>
      </c>
      <c r="I80" s="151">
        <v>1128.8139999999999</v>
      </c>
      <c r="J80" s="151">
        <v>1420.57</v>
      </c>
      <c r="K80" s="41">
        <f>IF(I80&gt;0,100*J80/I80,0)</f>
        <v>125.8462421621277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120</v>
      </c>
      <c r="D82" s="30">
        <v>120</v>
      </c>
      <c r="E82" s="30">
        <v>165</v>
      </c>
      <c r="F82" s="31"/>
      <c r="G82" s="31"/>
      <c r="H82" s="149">
        <v>0.181</v>
      </c>
      <c r="I82" s="149">
        <v>0.181</v>
      </c>
      <c r="J82" s="149">
        <v>0.24</v>
      </c>
      <c r="K82" s="32"/>
    </row>
    <row r="83" spans="1:11" s="33" customFormat="1" ht="11.25" customHeight="1">
      <c r="A83" s="35" t="s">
        <v>65</v>
      </c>
      <c r="B83" s="29"/>
      <c r="C83" s="30">
        <v>170</v>
      </c>
      <c r="D83" s="30">
        <v>170</v>
      </c>
      <c r="E83" s="30">
        <v>180</v>
      </c>
      <c r="F83" s="31"/>
      <c r="G83" s="31"/>
      <c r="H83" s="149">
        <v>0.173</v>
      </c>
      <c r="I83" s="149">
        <v>0.173</v>
      </c>
      <c r="J83" s="149">
        <v>0.18</v>
      </c>
      <c r="K83" s="32"/>
    </row>
    <row r="84" spans="1:11" s="42" customFormat="1" ht="11.25" customHeight="1">
      <c r="A84" s="36" t="s">
        <v>66</v>
      </c>
      <c r="B84" s="37"/>
      <c r="C84" s="38">
        <v>290</v>
      </c>
      <c r="D84" s="38">
        <v>290</v>
      </c>
      <c r="E84" s="38">
        <v>345</v>
      </c>
      <c r="F84" s="39">
        <v>118.96551724137932</v>
      </c>
      <c r="G84" s="40"/>
      <c r="H84" s="150">
        <v>0.354</v>
      </c>
      <c r="I84" s="151">
        <v>0.354</v>
      </c>
      <c r="J84" s="151">
        <v>0.42</v>
      </c>
      <c r="K84" s="41">
        <v>118.64406779661017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2256848</v>
      </c>
      <c r="D87" s="53">
        <v>2071606</v>
      </c>
      <c r="E87" s="53">
        <v>2063199.34</v>
      </c>
      <c r="F87" s="54">
        <f>IF(D87&gt;0,100*E87/D87,0)</f>
        <v>99.59419600059084</v>
      </c>
      <c r="G87" s="40"/>
      <c r="H87" s="154">
        <v>7873.134999999999</v>
      </c>
      <c r="I87" s="155">
        <v>4988.7642000000005</v>
      </c>
      <c r="J87" s="155">
        <v>8041.164999999999</v>
      </c>
      <c r="K87" s="54">
        <f>IF(I87&gt;0,100*J87/I87,0)</f>
        <v>161.1855096298197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98" zoomScaleSheetLayoutView="98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/>
      <c r="D9" s="30"/>
      <c r="E9" s="30"/>
      <c r="F9" s="31"/>
      <c r="G9" s="31"/>
      <c r="H9" s="149"/>
      <c r="I9" s="149"/>
      <c r="J9" s="149"/>
      <c r="K9" s="32"/>
    </row>
    <row r="10" spans="1:11" s="33" customFormat="1" ht="11.25" customHeight="1">
      <c r="A10" s="35" t="s">
        <v>8</v>
      </c>
      <c r="B10" s="29"/>
      <c r="C10" s="30"/>
      <c r="D10" s="30"/>
      <c r="E10" s="30"/>
      <c r="F10" s="31"/>
      <c r="G10" s="31"/>
      <c r="H10" s="149"/>
      <c r="I10" s="149"/>
      <c r="J10" s="149"/>
      <c r="K10" s="32"/>
    </row>
    <row r="11" spans="1:11" s="33" customFormat="1" ht="11.25" customHeight="1">
      <c r="A11" s="28" t="s">
        <v>9</v>
      </c>
      <c r="B11" s="29"/>
      <c r="C11" s="30"/>
      <c r="D11" s="30"/>
      <c r="E11" s="30"/>
      <c r="F11" s="31"/>
      <c r="G11" s="31"/>
      <c r="H11" s="149"/>
      <c r="I11" s="149"/>
      <c r="J11" s="149"/>
      <c r="K11" s="32"/>
    </row>
    <row r="12" spans="1:11" s="33" customFormat="1" ht="11.25" customHeight="1">
      <c r="A12" s="35" t="s">
        <v>10</v>
      </c>
      <c r="B12" s="29"/>
      <c r="C12" s="30"/>
      <c r="D12" s="30"/>
      <c r="E12" s="30"/>
      <c r="F12" s="31"/>
      <c r="G12" s="31"/>
      <c r="H12" s="149"/>
      <c r="I12" s="149"/>
      <c r="J12" s="149"/>
      <c r="K12" s="32"/>
    </row>
    <row r="13" spans="1:11" s="42" customFormat="1" ht="11.25" customHeight="1">
      <c r="A13" s="36" t="s">
        <v>11</v>
      </c>
      <c r="B13" s="37"/>
      <c r="C13" s="38"/>
      <c r="D13" s="38"/>
      <c r="E13" s="38"/>
      <c r="F13" s="39"/>
      <c r="G13" s="40"/>
      <c r="H13" s="150"/>
      <c r="I13" s="151"/>
      <c r="J13" s="151"/>
      <c r="K13" s="41"/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/>
      <c r="F17" s="39"/>
      <c r="G17" s="40"/>
      <c r="H17" s="150">
        <v>0.187</v>
      </c>
      <c r="I17" s="151">
        <v>0.177</v>
      </c>
      <c r="J17" s="151"/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/>
      <c r="D19" s="30"/>
      <c r="E19" s="30"/>
      <c r="F19" s="31"/>
      <c r="G19" s="31"/>
      <c r="H19" s="149"/>
      <c r="I19" s="149"/>
      <c r="J19" s="149"/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/>
      <c r="D22" s="38"/>
      <c r="E22" s="38"/>
      <c r="F22" s="39"/>
      <c r="G22" s="40"/>
      <c r="H22" s="150"/>
      <c r="I22" s="151"/>
      <c r="J22" s="151"/>
      <c r="K22" s="41"/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/>
      <c r="D24" s="38"/>
      <c r="E24" s="38"/>
      <c r="F24" s="39"/>
      <c r="G24" s="40"/>
      <c r="H24" s="150"/>
      <c r="I24" s="151"/>
      <c r="J24" s="151"/>
      <c r="K24" s="41"/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/>
      <c r="D26" s="38"/>
      <c r="E26" s="38"/>
      <c r="F26" s="39"/>
      <c r="G26" s="40"/>
      <c r="H26" s="150"/>
      <c r="I26" s="151"/>
      <c r="J26" s="151"/>
      <c r="K26" s="41"/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2689</v>
      </c>
      <c r="D28" s="30">
        <v>3152</v>
      </c>
      <c r="E28" s="30">
        <v>3806</v>
      </c>
      <c r="F28" s="31"/>
      <c r="G28" s="31"/>
      <c r="H28" s="149">
        <v>12.82</v>
      </c>
      <c r="I28" s="149">
        <v>9.877</v>
      </c>
      <c r="J28" s="149">
        <v>16.74</v>
      </c>
      <c r="K28" s="32"/>
    </row>
    <row r="29" spans="1:11" s="33" customFormat="1" ht="11.25" customHeight="1">
      <c r="A29" s="35" t="s">
        <v>21</v>
      </c>
      <c r="B29" s="29"/>
      <c r="C29" s="30">
        <v>4730</v>
      </c>
      <c r="D29" s="30">
        <v>4729</v>
      </c>
      <c r="E29" s="30">
        <v>1844</v>
      </c>
      <c r="F29" s="31"/>
      <c r="G29" s="31"/>
      <c r="H29" s="149">
        <v>8.769</v>
      </c>
      <c r="I29" s="149">
        <v>6.508</v>
      </c>
      <c r="J29" s="149">
        <v>4.078</v>
      </c>
      <c r="K29" s="32"/>
    </row>
    <row r="30" spans="1:11" s="33" customFormat="1" ht="11.25" customHeight="1">
      <c r="A30" s="35" t="s">
        <v>22</v>
      </c>
      <c r="B30" s="29"/>
      <c r="C30" s="30">
        <v>3133</v>
      </c>
      <c r="D30" s="30">
        <v>5033</v>
      </c>
      <c r="E30" s="30">
        <v>3436</v>
      </c>
      <c r="F30" s="31"/>
      <c r="G30" s="31"/>
      <c r="H30" s="149">
        <v>15.779</v>
      </c>
      <c r="I30" s="149">
        <v>7.445</v>
      </c>
      <c r="J30" s="149">
        <v>9.416</v>
      </c>
      <c r="K30" s="32"/>
    </row>
    <row r="31" spans="1:11" s="42" customFormat="1" ht="11.25" customHeight="1">
      <c r="A31" s="43" t="s">
        <v>23</v>
      </c>
      <c r="B31" s="37"/>
      <c r="C31" s="38">
        <v>10552</v>
      </c>
      <c r="D31" s="38">
        <v>12914</v>
      </c>
      <c r="E31" s="38">
        <v>9086</v>
      </c>
      <c r="F31" s="39">
        <v>70.35775127768314</v>
      </c>
      <c r="G31" s="40"/>
      <c r="H31" s="150">
        <v>37.367999999999995</v>
      </c>
      <c r="I31" s="151">
        <v>23.830000000000002</v>
      </c>
      <c r="J31" s="151">
        <v>30.233999999999998</v>
      </c>
      <c r="K31" s="41">
        <v>126.87368862778008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350</v>
      </c>
      <c r="D33" s="30">
        <v>350</v>
      </c>
      <c r="E33" s="30">
        <v>400</v>
      </c>
      <c r="F33" s="31"/>
      <c r="G33" s="31"/>
      <c r="H33" s="149">
        <v>1.56</v>
      </c>
      <c r="I33" s="149">
        <v>1.2</v>
      </c>
      <c r="J33" s="149">
        <v>1.5</v>
      </c>
      <c r="K33" s="32"/>
    </row>
    <row r="34" spans="1:11" s="33" customFormat="1" ht="11.25" customHeight="1">
      <c r="A34" s="35" t="s">
        <v>25</v>
      </c>
      <c r="B34" s="29"/>
      <c r="C34" s="30">
        <v>781</v>
      </c>
      <c r="D34" s="30">
        <v>750</v>
      </c>
      <c r="E34" s="30">
        <v>730</v>
      </c>
      <c r="F34" s="31"/>
      <c r="G34" s="31"/>
      <c r="H34" s="149">
        <v>2.306</v>
      </c>
      <c r="I34" s="149">
        <v>2.05</v>
      </c>
      <c r="J34" s="149">
        <v>3</v>
      </c>
      <c r="K34" s="32"/>
    </row>
    <row r="35" spans="1:11" s="33" customFormat="1" ht="11.25" customHeight="1">
      <c r="A35" s="35" t="s">
        <v>26</v>
      </c>
      <c r="B35" s="29"/>
      <c r="C35" s="30">
        <v>6473</v>
      </c>
      <c r="D35" s="30">
        <v>2000</v>
      </c>
      <c r="E35" s="30">
        <v>500</v>
      </c>
      <c r="F35" s="31"/>
      <c r="G35" s="31"/>
      <c r="H35" s="149">
        <v>23.955</v>
      </c>
      <c r="I35" s="149">
        <v>6.3</v>
      </c>
      <c r="J35" s="149">
        <v>2.3</v>
      </c>
      <c r="K35" s="32"/>
    </row>
    <row r="36" spans="1:11" s="33" customFormat="1" ht="11.25" customHeight="1">
      <c r="A36" s="35" t="s">
        <v>27</v>
      </c>
      <c r="B36" s="29"/>
      <c r="C36" s="30"/>
      <c r="D36" s="30">
        <v>72</v>
      </c>
      <c r="E36" s="30"/>
      <c r="F36" s="31"/>
      <c r="G36" s="31"/>
      <c r="H36" s="149"/>
      <c r="I36" s="149">
        <v>0.252</v>
      </c>
      <c r="J36" s="149"/>
      <c r="K36" s="32"/>
    </row>
    <row r="37" spans="1:11" s="42" customFormat="1" ht="11.25" customHeight="1">
      <c r="A37" s="36" t="s">
        <v>28</v>
      </c>
      <c r="B37" s="37"/>
      <c r="C37" s="38">
        <v>7604</v>
      </c>
      <c r="D37" s="38">
        <v>3172</v>
      </c>
      <c r="E37" s="38">
        <v>1630</v>
      </c>
      <c r="F37" s="39">
        <v>51.38713745271122</v>
      </c>
      <c r="G37" s="40"/>
      <c r="H37" s="150">
        <v>27.820999999999998</v>
      </c>
      <c r="I37" s="151">
        <v>9.802000000000001</v>
      </c>
      <c r="J37" s="151">
        <v>6.8</v>
      </c>
      <c r="K37" s="41">
        <v>69.3735972250561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12822</v>
      </c>
      <c r="D39" s="38">
        <v>12820</v>
      </c>
      <c r="E39" s="38">
        <v>11582</v>
      </c>
      <c r="F39" s="39">
        <v>90.34321372854915</v>
      </c>
      <c r="G39" s="40"/>
      <c r="H39" s="150">
        <v>21.528</v>
      </c>
      <c r="I39" s="151">
        <v>21</v>
      </c>
      <c r="J39" s="151">
        <v>17.1</v>
      </c>
      <c r="K39" s="41">
        <v>81.42857142857144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11250</v>
      </c>
      <c r="D41" s="30">
        <v>12585</v>
      </c>
      <c r="E41" s="30">
        <v>11028</v>
      </c>
      <c r="F41" s="31"/>
      <c r="G41" s="31"/>
      <c r="H41" s="149">
        <v>36.523</v>
      </c>
      <c r="I41" s="149">
        <v>8.349</v>
      </c>
      <c r="J41" s="149">
        <v>30.496</v>
      </c>
      <c r="K41" s="32"/>
    </row>
    <row r="42" spans="1:11" s="33" customFormat="1" ht="11.25" customHeight="1">
      <c r="A42" s="35" t="s">
        <v>31</v>
      </c>
      <c r="B42" s="29"/>
      <c r="C42" s="30">
        <v>4500</v>
      </c>
      <c r="D42" s="30">
        <v>4500</v>
      </c>
      <c r="E42" s="30">
        <v>4300</v>
      </c>
      <c r="F42" s="31"/>
      <c r="G42" s="31"/>
      <c r="H42" s="149">
        <v>19.508</v>
      </c>
      <c r="I42" s="149">
        <v>7.236</v>
      </c>
      <c r="J42" s="149">
        <v>18.593</v>
      </c>
      <c r="K42" s="32"/>
    </row>
    <row r="43" spans="1:11" s="33" customFormat="1" ht="11.25" customHeight="1">
      <c r="A43" s="35" t="s">
        <v>32</v>
      </c>
      <c r="B43" s="29"/>
      <c r="C43" s="30">
        <v>1400</v>
      </c>
      <c r="D43" s="30">
        <v>1350</v>
      </c>
      <c r="E43" s="30">
        <v>1196</v>
      </c>
      <c r="F43" s="31"/>
      <c r="G43" s="31"/>
      <c r="H43" s="149">
        <v>5.491</v>
      </c>
      <c r="I43" s="149">
        <v>0.867</v>
      </c>
      <c r="J43" s="149">
        <v>4.156</v>
      </c>
      <c r="K43" s="32"/>
    </row>
    <row r="44" spans="1:11" s="33" customFormat="1" ht="11.25" customHeight="1">
      <c r="A44" s="35" t="s">
        <v>33</v>
      </c>
      <c r="B44" s="29"/>
      <c r="C44" s="30">
        <v>10000</v>
      </c>
      <c r="D44" s="30">
        <v>10000</v>
      </c>
      <c r="E44" s="30">
        <v>10000</v>
      </c>
      <c r="F44" s="31"/>
      <c r="G44" s="31"/>
      <c r="H44" s="149">
        <v>46.086</v>
      </c>
      <c r="I44" s="149">
        <v>9.787</v>
      </c>
      <c r="J44" s="149">
        <v>44.799</v>
      </c>
      <c r="K44" s="32"/>
    </row>
    <row r="45" spans="1:11" s="33" customFormat="1" ht="11.25" customHeight="1">
      <c r="A45" s="35" t="s">
        <v>34</v>
      </c>
      <c r="B45" s="29"/>
      <c r="C45" s="30">
        <v>1000</v>
      </c>
      <c r="D45" s="30">
        <v>1000</v>
      </c>
      <c r="E45" s="30">
        <v>1000</v>
      </c>
      <c r="F45" s="31"/>
      <c r="G45" s="31"/>
      <c r="H45" s="149">
        <v>3.809</v>
      </c>
      <c r="I45" s="149">
        <v>1.254</v>
      </c>
      <c r="J45" s="149">
        <v>3.897</v>
      </c>
      <c r="K45" s="32"/>
    </row>
    <row r="46" spans="1:11" s="33" customFormat="1" ht="11.25" customHeight="1">
      <c r="A46" s="35" t="s">
        <v>35</v>
      </c>
      <c r="B46" s="29"/>
      <c r="C46" s="30">
        <v>18000</v>
      </c>
      <c r="D46" s="30">
        <v>18000</v>
      </c>
      <c r="E46" s="30">
        <v>15000</v>
      </c>
      <c r="F46" s="31"/>
      <c r="G46" s="31"/>
      <c r="H46" s="149">
        <v>60.474</v>
      </c>
      <c r="I46" s="149">
        <v>23.419</v>
      </c>
      <c r="J46" s="149">
        <v>47.092</v>
      </c>
      <c r="K46" s="32"/>
    </row>
    <row r="47" spans="1:11" s="33" customFormat="1" ht="11.25" customHeight="1">
      <c r="A47" s="35" t="s">
        <v>36</v>
      </c>
      <c r="B47" s="29"/>
      <c r="C47" s="30">
        <v>5000</v>
      </c>
      <c r="D47" s="30">
        <v>8040</v>
      </c>
      <c r="E47" s="30">
        <v>8040</v>
      </c>
      <c r="F47" s="31"/>
      <c r="G47" s="31"/>
      <c r="H47" s="149">
        <v>18.98</v>
      </c>
      <c r="I47" s="149">
        <v>11.466</v>
      </c>
      <c r="J47" s="149">
        <v>27.737</v>
      </c>
      <c r="K47" s="32"/>
    </row>
    <row r="48" spans="1:11" s="33" customFormat="1" ht="11.25" customHeight="1">
      <c r="A48" s="35" t="s">
        <v>37</v>
      </c>
      <c r="B48" s="29"/>
      <c r="C48" s="30">
        <v>1856</v>
      </c>
      <c r="D48" s="30">
        <v>1750</v>
      </c>
      <c r="E48" s="30">
        <v>1750</v>
      </c>
      <c r="F48" s="31"/>
      <c r="G48" s="31"/>
      <c r="H48" s="149">
        <v>8.416</v>
      </c>
      <c r="I48" s="149">
        <v>1.858</v>
      </c>
      <c r="J48" s="149">
        <v>7.088</v>
      </c>
      <c r="K48" s="32"/>
    </row>
    <row r="49" spans="1:11" s="33" customFormat="1" ht="11.25" customHeight="1">
      <c r="A49" s="35" t="s">
        <v>38</v>
      </c>
      <c r="B49" s="29"/>
      <c r="C49" s="30">
        <v>9620</v>
      </c>
      <c r="D49" s="30">
        <v>9721</v>
      </c>
      <c r="E49" s="30">
        <v>12367</v>
      </c>
      <c r="F49" s="31"/>
      <c r="G49" s="31"/>
      <c r="H49" s="149">
        <v>41.706</v>
      </c>
      <c r="I49" s="149">
        <v>12.852</v>
      </c>
      <c r="J49" s="149">
        <v>50.443</v>
      </c>
      <c r="K49" s="32"/>
    </row>
    <row r="50" spans="1:11" s="42" customFormat="1" ht="11.25" customHeight="1">
      <c r="A50" s="43" t="s">
        <v>39</v>
      </c>
      <c r="B50" s="37"/>
      <c r="C50" s="38">
        <v>62626</v>
      </c>
      <c r="D50" s="38">
        <v>66946</v>
      </c>
      <c r="E50" s="38">
        <v>64681</v>
      </c>
      <c r="F50" s="39">
        <v>96.61667612702776</v>
      </c>
      <c r="G50" s="40"/>
      <c r="H50" s="150">
        <v>240.993</v>
      </c>
      <c r="I50" s="151">
        <v>77.08800000000001</v>
      </c>
      <c r="J50" s="151">
        <v>234.301</v>
      </c>
      <c r="K50" s="41">
        <v>303.9396533831465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553</v>
      </c>
      <c r="D52" s="38">
        <v>553</v>
      </c>
      <c r="E52" s="38">
        <v>553</v>
      </c>
      <c r="F52" s="39">
        <v>100</v>
      </c>
      <c r="G52" s="40"/>
      <c r="H52" s="150">
        <v>1.474</v>
      </c>
      <c r="I52" s="151">
        <v>1.474</v>
      </c>
      <c r="J52" s="151">
        <v>1.474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33000</v>
      </c>
      <c r="D54" s="30">
        <v>25713</v>
      </c>
      <c r="E54" s="30">
        <v>19500</v>
      </c>
      <c r="F54" s="31"/>
      <c r="G54" s="31"/>
      <c r="H54" s="149">
        <v>87</v>
      </c>
      <c r="I54" s="149">
        <v>49.48</v>
      </c>
      <c r="J54" s="149">
        <v>51.225</v>
      </c>
      <c r="K54" s="32"/>
    </row>
    <row r="55" spans="1:11" s="33" customFormat="1" ht="11.25" customHeight="1">
      <c r="A55" s="35" t="s">
        <v>42</v>
      </c>
      <c r="B55" s="29"/>
      <c r="C55" s="30">
        <v>44878</v>
      </c>
      <c r="D55" s="30">
        <v>43329</v>
      </c>
      <c r="E55" s="30">
        <v>43737</v>
      </c>
      <c r="F55" s="31"/>
      <c r="G55" s="31"/>
      <c r="H55" s="149">
        <v>134.631</v>
      </c>
      <c r="I55" s="149">
        <v>116.99</v>
      </c>
      <c r="J55" s="149">
        <v>135.584</v>
      </c>
      <c r="K55" s="32"/>
    </row>
    <row r="56" spans="1:11" s="33" customFormat="1" ht="11.25" customHeight="1">
      <c r="A56" s="35" t="s">
        <v>43</v>
      </c>
      <c r="B56" s="29"/>
      <c r="C56" s="30">
        <v>63480</v>
      </c>
      <c r="D56" s="30">
        <v>31347</v>
      </c>
      <c r="E56" s="30">
        <v>68723</v>
      </c>
      <c r="F56" s="31"/>
      <c r="G56" s="31"/>
      <c r="H56" s="149">
        <v>214.812</v>
      </c>
      <c r="I56" s="149">
        <v>118.999</v>
      </c>
      <c r="J56" s="149">
        <v>219.914</v>
      </c>
      <c r="K56" s="32"/>
    </row>
    <row r="57" spans="1:11" s="33" customFormat="1" ht="11.25" customHeight="1">
      <c r="A57" s="35" t="s">
        <v>44</v>
      </c>
      <c r="B57" s="29"/>
      <c r="C57" s="30">
        <v>9467</v>
      </c>
      <c r="D57" s="30">
        <v>9347</v>
      </c>
      <c r="E57" s="30">
        <v>8826</v>
      </c>
      <c r="F57" s="31"/>
      <c r="G57" s="31"/>
      <c r="H57" s="149">
        <v>30.001</v>
      </c>
      <c r="I57" s="149">
        <v>23.782</v>
      </c>
      <c r="J57" s="149">
        <v>26.203</v>
      </c>
      <c r="K57" s="32"/>
    </row>
    <row r="58" spans="1:11" s="33" customFormat="1" ht="11.25" customHeight="1">
      <c r="A58" s="35" t="s">
        <v>45</v>
      </c>
      <c r="B58" s="29"/>
      <c r="C58" s="30">
        <v>3964</v>
      </c>
      <c r="D58" s="30">
        <v>4085</v>
      </c>
      <c r="E58" s="30">
        <v>15524</v>
      </c>
      <c r="F58" s="31"/>
      <c r="G58" s="31"/>
      <c r="H58" s="149">
        <v>14.072</v>
      </c>
      <c r="I58" s="149">
        <v>3.922</v>
      </c>
      <c r="J58" s="149">
        <v>49.677</v>
      </c>
      <c r="K58" s="32"/>
    </row>
    <row r="59" spans="1:11" s="42" customFormat="1" ht="11.25" customHeight="1">
      <c r="A59" s="36" t="s">
        <v>46</v>
      </c>
      <c r="B59" s="37"/>
      <c r="C59" s="38">
        <v>154789</v>
      </c>
      <c r="D59" s="38">
        <v>113821</v>
      </c>
      <c r="E59" s="38">
        <v>156310</v>
      </c>
      <c r="F59" s="39">
        <v>137.3296667574525</v>
      </c>
      <c r="G59" s="40"/>
      <c r="H59" s="150">
        <v>480.51599999999996</v>
      </c>
      <c r="I59" s="151">
        <v>313.173</v>
      </c>
      <c r="J59" s="151">
        <v>482.60299999999995</v>
      </c>
      <c r="K59" s="41">
        <v>154.10108789710478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778</v>
      </c>
      <c r="D61" s="30">
        <v>612.5</v>
      </c>
      <c r="E61" s="30">
        <v>700</v>
      </c>
      <c r="F61" s="31"/>
      <c r="G61" s="31"/>
      <c r="H61" s="149">
        <v>0.895</v>
      </c>
      <c r="I61" s="149">
        <v>1.2575</v>
      </c>
      <c r="J61" s="149">
        <v>1.418</v>
      </c>
      <c r="K61" s="32"/>
    </row>
    <row r="62" spans="1:11" s="33" customFormat="1" ht="11.25" customHeight="1">
      <c r="A62" s="35" t="s">
        <v>48</v>
      </c>
      <c r="B62" s="29"/>
      <c r="C62" s="30">
        <v>336</v>
      </c>
      <c r="D62" s="30">
        <v>336</v>
      </c>
      <c r="E62" s="30">
        <v>275</v>
      </c>
      <c r="F62" s="31"/>
      <c r="G62" s="31"/>
      <c r="H62" s="149">
        <v>0.581</v>
      </c>
      <c r="I62" s="149">
        <v>0.447</v>
      </c>
      <c r="J62" s="149">
        <v>0.352</v>
      </c>
      <c r="K62" s="32"/>
    </row>
    <row r="63" spans="1:11" s="33" customFormat="1" ht="11.25" customHeight="1">
      <c r="A63" s="35" t="s">
        <v>49</v>
      </c>
      <c r="B63" s="29"/>
      <c r="C63" s="30">
        <v>1812</v>
      </c>
      <c r="D63" s="30">
        <v>1861.2</v>
      </c>
      <c r="E63" s="30">
        <v>1711</v>
      </c>
      <c r="F63" s="31"/>
      <c r="G63" s="31"/>
      <c r="H63" s="149">
        <v>1.276</v>
      </c>
      <c r="I63" s="149">
        <v>4.192</v>
      </c>
      <c r="J63" s="149">
        <v>4.731</v>
      </c>
      <c r="K63" s="32"/>
    </row>
    <row r="64" spans="1:11" s="42" customFormat="1" ht="11.25" customHeight="1">
      <c r="A64" s="36" t="s">
        <v>50</v>
      </c>
      <c r="B64" s="37"/>
      <c r="C64" s="38">
        <v>2926</v>
      </c>
      <c r="D64" s="38">
        <v>2809.7</v>
      </c>
      <c r="E64" s="38">
        <v>2686</v>
      </c>
      <c r="F64" s="39">
        <v>95.59739473965193</v>
      </c>
      <c r="G64" s="40"/>
      <c r="H64" s="150">
        <v>2.752</v>
      </c>
      <c r="I64" s="151">
        <v>5.8965000000000005</v>
      </c>
      <c r="J64" s="151">
        <v>6.5009999999999994</v>
      </c>
      <c r="K64" s="41">
        <v>110.25184431442379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9105</v>
      </c>
      <c r="D66" s="38">
        <v>8372</v>
      </c>
      <c r="E66" s="38">
        <v>10906</v>
      </c>
      <c r="F66" s="39">
        <v>130.26755852842808</v>
      </c>
      <c r="G66" s="40"/>
      <c r="H66" s="150">
        <v>9.389</v>
      </c>
      <c r="I66" s="151">
        <v>8.232</v>
      </c>
      <c r="J66" s="151">
        <v>15.575</v>
      </c>
      <c r="K66" s="41">
        <v>189.20068027210885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/>
      <c r="D68" s="30"/>
      <c r="E68" s="30"/>
      <c r="F68" s="31"/>
      <c r="G68" s="31"/>
      <c r="H68" s="149"/>
      <c r="I68" s="149"/>
      <c r="J68" s="149"/>
      <c r="K68" s="32"/>
    </row>
    <row r="69" spans="1:11" s="33" customFormat="1" ht="11.25" customHeight="1">
      <c r="A69" s="35" t="s">
        <v>53</v>
      </c>
      <c r="B69" s="29"/>
      <c r="C69" s="30"/>
      <c r="D69" s="30"/>
      <c r="E69" s="30"/>
      <c r="F69" s="31"/>
      <c r="G69" s="31"/>
      <c r="H69" s="149"/>
      <c r="I69" s="149"/>
      <c r="J69" s="149"/>
      <c r="K69" s="32"/>
    </row>
    <row r="70" spans="1:11" s="42" customFormat="1" ht="11.25" customHeight="1">
      <c r="A70" s="36" t="s">
        <v>54</v>
      </c>
      <c r="B70" s="37"/>
      <c r="C70" s="38"/>
      <c r="D70" s="38"/>
      <c r="E70" s="38"/>
      <c r="F70" s="39"/>
      <c r="G70" s="40"/>
      <c r="H70" s="150"/>
      <c r="I70" s="151"/>
      <c r="J70" s="151"/>
      <c r="K70" s="41"/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8200</v>
      </c>
      <c r="F72" s="31"/>
      <c r="G72" s="31"/>
      <c r="H72" s="149">
        <v>3.604</v>
      </c>
      <c r="I72" s="149">
        <v>14.275</v>
      </c>
      <c r="J72" s="149">
        <v>15.235</v>
      </c>
      <c r="K72" s="32"/>
    </row>
    <row r="73" spans="1:11" s="33" customFormat="1" ht="11.25" customHeight="1">
      <c r="A73" s="35" t="s">
        <v>56</v>
      </c>
      <c r="B73" s="29"/>
      <c r="C73" s="30">
        <v>569</v>
      </c>
      <c r="D73" s="30">
        <v>800</v>
      </c>
      <c r="E73" s="30">
        <v>800</v>
      </c>
      <c r="F73" s="31"/>
      <c r="G73" s="31"/>
      <c r="H73" s="149">
        <v>1.707</v>
      </c>
      <c r="I73" s="149">
        <v>1.988</v>
      </c>
      <c r="J73" s="149">
        <v>2.4</v>
      </c>
      <c r="K73" s="32"/>
    </row>
    <row r="74" spans="1:11" s="33" customFormat="1" ht="11.25" customHeight="1">
      <c r="A74" s="35" t="s">
        <v>57</v>
      </c>
      <c r="B74" s="29"/>
      <c r="C74" s="30">
        <v>8724</v>
      </c>
      <c r="D74" s="30">
        <v>11576</v>
      </c>
      <c r="E74" s="30">
        <v>14653</v>
      </c>
      <c r="F74" s="31"/>
      <c r="G74" s="31"/>
      <c r="H74" s="149">
        <v>14.052</v>
      </c>
      <c r="I74" s="149">
        <v>15.049</v>
      </c>
      <c r="J74" s="149">
        <v>65.939</v>
      </c>
      <c r="K74" s="32"/>
    </row>
    <row r="75" spans="1:11" s="33" customFormat="1" ht="11.25" customHeight="1">
      <c r="A75" s="35" t="s">
        <v>58</v>
      </c>
      <c r="B75" s="29"/>
      <c r="C75" s="30">
        <v>34039</v>
      </c>
      <c r="D75" s="30">
        <v>32151</v>
      </c>
      <c r="E75" s="30">
        <v>30617</v>
      </c>
      <c r="F75" s="31"/>
      <c r="G75" s="31"/>
      <c r="H75" s="149">
        <v>21.999</v>
      </c>
      <c r="I75" s="149">
        <v>59.865</v>
      </c>
      <c r="J75" s="149">
        <v>33.767</v>
      </c>
      <c r="K75" s="32"/>
    </row>
    <row r="76" spans="1:11" s="33" customFormat="1" ht="11.25" customHeight="1">
      <c r="A76" s="35" t="s">
        <v>59</v>
      </c>
      <c r="B76" s="29"/>
      <c r="C76" s="30">
        <v>830</v>
      </c>
      <c r="D76" s="30">
        <v>730</v>
      </c>
      <c r="E76" s="30">
        <v>685</v>
      </c>
      <c r="F76" s="31"/>
      <c r="G76" s="31"/>
      <c r="H76" s="149">
        <v>2.739</v>
      </c>
      <c r="I76" s="149">
        <v>2.555</v>
      </c>
      <c r="J76" s="149">
        <v>2.398</v>
      </c>
      <c r="K76" s="32"/>
    </row>
    <row r="77" spans="1:11" s="33" customFormat="1" ht="11.25" customHeight="1">
      <c r="A77" s="35" t="s">
        <v>60</v>
      </c>
      <c r="B77" s="29"/>
      <c r="C77" s="30">
        <v>4378</v>
      </c>
      <c r="D77" s="30">
        <v>2942</v>
      </c>
      <c r="E77" s="30">
        <v>2768</v>
      </c>
      <c r="F77" s="31"/>
      <c r="G77" s="31"/>
      <c r="H77" s="149">
        <v>7.349</v>
      </c>
      <c r="I77" s="149">
        <v>7.649</v>
      </c>
      <c r="J77" s="149">
        <v>9.8</v>
      </c>
      <c r="K77" s="32"/>
    </row>
    <row r="78" spans="1:11" s="33" customFormat="1" ht="11.25" customHeight="1">
      <c r="A78" s="35" t="s">
        <v>61</v>
      </c>
      <c r="B78" s="29"/>
      <c r="C78" s="30">
        <v>1794</v>
      </c>
      <c r="D78" s="30">
        <v>2200</v>
      </c>
      <c r="E78" s="30">
        <v>2276</v>
      </c>
      <c r="F78" s="31"/>
      <c r="G78" s="31"/>
      <c r="H78" s="149">
        <v>3.077</v>
      </c>
      <c r="I78" s="149">
        <v>5.28</v>
      </c>
      <c r="J78" s="149">
        <v>8.876</v>
      </c>
      <c r="K78" s="32"/>
    </row>
    <row r="79" spans="1:11" s="33" customFormat="1" ht="11.25" customHeight="1">
      <c r="A79" s="35" t="s">
        <v>62</v>
      </c>
      <c r="B79" s="29"/>
      <c r="C79" s="30">
        <v>450</v>
      </c>
      <c r="D79" s="30">
        <v>550</v>
      </c>
      <c r="E79" s="30">
        <v>816</v>
      </c>
      <c r="F79" s="31"/>
      <c r="G79" s="31"/>
      <c r="H79" s="149">
        <v>1.577</v>
      </c>
      <c r="I79" s="149">
        <v>1.645</v>
      </c>
      <c r="J79" s="149">
        <v>3.661</v>
      </c>
      <c r="K79" s="32"/>
    </row>
    <row r="80" spans="1:11" s="42" customFormat="1" ht="11.25" customHeight="1">
      <c r="A80" s="43" t="s">
        <v>63</v>
      </c>
      <c r="B80" s="37"/>
      <c r="C80" s="38">
        <v>60689</v>
      </c>
      <c r="D80" s="38">
        <v>59524</v>
      </c>
      <c r="E80" s="38">
        <v>60815</v>
      </c>
      <c r="F80" s="39">
        <v>102.16887305960621</v>
      </c>
      <c r="G80" s="40"/>
      <c r="H80" s="150">
        <v>56.103999999999985</v>
      </c>
      <c r="I80" s="151">
        <v>108.30600000000001</v>
      </c>
      <c r="J80" s="151">
        <v>142.076</v>
      </c>
      <c r="K80" s="41">
        <v>131.1801746902295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/>
      <c r="D82" s="30"/>
      <c r="E82" s="30"/>
      <c r="F82" s="31"/>
      <c r="G82" s="31"/>
      <c r="H82" s="149"/>
      <c r="I82" s="149"/>
      <c r="J82" s="149"/>
      <c r="K82" s="32"/>
    </row>
    <row r="83" spans="1:11" s="33" customFormat="1" ht="11.25" customHeight="1">
      <c r="A83" s="35" t="s">
        <v>65</v>
      </c>
      <c r="B83" s="29"/>
      <c r="C83" s="30"/>
      <c r="D83" s="30"/>
      <c r="E83" s="30"/>
      <c r="F83" s="31"/>
      <c r="G83" s="31"/>
      <c r="H83" s="149"/>
      <c r="I83" s="149"/>
      <c r="J83" s="149"/>
      <c r="K83" s="32"/>
    </row>
    <row r="84" spans="1:11" s="42" customFormat="1" ht="11.25" customHeight="1">
      <c r="A84" s="36" t="s">
        <v>66</v>
      </c>
      <c r="B84" s="37"/>
      <c r="C84" s="38"/>
      <c r="D84" s="38"/>
      <c r="E84" s="38"/>
      <c r="F84" s="39"/>
      <c r="G84" s="40"/>
      <c r="H84" s="150"/>
      <c r="I84" s="151"/>
      <c r="J84" s="151"/>
      <c r="K84" s="41"/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321810</v>
      </c>
      <c r="D87" s="53">
        <v>281076.7</v>
      </c>
      <c r="E87" s="53">
        <v>318249</v>
      </c>
      <c r="F87" s="54">
        <f>IF(D87&gt;0,100*E87/D87,0)</f>
        <v>113.22496670837532</v>
      </c>
      <c r="G87" s="40"/>
      <c r="H87" s="154">
        <v>878.1319999999998</v>
      </c>
      <c r="I87" s="155">
        <v>568.9785</v>
      </c>
      <c r="J87" s="155">
        <v>936.664</v>
      </c>
      <c r="K87" s="54">
        <f>IF(I87&gt;0,100*J87/I87,0)</f>
        <v>164.6220375638095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95" zoomScaleSheetLayoutView="95" zoomScalePageLayoutView="0" workbookViewId="0" topLeftCell="A1">
      <selection activeCell="H7" sqref="H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136</v>
      </c>
      <c r="F9" s="31"/>
      <c r="G9" s="31"/>
      <c r="H9" s="149">
        <v>0.231</v>
      </c>
      <c r="I9" s="149">
        <v>0.236</v>
      </c>
      <c r="J9" s="149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9">
        <v>0.312</v>
      </c>
      <c r="I10" s="149">
        <v>0.108</v>
      </c>
      <c r="J10" s="149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240</v>
      </c>
      <c r="F11" s="31"/>
      <c r="G11" s="31"/>
      <c r="H11" s="149">
        <v>0.324</v>
      </c>
      <c r="I11" s="149">
        <v>0.512</v>
      </c>
      <c r="J11" s="149">
        <v>0.506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12</v>
      </c>
      <c r="F12" s="31"/>
      <c r="G12" s="31"/>
      <c r="H12" s="149">
        <v>0.014</v>
      </c>
      <c r="I12" s="149">
        <v>0.025</v>
      </c>
      <c r="J12" s="149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426</v>
      </c>
      <c r="F13" s="39">
        <v>89.49579831932773</v>
      </c>
      <c r="G13" s="40"/>
      <c r="H13" s="150">
        <v>0.881</v>
      </c>
      <c r="I13" s="151">
        <v>0.881</v>
      </c>
      <c r="J13" s="151">
        <v>0.861</v>
      </c>
      <c r="K13" s="41">
        <v>97.72985244040862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/>
      <c r="D17" s="38"/>
      <c r="E17" s="38">
        <v>127</v>
      </c>
      <c r="F17" s="39"/>
      <c r="G17" s="40"/>
      <c r="H17" s="150"/>
      <c r="I17" s="151"/>
      <c r="J17" s="151">
        <v>0.191</v>
      </c>
      <c r="K17" s="41"/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13680</v>
      </c>
      <c r="F19" s="31"/>
      <c r="G19" s="31"/>
      <c r="H19" s="149">
        <v>84.741</v>
      </c>
      <c r="I19" s="149">
        <v>63.686</v>
      </c>
      <c r="J19" s="149">
        <v>60.192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13680</v>
      </c>
      <c r="F22" s="39">
        <v>103.1052155562255</v>
      </c>
      <c r="G22" s="40"/>
      <c r="H22" s="150">
        <v>84.741</v>
      </c>
      <c r="I22" s="151">
        <v>63.686</v>
      </c>
      <c r="J22" s="151">
        <v>60.192</v>
      </c>
      <c r="K22" s="41">
        <v>94.51370787928273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82998</v>
      </c>
      <c r="F24" s="39">
        <v>95.4</v>
      </c>
      <c r="G24" s="40"/>
      <c r="H24" s="150">
        <v>400.613</v>
      </c>
      <c r="I24" s="151">
        <v>352.971</v>
      </c>
      <c r="J24" s="151">
        <v>334.619</v>
      </c>
      <c r="K24" s="41">
        <v>94.80070600700908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18600</v>
      </c>
      <c r="F26" s="39">
        <v>103.33333333333333</v>
      </c>
      <c r="G26" s="40"/>
      <c r="H26" s="150">
        <v>89.276</v>
      </c>
      <c r="I26" s="151">
        <v>60</v>
      </c>
      <c r="J26" s="151">
        <v>93</v>
      </c>
      <c r="K26" s="41">
        <v>155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186384</v>
      </c>
      <c r="D28" s="30">
        <v>183751</v>
      </c>
      <c r="E28" s="30">
        <v>186501</v>
      </c>
      <c r="F28" s="31"/>
      <c r="G28" s="31"/>
      <c r="H28" s="149">
        <v>857.272</v>
      </c>
      <c r="I28" s="149">
        <v>759.921</v>
      </c>
      <c r="J28" s="149">
        <v>820.457</v>
      </c>
      <c r="K28" s="32"/>
    </row>
    <row r="29" spans="1:11" s="33" customFormat="1" ht="11.25" customHeight="1">
      <c r="A29" s="35" t="s">
        <v>21</v>
      </c>
      <c r="B29" s="29"/>
      <c r="C29" s="30">
        <v>84323</v>
      </c>
      <c r="D29" s="30">
        <v>102938</v>
      </c>
      <c r="E29" s="30">
        <v>90345</v>
      </c>
      <c r="F29" s="31"/>
      <c r="G29" s="31"/>
      <c r="H29" s="149">
        <v>214.703</v>
      </c>
      <c r="I29" s="149">
        <v>159.533</v>
      </c>
      <c r="J29" s="149">
        <v>225.297</v>
      </c>
      <c r="K29" s="32"/>
    </row>
    <row r="30" spans="1:11" s="33" customFormat="1" ht="11.25" customHeight="1">
      <c r="A30" s="35" t="s">
        <v>22</v>
      </c>
      <c r="B30" s="29"/>
      <c r="C30" s="30">
        <v>153339</v>
      </c>
      <c r="D30" s="30">
        <v>162740</v>
      </c>
      <c r="E30" s="30">
        <v>168390</v>
      </c>
      <c r="F30" s="31"/>
      <c r="G30" s="31"/>
      <c r="H30" s="149">
        <v>516.391</v>
      </c>
      <c r="I30" s="149">
        <v>365.186</v>
      </c>
      <c r="J30" s="149">
        <v>461.428</v>
      </c>
      <c r="K30" s="32"/>
    </row>
    <row r="31" spans="1:11" s="42" customFormat="1" ht="11.25" customHeight="1">
      <c r="A31" s="43" t="s">
        <v>23</v>
      </c>
      <c r="B31" s="37"/>
      <c r="C31" s="38">
        <v>424046</v>
      </c>
      <c r="D31" s="38">
        <v>449429</v>
      </c>
      <c r="E31" s="38">
        <v>445236</v>
      </c>
      <c r="F31" s="39">
        <v>99.06703839761119</v>
      </c>
      <c r="G31" s="40"/>
      <c r="H31" s="150">
        <v>1588.366</v>
      </c>
      <c r="I31" s="151">
        <v>1284.64</v>
      </c>
      <c r="J31" s="151">
        <v>1507.1819999999998</v>
      </c>
      <c r="K31" s="41">
        <v>117.32329679910323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36445</v>
      </c>
      <c r="D33" s="30">
        <v>36650</v>
      </c>
      <c r="E33" s="30">
        <v>35400</v>
      </c>
      <c r="F33" s="31"/>
      <c r="G33" s="31"/>
      <c r="H33" s="149">
        <v>149.562</v>
      </c>
      <c r="I33" s="149">
        <v>134.8</v>
      </c>
      <c r="J33" s="149">
        <v>122</v>
      </c>
      <c r="K33" s="32"/>
    </row>
    <row r="34" spans="1:11" s="33" customFormat="1" ht="11.25" customHeight="1">
      <c r="A34" s="35" t="s">
        <v>25</v>
      </c>
      <c r="B34" s="29"/>
      <c r="C34" s="30">
        <v>18741</v>
      </c>
      <c r="D34" s="30">
        <v>19000</v>
      </c>
      <c r="E34" s="30">
        <v>17340</v>
      </c>
      <c r="F34" s="31"/>
      <c r="G34" s="31"/>
      <c r="H34" s="149">
        <v>69.754</v>
      </c>
      <c r="I34" s="149">
        <v>57.95</v>
      </c>
      <c r="J34" s="149">
        <v>67</v>
      </c>
      <c r="K34" s="32"/>
    </row>
    <row r="35" spans="1:11" s="33" customFormat="1" ht="11.25" customHeight="1">
      <c r="A35" s="35" t="s">
        <v>26</v>
      </c>
      <c r="B35" s="29"/>
      <c r="C35" s="30">
        <v>101403</v>
      </c>
      <c r="D35" s="30">
        <v>106000</v>
      </c>
      <c r="E35" s="30">
        <v>107500</v>
      </c>
      <c r="F35" s="31"/>
      <c r="G35" s="31"/>
      <c r="H35" s="149">
        <v>375.242</v>
      </c>
      <c r="I35" s="149">
        <v>336</v>
      </c>
      <c r="J35" s="149">
        <v>484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14480</v>
      </c>
      <c r="E36" s="30">
        <v>13207</v>
      </c>
      <c r="F36" s="31"/>
      <c r="G36" s="31"/>
      <c r="H36" s="149">
        <v>69.403</v>
      </c>
      <c r="I36" s="149">
        <v>50</v>
      </c>
      <c r="J36" s="149">
        <v>35.3</v>
      </c>
      <c r="K36" s="32"/>
    </row>
    <row r="37" spans="1:11" s="42" customFormat="1" ht="11.25" customHeight="1">
      <c r="A37" s="36" t="s">
        <v>28</v>
      </c>
      <c r="B37" s="37"/>
      <c r="C37" s="38">
        <v>171072</v>
      </c>
      <c r="D37" s="38">
        <v>176130</v>
      </c>
      <c r="E37" s="38">
        <v>173447</v>
      </c>
      <c r="F37" s="39">
        <v>98.47669335150174</v>
      </c>
      <c r="G37" s="40"/>
      <c r="H37" s="150">
        <v>663.961</v>
      </c>
      <c r="I37" s="151">
        <v>578.75</v>
      </c>
      <c r="J37" s="151">
        <v>708.3</v>
      </c>
      <c r="K37" s="41">
        <v>122.38444924406048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8548</v>
      </c>
      <c r="D39" s="38">
        <v>8540</v>
      </c>
      <c r="E39" s="38">
        <v>7721</v>
      </c>
      <c r="F39" s="39">
        <v>90.40983606557377</v>
      </c>
      <c r="G39" s="40"/>
      <c r="H39" s="150">
        <v>14.352</v>
      </c>
      <c r="I39" s="151">
        <v>14</v>
      </c>
      <c r="J39" s="151">
        <v>11.4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40315</v>
      </c>
      <c r="D41" s="30">
        <v>40686</v>
      </c>
      <c r="E41" s="30">
        <v>39660</v>
      </c>
      <c r="F41" s="31"/>
      <c r="G41" s="31"/>
      <c r="H41" s="149">
        <v>131.727</v>
      </c>
      <c r="I41" s="149">
        <v>28.702</v>
      </c>
      <c r="J41" s="149">
        <v>120.078</v>
      </c>
      <c r="K41" s="32"/>
    </row>
    <row r="42" spans="1:11" s="33" customFormat="1" ht="11.25" customHeight="1">
      <c r="A42" s="35" t="s">
        <v>31</v>
      </c>
      <c r="B42" s="29"/>
      <c r="C42" s="30">
        <v>139986</v>
      </c>
      <c r="D42" s="30">
        <v>136710</v>
      </c>
      <c r="E42" s="30">
        <v>129793</v>
      </c>
      <c r="F42" s="31"/>
      <c r="G42" s="31"/>
      <c r="H42" s="149">
        <v>612.774</v>
      </c>
      <c r="I42" s="149">
        <v>226.739</v>
      </c>
      <c r="J42" s="149">
        <v>564.458</v>
      </c>
      <c r="K42" s="32"/>
    </row>
    <row r="43" spans="1:11" s="33" customFormat="1" ht="11.25" customHeight="1">
      <c r="A43" s="35" t="s">
        <v>32</v>
      </c>
      <c r="B43" s="29"/>
      <c r="C43" s="30">
        <v>18266</v>
      </c>
      <c r="D43" s="30">
        <v>16958</v>
      </c>
      <c r="E43" s="30">
        <v>18559</v>
      </c>
      <c r="F43" s="31"/>
      <c r="G43" s="31"/>
      <c r="H43" s="149">
        <v>77.336</v>
      </c>
      <c r="I43" s="149">
        <v>22.25</v>
      </c>
      <c r="J43" s="149">
        <v>74.001</v>
      </c>
      <c r="K43" s="32"/>
    </row>
    <row r="44" spans="1:11" s="33" customFormat="1" ht="11.25" customHeight="1">
      <c r="A44" s="35" t="s">
        <v>33</v>
      </c>
      <c r="B44" s="29"/>
      <c r="C44" s="30">
        <v>114485</v>
      </c>
      <c r="D44" s="30">
        <v>106910</v>
      </c>
      <c r="E44" s="30">
        <v>106503</v>
      </c>
      <c r="F44" s="31"/>
      <c r="G44" s="31"/>
      <c r="H44" s="149">
        <v>525.994</v>
      </c>
      <c r="I44" s="149">
        <v>101.573</v>
      </c>
      <c r="J44" s="149">
        <v>475.909</v>
      </c>
      <c r="K44" s="32"/>
    </row>
    <row r="45" spans="1:11" s="33" customFormat="1" ht="11.25" customHeight="1">
      <c r="A45" s="35" t="s">
        <v>34</v>
      </c>
      <c r="B45" s="29"/>
      <c r="C45" s="30">
        <v>36977</v>
      </c>
      <c r="D45" s="30">
        <v>38882</v>
      </c>
      <c r="E45" s="30">
        <v>36105</v>
      </c>
      <c r="F45" s="31"/>
      <c r="G45" s="31"/>
      <c r="H45" s="149">
        <v>143.006</v>
      </c>
      <c r="I45" s="149">
        <v>52.677</v>
      </c>
      <c r="J45" s="149">
        <v>146.084</v>
      </c>
      <c r="K45" s="32"/>
    </row>
    <row r="46" spans="1:11" s="33" customFormat="1" ht="11.25" customHeight="1">
      <c r="A46" s="35" t="s">
        <v>35</v>
      </c>
      <c r="B46" s="29"/>
      <c r="C46" s="30">
        <v>56922</v>
      </c>
      <c r="D46" s="30">
        <v>61048</v>
      </c>
      <c r="E46" s="30">
        <v>59137</v>
      </c>
      <c r="F46" s="31"/>
      <c r="G46" s="31"/>
      <c r="H46" s="149">
        <v>192.289</v>
      </c>
      <c r="I46" s="149">
        <v>82.538</v>
      </c>
      <c r="J46" s="149">
        <v>190.244</v>
      </c>
      <c r="K46" s="32"/>
    </row>
    <row r="47" spans="1:11" s="33" customFormat="1" ht="11.25" customHeight="1">
      <c r="A47" s="35" t="s">
        <v>36</v>
      </c>
      <c r="B47" s="29"/>
      <c r="C47" s="30">
        <v>85890</v>
      </c>
      <c r="D47" s="30">
        <v>84992</v>
      </c>
      <c r="E47" s="30">
        <v>77392</v>
      </c>
      <c r="F47" s="31"/>
      <c r="G47" s="31"/>
      <c r="H47" s="149">
        <v>330.356</v>
      </c>
      <c r="I47" s="149">
        <v>129.166</v>
      </c>
      <c r="J47" s="149">
        <v>270.811</v>
      </c>
      <c r="K47" s="32"/>
    </row>
    <row r="48" spans="1:11" s="33" customFormat="1" ht="11.25" customHeight="1">
      <c r="A48" s="35" t="s">
        <v>37</v>
      </c>
      <c r="B48" s="29"/>
      <c r="C48" s="30">
        <v>183859</v>
      </c>
      <c r="D48" s="30">
        <v>180281</v>
      </c>
      <c r="E48" s="30">
        <v>181822</v>
      </c>
      <c r="F48" s="31"/>
      <c r="G48" s="31"/>
      <c r="H48" s="149">
        <v>833.732</v>
      </c>
      <c r="I48" s="149">
        <v>189.743</v>
      </c>
      <c r="J48" s="149">
        <v>736.53</v>
      </c>
      <c r="K48" s="32"/>
    </row>
    <row r="49" spans="1:11" s="33" customFormat="1" ht="11.25" customHeight="1">
      <c r="A49" s="35" t="s">
        <v>38</v>
      </c>
      <c r="B49" s="29"/>
      <c r="C49" s="30">
        <v>47000</v>
      </c>
      <c r="D49" s="30">
        <v>47460</v>
      </c>
      <c r="E49" s="30">
        <v>49471</v>
      </c>
      <c r="F49" s="31"/>
      <c r="G49" s="31"/>
      <c r="H49" s="149">
        <v>203.757</v>
      </c>
      <c r="I49" s="149">
        <v>62.754</v>
      </c>
      <c r="J49" s="149">
        <v>201.785</v>
      </c>
      <c r="K49" s="32"/>
    </row>
    <row r="50" spans="1:11" s="42" customFormat="1" ht="11.25" customHeight="1">
      <c r="A50" s="43" t="s">
        <v>39</v>
      </c>
      <c r="B50" s="37"/>
      <c r="C50" s="38">
        <v>723700</v>
      </c>
      <c r="D50" s="38">
        <v>713927</v>
      </c>
      <c r="E50" s="38">
        <v>698442</v>
      </c>
      <c r="F50" s="39">
        <v>97.8310107335904</v>
      </c>
      <c r="G50" s="40"/>
      <c r="H50" s="150">
        <v>3050.971</v>
      </c>
      <c r="I50" s="151">
        <v>896.1419999999999</v>
      </c>
      <c r="J50" s="151">
        <v>2779.8999999999996</v>
      </c>
      <c r="K50" s="41">
        <v>310.2075340738409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38957</v>
      </c>
      <c r="D52" s="38">
        <v>38957</v>
      </c>
      <c r="E52" s="38">
        <v>38957</v>
      </c>
      <c r="F52" s="39">
        <v>100</v>
      </c>
      <c r="G52" s="40"/>
      <c r="H52" s="150">
        <v>84.708</v>
      </c>
      <c r="I52" s="151">
        <v>84.708</v>
      </c>
      <c r="J52" s="151">
        <v>84.708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110105</v>
      </c>
      <c r="D54" s="30">
        <v>112500</v>
      </c>
      <c r="E54" s="30">
        <v>111312</v>
      </c>
      <c r="F54" s="31"/>
      <c r="G54" s="31"/>
      <c r="H54" s="149">
        <v>353.719</v>
      </c>
      <c r="I54" s="149">
        <v>270.7</v>
      </c>
      <c r="J54" s="149">
        <v>338.277</v>
      </c>
      <c r="K54" s="32"/>
    </row>
    <row r="55" spans="1:11" s="33" customFormat="1" ht="11.25" customHeight="1">
      <c r="A55" s="35" t="s">
        <v>42</v>
      </c>
      <c r="B55" s="29"/>
      <c r="C55" s="30">
        <v>104695</v>
      </c>
      <c r="D55" s="30">
        <v>101102</v>
      </c>
      <c r="E55" s="30">
        <v>102052</v>
      </c>
      <c r="F55" s="31"/>
      <c r="G55" s="31"/>
      <c r="H55" s="149">
        <v>298.089</v>
      </c>
      <c r="I55" s="149">
        <v>272.975</v>
      </c>
      <c r="J55" s="149">
        <v>316.362</v>
      </c>
      <c r="K55" s="32"/>
    </row>
    <row r="56" spans="1:11" s="33" customFormat="1" ht="11.25" customHeight="1">
      <c r="A56" s="35" t="s">
        <v>43</v>
      </c>
      <c r="B56" s="29"/>
      <c r="C56" s="30">
        <v>190438</v>
      </c>
      <c r="D56" s="30">
        <v>229877</v>
      </c>
      <c r="E56" s="30">
        <v>195598</v>
      </c>
      <c r="F56" s="31"/>
      <c r="G56" s="31"/>
      <c r="H56" s="149">
        <v>644.428</v>
      </c>
      <c r="I56" s="149">
        <v>733.949</v>
      </c>
      <c r="J56" s="149">
        <v>586.794</v>
      </c>
      <c r="K56" s="32"/>
    </row>
    <row r="57" spans="1:11" s="33" customFormat="1" ht="11.25" customHeight="1">
      <c r="A57" s="35" t="s">
        <v>44</v>
      </c>
      <c r="B57" s="29"/>
      <c r="C57" s="30">
        <v>77204</v>
      </c>
      <c r="D57" s="30">
        <v>84130</v>
      </c>
      <c r="E57" s="30">
        <v>79439</v>
      </c>
      <c r="F57" s="31"/>
      <c r="G57" s="31"/>
      <c r="H57" s="149">
        <v>235.746</v>
      </c>
      <c r="I57" s="149">
        <v>214.059</v>
      </c>
      <c r="J57" s="149">
        <v>235.841</v>
      </c>
      <c r="K57" s="32"/>
    </row>
    <row r="58" spans="1:11" s="33" customFormat="1" ht="11.25" customHeight="1">
      <c r="A58" s="35" t="s">
        <v>45</v>
      </c>
      <c r="B58" s="29"/>
      <c r="C58" s="30">
        <v>142006</v>
      </c>
      <c r="D58" s="30">
        <v>146770</v>
      </c>
      <c r="E58" s="30">
        <v>133398</v>
      </c>
      <c r="F58" s="31"/>
      <c r="G58" s="31"/>
      <c r="H58" s="149">
        <v>545.794</v>
      </c>
      <c r="I58" s="149">
        <v>242.277</v>
      </c>
      <c r="J58" s="149">
        <v>470.134</v>
      </c>
      <c r="K58" s="32"/>
    </row>
    <row r="59" spans="1:11" s="42" customFormat="1" ht="11.25" customHeight="1">
      <c r="A59" s="36" t="s">
        <v>46</v>
      </c>
      <c r="B59" s="37"/>
      <c r="C59" s="38">
        <v>624448</v>
      </c>
      <c r="D59" s="38">
        <v>674379</v>
      </c>
      <c r="E59" s="38">
        <v>621799</v>
      </c>
      <c r="F59" s="39">
        <v>92.20319731189731</v>
      </c>
      <c r="G59" s="40"/>
      <c r="H59" s="150">
        <v>2077.776</v>
      </c>
      <c r="I59" s="151">
        <v>1733.9599999999998</v>
      </c>
      <c r="J59" s="151">
        <v>1947.408</v>
      </c>
      <c r="K59" s="41">
        <v>112.30985720547187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2325</v>
      </c>
      <c r="D61" s="30">
        <v>1837.5</v>
      </c>
      <c r="E61" s="30">
        <v>2100</v>
      </c>
      <c r="F61" s="31"/>
      <c r="G61" s="31"/>
      <c r="H61" s="149">
        <v>2.674</v>
      </c>
      <c r="I61" s="149">
        <v>3.28125</v>
      </c>
      <c r="J61" s="149">
        <v>3.465</v>
      </c>
      <c r="K61" s="32"/>
    </row>
    <row r="62" spans="1:11" s="33" customFormat="1" ht="11.25" customHeight="1">
      <c r="A62" s="35" t="s">
        <v>48</v>
      </c>
      <c r="B62" s="29"/>
      <c r="C62" s="30">
        <v>3319</v>
      </c>
      <c r="D62" s="30">
        <v>3119</v>
      </c>
      <c r="E62" s="30">
        <v>2625</v>
      </c>
      <c r="F62" s="31"/>
      <c r="G62" s="31"/>
      <c r="H62" s="149">
        <v>5.416</v>
      </c>
      <c r="I62" s="149">
        <v>3.961</v>
      </c>
      <c r="J62" s="149">
        <v>3.132</v>
      </c>
      <c r="K62" s="32"/>
    </row>
    <row r="63" spans="1:11" s="33" customFormat="1" ht="11.25" customHeight="1">
      <c r="A63" s="35" t="s">
        <v>49</v>
      </c>
      <c r="B63" s="29"/>
      <c r="C63" s="30">
        <v>7245</v>
      </c>
      <c r="D63" s="30">
        <v>7444.8</v>
      </c>
      <c r="E63" s="30">
        <v>6850</v>
      </c>
      <c r="F63" s="31"/>
      <c r="G63" s="31"/>
      <c r="H63" s="149">
        <v>5.102</v>
      </c>
      <c r="I63" s="149">
        <v>16.768</v>
      </c>
      <c r="J63" s="149">
        <v>18.925</v>
      </c>
      <c r="K63" s="32"/>
    </row>
    <row r="64" spans="1:11" s="42" customFormat="1" ht="11.25" customHeight="1">
      <c r="A64" s="36" t="s">
        <v>50</v>
      </c>
      <c r="B64" s="37"/>
      <c r="C64" s="38">
        <v>12889</v>
      </c>
      <c r="D64" s="38">
        <v>12401.3</v>
      </c>
      <c r="E64" s="38">
        <v>11575</v>
      </c>
      <c r="F64" s="39">
        <v>93.3369888640707</v>
      </c>
      <c r="G64" s="40"/>
      <c r="H64" s="150">
        <v>13.192</v>
      </c>
      <c r="I64" s="151">
        <v>24.01025</v>
      </c>
      <c r="J64" s="151">
        <v>25.522</v>
      </c>
      <c r="K64" s="41">
        <v>106.29626930165242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13121</v>
      </c>
      <c r="D66" s="38">
        <v>12065</v>
      </c>
      <c r="E66" s="38">
        <v>10190</v>
      </c>
      <c r="F66" s="39">
        <v>84.45917944467467</v>
      </c>
      <c r="G66" s="40"/>
      <c r="H66" s="150">
        <v>14.317</v>
      </c>
      <c r="I66" s="151">
        <v>13.795</v>
      </c>
      <c r="J66" s="151">
        <v>12.586</v>
      </c>
      <c r="K66" s="41">
        <v>91.23595505617979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55920</v>
      </c>
      <c r="F68" s="31"/>
      <c r="G68" s="31"/>
      <c r="H68" s="149">
        <v>105.757</v>
      </c>
      <c r="I68" s="149">
        <v>118.6</v>
      </c>
      <c r="J68" s="149">
        <v>232.5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770</v>
      </c>
      <c r="F69" s="31"/>
      <c r="G69" s="31"/>
      <c r="H69" s="149">
        <v>1.264</v>
      </c>
      <c r="I69" s="149">
        <v>1.6</v>
      </c>
      <c r="J69" s="149">
        <v>2.45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56690</v>
      </c>
      <c r="F70" s="39">
        <v>99.57842965044792</v>
      </c>
      <c r="G70" s="40"/>
      <c r="H70" s="150">
        <v>107.021</v>
      </c>
      <c r="I70" s="151">
        <v>120.19999999999999</v>
      </c>
      <c r="J70" s="151">
        <v>234.95</v>
      </c>
      <c r="K70" s="41">
        <v>195.4658901830283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/>
      <c r="D72" s="30"/>
      <c r="E72" s="30"/>
      <c r="F72" s="31"/>
      <c r="G72" s="31"/>
      <c r="H72" s="149"/>
      <c r="I72" s="149"/>
      <c r="J72" s="149"/>
      <c r="K72" s="32"/>
    </row>
    <row r="73" spans="1:11" s="33" customFormat="1" ht="11.25" customHeight="1">
      <c r="A73" s="35" t="s">
        <v>56</v>
      </c>
      <c r="B73" s="29"/>
      <c r="C73" s="30">
        <v>7187</v>
      </c>
      <c r="D73" s="30">
        <v>8462</v>
      </c>
      <c r="E73" s="30">
        <v>8965</v>
      </c>
      <c r="F73" s="31"/>
      <c r="G73" s="31"/>
      <c r="H73" s="149">
        <v>14.84</v>
      </c>
      <c r="I73" s="149">
        <v>25.552</v>
      </c>
      <c r="J73" s="149">
        <v>49.308</v>
      </c>
      <c r="K73" s="32"/>
    </row>
    <row r="74" spans="1:11" s="33" customFormat="1" ht="11.25" customHeight="1">
      <c r="A74" s="35" t="s">
        <v>57</v>
      </c>
      <c r="B74" s="29"/>
      <c r="C74" s="30">
        <v>2180</v>
      </c>
      <c r="D74" s="30">
        <v>2894</v>
      </c>
      <c r="E74" s="30">
        <v>3936</v>
      </c>
      <c r="F74" s="31"/>
      <c r="G74" s="31"/>
      <c r="H74" s="149">
        <v>3.308</v>
      </c>
      <c r="I74" s="149">
        <v>4.196</v>
      </c>
      <c r="J74" s="149">
        <v>14.563</v>
      </c>
      <c r="K74" s="32"/>
    </row>
    <row r="75" spans="1:11" s="33" customFormat="1" ht="11.25" customHeight="1">
      <c r="A75" s="35" t="s">
        <v>58</v>
      </c>
      <c r="B75" s="29"/>
      <c r="C75" s="30">
        <v>12922</v>
      </c>
      <c r="D75" s="30">
        <v>12205</v>
      </c>
      <c r="E75" s="30">
        <v>11613</v>
      </c>
      <c r="F75" s="31"/>
      <c r="G75" s="31"/>
      <c r="H75" s="149">
        <v>29.264</v>
      </c>
      <c r="I75" s="149">
        <v>25.253</v>
      </c>
      <c r="J75" s="149">
        <v>28.431</v>
      </c>
      <c r="K75" s="32"/>
    </row>
    <row r="76" spans="1:11" s="33" customFormat="1" ht="11.25" customHeight="1">
      <c r="A76" s="35" t="s">
        <v>59</v>
      </c>
      <c r="B76" s="29"/>
      <c r="C76" s="30">
        <v>300</v>
      </c>
      <c r="D76" s="30">
        <v>650</v>
      </c>
      <c r="E76" s="30">
        <v>604</v>
      </c>
      <c r="F76" s="31"/>
      <c r="G76" s="31"/>
      <c r="H76" s="149">
        <v>1.35</v>
      </c>
      <c r="I76" s="149">
        <v>2.795</v>
      </c>
      <c r="J76" s="149">
        <v>2.597</v>
      </c>
      <c r="K76" s="32"/>
    </row>
    <row r="77" spans="1:11" s="33" customFormat="1" ht="11.25" customHeight="1">
      <c r="A77" s="35" t="s">
        <v>60</v>
      </c>
      <c r="B77" s="29"/>
      <c r="C77" s="30">
        <v>2799</v>
      </c>
      <c r="D77" s="30">
        <v>4603</v>
      </c>
      <c r="E77" s="30">
        <v>4330</v>
      </c>
      <c r="F77" s="31"/>
      <c r="G77" s="31"/>
      <c r="H77" s="149">
        <v>4.647</v>
      </c>
      <c r="I77" s="149">
        <v>9.202</v>
      </c>
      <c r="J77" s="149">
        <v>15.8</v>
      </c>
      <c r="K77" s="32"/>
    </row>
    <row r="78" spans="1:11" s="33" customFormat="1" ht="11.25" customHeight="1">
      <c r="A78" s="35" t="s">
        <v>61</v>
      </c>
      <c r="B78" s="29"/>
      <c r="C78" s="30">
        <v>12052</v>
      </c>
      <c r="D78" s="30">
        <v>10500</v>
      </c>
      <c r="E78" s="30">
        <v>11000</v>
      </c>
      <c r="F78" s="31"/>
      <c r="G78" s="31"/>
      <c r="H78" s="149">
        <v>20.762</v>
      </c>
      <c r="I78" s="149">
        <v>28.192</v>
      </c>
      <c r="J78" s="149">
        <v>45.65</v>
      </c>
      <c r="K78" s="32"/>
    </row>
    <row r="79" spans="1:11" s="33" customFormat="1" ht="11.25" customHeight="1">
      <c r="A79" s="35" t="s">
        <v>62</v>
      </c>
      <c r="B79" s="29"/>
      <c r="C79" s="30">
        <v>15327</v>
      </c>
      <c r="D79" s="30">
        <v>15505</v>
      </c>
      <c r="E79" s="30">
        <v>23412</v>
      </c>
      <c r="F79" s="31"/>
      <c r="G79" s="31"/>
      <c r="H79" s="149">
        <v>33.44</v>
      </c>
      <c r="I79" s="149">
        <v>47.457</v>
      </c>
      <c r="J79" s="149">
        <v>99.82</v>
      </c>
      <c r="K79" s="32"/>
    </row>
    <row r="80" spans="1:11" s="42" customFormat="1" ht="11.25" customHeight="1">
      <c r="A80" s="43" t="s">
        <v>63</v>
      </c>
      <c r="B80" s="37"/>
      <c r="C80" s="38">
        <v>52767</v>
      </c>
      <c r="D80" s="38">
        <v>54819</v>
      </c>
      <c r="E80" s="38">
        <v>63860</v>
      </c>
      <c r="F80" s="39">
        <v>116.49245699483755</v>
      </c>
      <c r="G80" s="40"/>
      <c r="H80" s="150">
        <v>107.61099999999999</v>
      </c>
      <c r="I80" s="151">
        <v>142.647</v>
      </c>
      <c r="J80" s="151">
        <v>256.169</v>
      </c>
      <c r="K80" s="41">
        <v>179.5824658072024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122</v>
      </c>
      <c r="F82" s="31"/>
      <c r="G82" s="31"/>
      <c r="H82" s="149">
        <v>0.19</v>
      </c>
      <c r="I82" s="149">
        <v>0.19</v>
      </c>
      <c r="J82" s="149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9">
        <v>0.051</v>
      </c>
      <c r="I83" s="149">
        <v>0.051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172</v>
      </c>
      <c r="F84" s="39">
        <v>100.58479532163743</v>
      </c>
      <c r="G84" s="40"/>
      <c r="H84" s="150">
        <v>0.241</v>
      </c>
      <c r="I84" s="151">
        <v>0.241</v>
      </c>
      <c r="J84" s="151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2241385</v>
      </c>
      <c r="D87" s="53">
        <v>2316492.3</v>
      </c>
      <c r="E87" s="53">
        <v>2243920</v>
      </c>
      <c r="F87" s="54">
        <f>IF(D87&gt;0,100*E87/D87,0)</f>
        <v>96.86714693590824</v>
      </c>
      <c r="G87" s="40"/>
      <c r="H87" s="154">
        <v>8298.027</v>
      </c>
      <c r="I87" s="155">
        <v>5370.631249999999</v>
      </c>
      <c r="J87" s="155">
        <v>8057.229999999999</v>
      </c>
      <c r="K87" s="54">
        <f>IF(I87&gt;0,100*J87/I87,0)</f>
        <v>150.0238915118218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="95" zoomScaleSheetLayoutView="95" zoomScalePageLayoutView="0" workbookViewId="0" topLeftCell="A1">
      <selection activeCell="J87" sqref="J87"/>
    </sheetView>
  </sheetViews>
  <sheetFormatPr defaultColWidth="9.8515625" defaultRowHeight="11.25" customHeight="1"/>
  <cols>
    <col min="1" max="1" width="19.421875" style="62" customWidth="1"/>
    <col min="2" max="2" width="0.85546875" style="62" customWidth="1"/>
    <col min="3" max="6" width="12.421875" style="62" customWidth="1"/>
    <col min="7" max="7" width="0.71875" style="62" customWidth="1"/>
    <col min="8" max="11" width="12.421875" style="62" customWidth="1"/>
    <col min="12" max="16384" width="9.8515625" style="62" customWidth="1"/>
  </cols>
  <sheetData>
    <row r="1" spans="1:11" s="1" customFormat="1" ht="12.7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9" t="s">
        <v>69</v>
      </c>
      <c r="K2" s="189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0" customFormat="1" ht="11.25" customHeight="1">
      <c r="A4" s="7" t="s">
        <v>1</v>
      </c>
      <c r="B4" s="8"/>
      <c r="C4" s="190" t="s">
        <v>2</v>
      </c>
      <c r="D4" s="191"/>
      <c r="E4" s="191"/>
      <c r="F4" s="192"/>
      <c r="G4" s="9"/>
      <c r="H4" s="193" t="s">
        <v>3</v>
      </c>
      <c r="I4" s="194"/>
      <c r="J4" s="194"/>
      <c r="K4" s="195"/>
    </row>
    <row r="5" spans="1:11" s="10" customFormat="1" ht="11.25" customHeight="1" thickBot="1">
      <c r="A5" s="11" t="s">
        <v>4</v>
      </c>
      <c r="B5" s="8"/>
      <c r="C5" s="12"/>
      <c r="D5" s="13"/>
      <c r="E5" s="13"/>
      <c r="F5" s="14"/>
      <c r="G5" s="9"/>
      <c r="H5" s="12"/>
      <c r="I5" s="13"/>
      <c r="J5" s="13"/>
      <c r="K5" s="14"/>
    </row>
    <row r="6" spans="1:11" s="10" customFormat="1" ht="11.25" customHeight="1">
      <c r="A6" s="11" t="s">
        <v>5</v>
      </c>
      <c r="B6" s="8"/>
      <c r="C6" s="15">
        <f>E6-2</f>
        <v>2016</v>
      </c>
      <c r="D6" s="16">
        <f>E6-1</f>
        <v>2017</v>
      </c>
      <c r="E6" s="16">
        <v>2018</v>
      </c>
      <c r="F6" s="17">
        <f>E6</f>
        <v>2018</v>
      </c>
      <c r="G6" s="18"/>
      <c r="H6" s="15">
        <f>J6-2</f>
        <v>2016</v>
      </c>
      <c r="I6" s="16">
        <f>J6-1</f>
        <v>2017</v>
      </c>
      <c r="J6" s="16">
        <v>2018</v>
      </c>
      <c r="K6" s="17">
        <f>J6</f>
        <v>2018</v>
      </c>
    </row>
    <row r="7" spans="1:11" s="10" customFormat="1" ht="11.25" customHeight="1" thickBot="1">
      <c r="A7" s="19"/>
      <c r="B7" s="8"/>
      <c r="C7" s="20" t="s">
        <v>288</v>
      </c>
      <c r="D7" s="21" t="s">
        <v>6</v>
      </c>
      <c r="E7" s="21">
        <v>9</v>
      </c>
      <c r="F7" s="22" t="str">
        <f>CONCATENATE(D6,"=100")</f>
        <v>2017=100</v>
      </c>
      <c r="G7" s="23"/>
      <c r="H7" s="20" t="s">
        <v>288</v>
      </c>
      <c r="I7" s="21" t="s">
        <v>6</v>
      </c>
      <c r="J7" s="21">
        <v>9</v>
      </c>
      <c r="K7" s="22" t="str">
        <f>CONCATENATE(I6,"=100")</f>
        <v>2017=100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6"/>
      <c r="I8" s="26"/>
      <c r="J8" s="26"/>
      <c r="K8" s="27"/>
    </row>
    <row r="9" spans="1:11" s="33" customFormat="1" ht="11.25" customHeight="1">
      <c r="A9" s="28" t="s">
        <v>7</v>
      </c>
      <c r="B9" s="29"/>
      <c r="C9" s="30">
        <v>104</v>
      </c>
      <c r="D9" s="30">
        <v>128</v>
      </c>
      <c r="E9" s="30">
        <v>136</v>
      </c>
      <c r="F9" s="31"/>
      <c r="G9" s="31"/>
      <c r="H9" s="149">
        <v>0.231</v>
      </c>
      <c r="I9" s="149">
        <v>0.236</v>
      </c>
      <c r="J9" s="149">
        <v>0.254</v>
      </c>
      <c r="K9" s="32"/>
    </row>
    <row r="10" spans="1:11" s="33" customFormat="1" ht="11.25" customHeight="1">
      <c r="A10" s="35" t="s">
        <v>8</v>
      </c>
      <c r="B10" s="29"/>
      <c r="C10" s="30">
        <v>177</v>
      </c>
      <c r="D10" s="30">
        <v>38</v>
      </c>
      <c r="E10" s="30">
        <v>38</v>
      </c>
      <c r="F10" s="31"/>
      <c r="G10" s="31"/>
      <c r="H10" s="149">
        <v>0.312</v>
      </c>
      <c r="I10" s="149">
        <v>0.108</v>
      </c>
      <c r="J10" s="149">
        <v>0.077</v>
      </c>
      <c r="K10" s="32"/>
    </row>
    <row r="11" spans="1:11" s="33" customFormat="1" ht="11.25" customHeight="1">
      <c r="A11" s="28" t="s">
        <v>9</v>
      </c>
      <c r="B11" s="29"/>
      <c r="C11" s="30">
        <v>184</v>
      </c>
      <c r="D11" s="30">
        <v>295</v>
      </c>
      <c r="E11" s="30">
        <v>240</v>
      </c>
      <c r="F11" s="31"/>
      <c r="G11" s="31"/>
      <c r="H11" s="149">
        <v>0.324</v>
      </c>
      <c r="I11" s="149">
        <v>0.512</v>
      </c>
      <c r="J11" s="149">
        <v>0.506</v>
      </c>
      <c r="K11" s="32"/>
    </row>
    <row r="12" spans="1:11" s="33" customFormat="1" ht="11.25" customHeight="1">
      <c r="A12" s="35" t="s">
        <v>10</v>
      </c>
      <c r="B12" s="29"/>
      <c r="C12" s="30">
        <v>7</v>
      </c>
      <c r="D12" s="30">
        <v>15</v>
      </c>
      <c r="E12" s="30">
        <v>12</v>
      </c>
      <c r="F12" s="31"/>
      <c r="G12" s="31"/>
      <c r="H12" s="149">
        <v>0.014</v>
      </c>
      <c r="I12" s="149">
        <v>0.025</v>
      </c>
      <c r="J12" s="149">
        <v>0.024</v>
      </c>
      <c r="K12" s="32"/>
    </row>
    <row r="13" spans="1:11" s="42" customFormat="1" ht="11.25" customHeight="1">
      <c r="A13" s="36" t="s">
        <v>11</v>
      </c>
      <c r="B13" s="37"/>
      <c r="C13" s="38">
        <v>472</v>
      </c>
      <c r="D13" s="38">
        <v>476</v>
      </c>
      <c r="E13" s="38">
        <v>426</v>
      </c>
      <c r="F13" s="39">
        <v>89.49579831932773</v>
      </c>
      <c r="G13" s="40"/>
      <c r="H13" s="150">
        <v>0.881</v>
      </c>
      <c r="I13" s="151">
        <v>0.881</v>
      </c>
      <c r="J13" s="151">
        <v>0.861</v>
      </c>
      <c r="K13" s="41">
        <v>97.72985244040862</v>
      </c>
    </row>
    <row r="14" spans="1:11" s="33" customFormat="1" ht="11.25" customHeight="1">
      <c r="A14" s="35"/>
      <c r="B14" s="29"/>
      <c r="C14" s="30"/>
      <c r="D14" s="30"/>
      <c r="E14" s="30"/>
      <c r="F14" s="31"/>
      <c r="G14" s="31"/>
      <c r="H14" s="149"/>
      <c r="I14" s="149"/>
      <c r="J14" s="149"/>
      <c r="K14" s="32"/>
    </row>
    <row r="15" spans="1:11" s="42" customFormat="1" ht="11.25" customHeight="1">
      <c r="A15" s="36" t="s">
        <v>12</v>
      </c>
      <c r="B15" s="37"/>
      <c r="C15" s="38"/>
      <c r="D15" s="38"/>
      <c r="E15" s="38"/>
      <c r="F15" s="39"/>
      <c r="G15" s="40"/>
      <c r="H15" s="150"/>
      <c r="I15" s="151"/>
      <c r="J15" s="151"/>
      <c r="K15" s="41"/>
    </row>
    <row r="16" spans="1:11" s="33" customFormat="1" ht="11.25" customHeight="1">
      <c r="A16" s="34"/>
      <c r="B16" s="29"/>
      <c r="C16" s="30"/>
      <c r="D16" s="30"/>
      <c r="E16" s="30"/>
      <c r="F16" s="31"/>
      <c r="G16" s="31"/>
      <c r="H16" s="149"/>
      <c r="I16" s="149"/>
      <c r="J16" s="149"/>
      <c r="K16" s="32"/>
    </row>
    <row r="17" spans="1:11" s="42" customFormat="1" ht="11.25" customHeight="1">
      <c r="A17" s="36" t="s">
        <v>13</v>
      </c>
      <c r="B17" s="37"/>
      <c r="C17" s="38">
        <v>144</v>
      </c>
      <c r="D17" s="38">
        <v>145</v>
      </c>
      <c r="E17" s="38">
        <v>127</v>
      </c>
      <c r="F17" s="39">
        <v>87.58620689655173</v>
      </c>
      <c r="G17" s="40"/>
      <c r="H17" s="150">
        <v>0.187</v>
      </c>
      <c r="I17" s="151">
        <v>0.177</v>
      </c>
      <c r="J17" s="151">
        <v>0.191</v>
      </c>
      <c r="K17" s="41">
        <v>107.90960451977402</v>
      </c>
    </row>
    <row r="18" spans="1:11" s="33" customFormat="1" ht="11.25" customHeight="1">
      <c r="A18" s="35"/>
      <c r="B18" s="29"/>
      <c r="C18" s="30"/>
      <c r="D18" s="30"/>
      <c r="E18" s="30"/>
      <c r="F18" s="31"/>
      <c r="G18" s="31"/>
      <c r="H18" s="149"/>
      <c r="I18" s="149"/>
      <c r="J18" s="149"/>
      <c r="K18" s="32"/>
    </row>
    <row r="19" spans="1:11" s="33" customFormat="1" ht="11.25" customHeight="1">
      <c r="A19" s="28" t="s">
        <v>14</v>
      </c>
      <c r="B19" s="29"/>
      <c r="C19" s="30">
        <v>13345</v>
      </c>
      <c r="D19" s="30">
        <v>13268</v>
      </c>
      <c r="E19" s="30">
        <v>13680</v>
      </c>
      <c r="F19" s="31"/>
      <c r="G19" s="31"/>
      <c r="H19" s="149">
        <v>84.741</v>
      </c>
      <c r="I19" s="149">
        <v>63.686</v>
      </c>
      <c r="J19" s="149">
        <v>60.192</v>
      </c>
      <c r="K19" s="32"/>
    </row>
    <row r="20" spans="1:11" s="33" customFormat="1" ht="11.25" customHeight="1">
      <c r="A20" s="35" t="s">
        <v>15</v>
      </c>
      <c r="B20" s="29"/>
      <c r="C20" s="30"/>
      <c r="D20" s="30"/>
      <c r="E20" s="30"/>
      <c r="F20" s="31"/>
      <c r="G20" s="31"/>
      <c r="H20" s="149"/>
      <c r="I20" s="149"/>
      <c r="J20" s="149"/>
      <c r="K20" s="32"/>
    </row>
    <row r="21" spans="1:11" s="33" customFormat="1" ht="11.25" customHeight="1">
      <c r="A21" s="35" t="s">
        <v>16</v>
      </c>
      <c r="B21" s="29"/>
      <c r="C21" s="30"/>
      <c r="D21" s="30"/>
      <c r="E21" s="30"/>
      <c r="F21" s="31"/>
      <c r="G21" s="31"/>
      <c r="H21" s="149"/>
      <c r="I21" s="149"/>
      <c r="J21" s="149"/>
      <c r="K21" s="32"/>
    </row>
    <row r="22" spans="1:11" s="42" customFormat="1" ht="11.25" customHeight="1">
      <c r="A22" s="36" t="s">
        <v>17</v>
      </c>
      <c r="B22" s="37"/>
      <c r="C22" s="38">
        <v>13345</v>
      </c>
      <c r="D22" s="38">
        <v>13268</v>
      </c>
      <c r="E22" s="38">
        <v>13680</v>
      </c>
      <c r="F22" s="39">
        <v>103.1052155562255</v>
      </c>
      <c r="G22" s="40"/>
      <c r="H22" s="150">
        <v>84.741</v>
      </c>
      <c r="I22" s="151">
        <v>63.686</v>
      </c>
      <c r="J22" s="151">
        <v>60.192</v>
      </c>
      <c r="K22" s="41">
        <v>94.51370787928273</v>
      </c>
    </row>
    <row r="23" spans="1:11" s="33" customFormat="1" ht="11.25" customHeight="1">
      <c r="A23" s="35"/>
      <c r="B23" s="29"/>
      <c r="C23" s="30"/>
      <c r="D23" s="30"/>
      <c r="E23" s="30"/>
      <c r="F23" s="31"/>
      <c r="G23" s="31"/>
      <c r="H23" s="149"/>
      <c r="I23" s="149"/>
      <c r="J23" s="149"/>
      <c r="K23" s="32"/>
    </row>
    <row r="24" spans="1:11" s="42" customFormat="1" ht="11.25" customHeight="1">
      <c r="A24" s="36" t="s">
        <v>18</v>
      </c>
      <c r="B24" s="37"/>
      <c r="C24" s="38">
        <v>85156</v>
      </c>
      <c r="D24" s="38">
        <v>87000</v>
      </c>
      <c r="E24" s="38">
        <v>82998</v>
      </c>
      <c r="F24" s="39">
        <v>95.4</v>
      </c>
      <c r="G24" s="40"/>
      <c r="H24" s="150">
        <v>400.613</v>
      </c>
      <c r="I24" s="151">
        <v>352.971</v>
      </c>
      <c r="J24" s="151">
        <v>334.619</v>
      </c>
      <c r="K24" s="41">
        <f>IF(I24&gt;0,100*J24/I24,0)</f>
        <v>94.80070600700908</v>
      </c>
    </row>
    <row r="25" spans="1:11" s="33" customFormat="1" ht="11.25" customHeight="1">
      <c r="A25" s="35"/>
      <c r="B25" s="29"/>
      <c r="C25" s="30"/>
      <c r="D25" s="30"/>
      <c r="E25" s="30"/>
      <c r="F25" s="31"/>
      <c r="G25" s="31"/>
      <c r="H25" s="149"/>
      <c r="I25" s="149"/>
      <c r="J25" s="149"/>
      <c r="K25" s="32"/>
    </row>
    <row r="26" spans="1:11" s="42" customFormat="1" ht="11.25" customHeight="1">
      <c r="A26" s="36" t="s">
        <v>19</v>
      </c>
      <c r="B26" s="37"/>
      <c r="C26" s="38">
        <v>17981</v>
      </c>
      <c r="D26" s="38">
        <v>18000</v>
      </c>
      <c r="E26" s="38">
        <v>18600</v>
      </c>
      <c r="F26" s="39">
        <v>103.33333333333333</v>
      </c>
      <c r="G26" s="40"/>
      <c r="H26" s="150">
        <v>89.276</v>
      </c>
      <c r="I26" s="151">
        <v>60</v>
      </c>
      <c r="J26" s="151">
        <v>93</v>
      </c>
      <c r="K26" s="41">
        <v>155</v>
      </c>
    </row>
    <row r="27" spans="1:11" s="33" customFormat="1" ht="11.25" customHeight="1">
      <c r="A27" s="35"/>
      <c r="B27" s="29"/>
      <c r="C27" s="30"/>
      <c r="D27" s="30"/>
      <c r="E27" s="30"/>
      <c r="F27" s="31"/>
      <c r="G27" s="31"/>
      <c r="H27" s="149"/>
      <c r="I27" s="149"/>
      <c r="J27" s="149"/>
      <c r="K27" s="32"/>
    </row>
    <row r="28" spans="1:11" s="33" customFormat="1" ht="11.25" customHeight="1">
      <c r="A28" s="35" t="s">
        <v>20</v>
      </c>
      <c r="B28" s="29"/>
      <c r="C28" s="30">
        <v>189073</v>
      </c>
      <c r="D28" s="30">
        <v>186903</v>
      </c>
      <c r="E28" s="30">
        <v>190307</v>
      </c>
      <c r="F28" s="31"/>
      <c r="G28" s="31"/>
      <c r="H28" s="149">
        <v>870.092</v>
      </c>
      <c r="I28" s="149">
        <v>769.798</v>
      </c>
      <c r="J28" s="149">
        <v>837.197</v>
      </c>
      <c r="K28" s="32"/>
    </row>
    <row r="29" spans="1:11" s="33" customFormat="1" ht="11.25" customHeight="1">
      <c r="A29" s="35" t="s">
        <v>21</v>
      </c>
      <c r="B29" s="29"/>
      <c r="C29" s="30">
        <v>89053</v>
      </c>
      <c r="D29" s="30">
        <v>107667</v>
      </c>
      <c r="E29" s="30">
        <v>92189</v>
      </c>
      <c r="F29" s="31"/>
      <c r="G29" s="31"/>
      <c r="H29" s="149">
        <v>223.472</v>
      </c>
      <c r="I29" s="149">
        <v>166.041</v>
      </c>
      <c r="J29" s="149">
        <v>229.375</v>
      </c>
      <c r="K29" s="32"/>
    </row>
    <row r="30" spans="1:11" s="33" customFormat="1" ht="11.25" customHeight="1">
      <c r="A30" s="35" t="s">
        <v>22</v>
      </c>
      <c r="B30" s="29"/>
      <c r="C30" s="30">
        <v>156472</v>
      </c>
      <c r="D30" s="30">
        <v>167773</v>
      </c>
      <c r="E30" s="30">
        <v>171826</v>
      </c>
      <c r="F30" s="31"/>
      <c r="G30" s="31"/>
      <c r="H30" s="149">
        <v>532.17</v>
      </c>
      <c r="I30" s="149">
        <v>372.631</v>
      </c>
      <c r="J30" s="149">
        <v>470.844</v>
      </c>
      <c r="K30" s="32"/>
    </row>
    <row r="31" spans="1:11" s="42" customFormat="1" ht="11.25" customHeight="1">
      <c r="A31" s="43" t="s">
        <v>23</v>
      </c>
      <c r="B31" s="37"/>
      <c r="C31" s="38">
        <v>434598</v>
      </c>
      <c r="D31" s="38">
        <v>462343</v>
      </c>
      <c r="E31" s="38">
        <v>454322</v>
      </c>
      <c r="F31" s="39">
        <v>98.26514081536868</v>
      </c>
      <c r="G31" s="40"/>
      <c r="H31" s="150">
        <v>1625.734</v>
      </c>
      <c r="I31" s="151">
        <v>1308.4699999999998</v>
      </c>
      <c r="J31" s="151">
        <v>1537.4160000000002</v>
      </c>
      <c r="K31" s="41">
        <v>117.49722958875635</v>
      </c>
    </row>
    <row r="32" spans="1:11" s="33" customFormat="1" ht="11.25" customHeight="1">
      <c r="A32" s="35"/>
      <c r="B32" s="29"/>
      <c r="C32" s="30"/>
      <c r="D32" s="30"/>
      <c r="E32" s="30"/>
      <c r="F32" s="31"/>
      <c r="G32" s="31"/>
      <c r="H32" s="149"/>
      <c r="I32" s="149"/>
      <c r="J32" s="149"/>
      <c r="K32" s="32"/>
    </row>
    <row r="33" spans="1:11" s="33" customFormat="1" ht="11.25" customHeight="1">
      <c r="A33" s="35" t="s">
        <v>24</v>
      </c>
      <c r="B33" s="29"/>
      <c r="C33" s="30">
        <v>36795</v>
      </c>
      <c r="D33" s="30">
        <v>37000</v>
      </c>
      <c r="E33" s="30">
        <v>35800</v>
      </c>
      <c r="F33" s="31"/>
      <c r="G33" s="31"/>
      <c r="H33" s="149">
        <v>151.122</v>
      </c>
      <c r="I33" s="149">
        <v>136</v>
      </c>
      <c r="J33" s="149">
        <v>123.5</v>
      </c>
      <c r="K33" s="32"/>
    </row>
    <row r="34" spans="1:11" s="33" customFormat="1" ht="11.25" customHeight="1">
      <c r="A34" s="35" t="s">
        <v>25</v>
      </c>
      <c r="B34" s="29"/>
      <c r="C34" s="30">
        <v>19522</v>
      </c>
      <c r="D34" s="30">
        <v>19750</v>
      </c>
      <c r="E34" s="30">
        <v>18070</v>
      </c>
      <c r="F34" s="31"/>
      <c r="G34" s="31"/>
      <c r="H34" s="149">
        <v>72.06</v>
      </c>
      <c r="I34" s="149">
        <v>60</v>
      </c>
      <c r="J34" s="149">
        <v>70</v>
      </c>
      <c r="K34" s="32"/>
    </row>
    <row r="35" spans="1:11" s="33" customFormat="1" ht="11.25" customHeight="1">
      <c r="A35" s="35" t="s">
        <v>26</v>
      </c>
      <c r="B35" s="29"/>
      <c r="C35" s="30">
        <v>107876</v>
      </c>
      <c r="D35" s="30">
        <v>108000</v>
      </c>
      <c r="E35" s="30">
        <v>108000</v>
      </c>
      <c r="F35" s="31"/>
      <c r="G35" s="31"/>
      <c r="H35" s="149">
        <v>399.197</v>
      </c>
      <c r="I35" s="149">
        <v>342.3</v>
      </c>
      <c r="J35" s="149">
        <v>486.3</v>
      </c>
      <c r="K35" s="32"/>
    </row>
    <row r="36" spans="1:11" s="33" customFormat="1" ht="11.25" customHeight="1">
      <c r="A36" s="35" t="s">
        <v>27</v>
      </c>
      <c r="B36" s="29"/>
      <c r="C36" s="30">
        <v>14483</v>
      </c>
      <c r="D36" s="30">
        <v>14552</v>
      </c>
      <c r="E36" s="30">
        <v>13207</v>
      </c>
      <c r="F36" s="31"/>
      <c r="G36" s="31"/>
      <c r="H36" s="149">
        <v>69.403</v>
      </c>
      <c r="I36" s="149">
        <v>50.252</v>
      </c>
      <c r="J36" s="149">
        <v>35.3</v>
      </c>
      <c r="K36" s="32"/>
    </row>
    <row r="37" spans="1:11" s="42" customFormat="1" ht="11.25" customHeight="1">
      <c r="A37" s="36" t="s">
        <v>28</v>
      </c>
      <c r="B37" s="37"/>
      <c r="C37" s="38">
        <v>178676</v>
      </c>
      <c r="D37" s="38">
        <v>179302</v>
      </c>
      <c r="E37" s="38">
        <v>175077</v>
      </c>
      <c r="F37" s="39">
        <v>97.64364033864653</v>
      </c>
      <c r="G37" s="40"/>
      <c r="H37" s="150">
        <v>691.782</v>
      </c>
      <c r="I37" s="151">
        <v>588.5519999999999</v>
      </c>
      <c r="J37" s="151">
        <v>715.0999999999999</v>
      </c>
      <c r="K37" s="41">
        <v>121.50158354741806</v>
      </c>
    </row>
    <row r="38" spans="1:11" s="33" customFormat="1" ht="11.25" customHeight="1">
      <c r="A38" s="35"/>
      <c r="B38" s="29"/>
      <c r="C38" s="30"/>
      <c r="D38" s="30"/>
      <c r="E38" s="30"/>
      <c r="F38" s="31"/>
      <c r="G38" s="31"/>
      <c r="H38" s="149"/>
      <c r="I38" s="149"/>
      <c r="J38" s="149"/>
      <c r="K38" s="32"/>
    </row>
    <row r="39" spans="1:11" s="42" customFormat="1" ht="11.25" customHeight="1">
      <c r="A39" s="36" t="s">
        <v>29</v>
      </c>
      <c r="B39" s="37"/>
      <c r="C39" s="38">
        <v>21370</v>
      </c>
      <c r="D39" s="38">
        <v>21360</v>
      </c>
      <c r="E39" s="38">
        <v>19303</v>
      </c>
      <c r="F39" s="39">
        <v>90.36985018726591</v>
      </c>
      <c r="G39" s="40"/>
      <c r="H39" s="150">
        <v>35.88</v>
      </c>
      <c r="I39" s="151">
        <v>35</v>
      </c>
      <c r="J39" s="151">
        <v>28.5</v>
      </c>
      <c r="K39" s="41">
        <v>81.42857142857143</v>
      </c>
    </row>
    <row r="40" spans="1:11" s="33" customFormat="1" ht="11.25" customHeight="1">
      <c r="A40" s="35"/>
      <c r="B40" s="29"/>
      <c r="C40" s="30"/>
      <c r="D40" s="30"/>
      <c r="E40" s="30"/>
      <c r="F40" s="31"/>
      <c r="G40" s="31"/>
      <c r="H40" s="149"/>
      <c r="I40" s="149"/>
      <c r="J40" s="149"/>
      <c r="K40" s="32"/>
    </row>
    <row r="41" spans="1:11" s="33" customFormat="1" ht="11.25" customHeight="1">
      <c r="A41" s="28" t="s">
        <v>30</v>
      </c>
      <c r="B41" s="29"/>
      <c r="C41" s="30">
        <v>51565</v>
      </c>
      <c r="D41" s="30">
        <v>53271</v>
      </c>
      <c r="E41" s="30">
        <v>50688</v>
      </c>
      <c r="F41" s="31"/>
      <c r="G41" s="31"/>
      <c r="H41" s="149">
        <v>168.25</v>
      </c>
      <c r="I41" s="149">
        <v>37.051</v>
      </c>
      <c r="J41" s="149">
        <v>150.574</v>
      </c>
      <c r="K41" s="32"/>
    </row>
    <row r="42" spans="1:11" s="33" customFormat="1" ht="11.25" customHeight="1">
      <c r="A42" s="35" t="s">
        <v>31</v>
      </c>
      <c r="B42" s="29"/>
      <c r="C42" s="30">
        <v>144486</v>
      </c>
      <c r="D42" s="30">
        <v>141210</v>
      </c>
      <c r="E42" s="30">
        <v>134093</v>
      </c>
      <c r="F42" s="31"/>
      <c r="G42" s="31"/>
      <c r="H42" s="149">
        <v>632.282</v>
      </c>
      <c r="I42" s="149">
        <v>233.975</v>
      </c>
      <c r="J42" s="149">
        <v>583.051</v>
      </c>
      <c r="K42" s="32"/>
    </row>
    <row r="43" spans="1:11" s="33" customFormat="1" ht="11.25" customHeight="1">
      <c r="A43" s="35" t="s">
        <v>32</v>
      </c>
      <c r="B43" s="29"/>
      <c r="C43" s="30">
        <v>19666</v>
      </c>
      <c r="D43" s="30">
        <v>18308</v>
      </c>
      <c r="E43" s="30">
        <v>19755</v>
      </c>
      <c r="F43" s="31"/>
      <c r="G43" s="31"/>
      <c r="H43" s="149">
        <v>82.827</v>
      </c>
      <c r="I43" s="149">
        <v>23.117</v>
      </c>
      <c r="J43" s="149">
        <v>78.157</v>
      </c>
      <c r="K43" s="32"/>
    </row>
    <row r="44" spans="1:11" s="33" customFormat="1" ht="11.25" customHeight="1">
      <c r="A44" s="35" t="s">
        <v>33</v>
      </c>
      <c r="B44" s="29"/>
      <c r="C44" s="30">
        <v>124485</v>
      </c>
      <c r="D44" s="30">
        <v>116910</v>
      </c>
      <c r="E44" s="30">
        <v>116503</v>
      </c>
      <c r="F44" s="31"/>
      <c r="G44" s="31"/>
      <c r="H44" s="149">
        <v>572.08</v>
      </c>
      <c r="I44" s="149">
        <v>111.36</v>
      </c>
      <c r="J44" s="149">
        <v>520.708</v>
      </c>
      <c r="K44" s="32"/>
    </row>
    <row r="45" spans="1:11" s="33" customFormat="1" ht="11.25" customHeight="1">
      <c r="A45" s="35" t="s">
        <v>34</v>
      </c>
      <c r="B45" s="29"/>
      <c r="C45" s="30">
        <v>37977</v>
      </c>
      <c r="D45" s="30">
        <v>39882</v>
      </c>
      <c r="E45" s="30">
        <v>37105</v>
      </c>
      <c r="F45" s="31"/>
      <c r="G45" s="31"/>
      <c r="H45" s="149">
        <v>146.815</v>
      </c>
      <c r="I45" s="149">
        <v>53.931</v>
      </c>
      <c r="J45" s="149">
        <v>149.981</v>
      </c>
      <c r="K45" s="32"/>
    </row>
    <row r="46" spans="1:11" s="33" customFormat="1" ht="11.25" customHeight="1">
      <c r="A46" s="35" t="s">
        <v>35</v>
      </c>
      <c r="B46" s="29"/>
      <c r="C46" s="30">
        <v>74922</v>
      </c>
      <c r="D46" s="30">
        <v>79048</v>
      </c>
      <c r="E46" s="30">
        <v>74137</v>
      </c>
      <c r="F46" s="31"/>
      <c r="G46" s="31"/>
      <c r="H46" s="149">
        <v>252.763</v>
      </c>
      <c r="I46" s="149">
        <v>105.957</v>
      </c>
      <c r="J46" s="149">
        <v>237.336</v>
      </c>
      <c r="K46" s="32"/>
    </row>
    <row r="47" spans="1:11" s="33" customFormat="1" ht="11.25" customHeight="1">
      <c r="A47" s="35" t="s">
        <v>36</v>
      </c>
      <c r="B47" s="29"/>
      <c r="C47" s="30">
        <v>90890</v>
      </c>
      <c r="D47" s="30">
        <v>93032</v>
      </c>
      <c r="E47" s="30">
        <v>85432</v>
      </c>
      <c r="F47" s="31"/>
      <c r="G47" s="31"/>
      <c r="H47" s="149">
        <v>349.336</v>
      </c>
      <c r="I47" s="149">
        <v>140.632</v>
      </c>
      <c r="J47" s="149">
        <v>298.548</v>
      </c>
      <c r="K47" s="32"/>
    </row>
    <row r="48" spans="1:11" s="33" customFormat="1" ht="11.25" customHeight="1">
      <c r="A48" s="35" t="s">
        <v>37</v>
      </c>
      <c r="B48" s="29"/>
      <c r="C48" s="30">
        <v>185715</v>
      </c>
      <c r="D48" s="30">
        <v>182031</v>
      </c>
      <c r="E48" s="30">
        <v>183572</v>
      </c>
      <c r="F48" s="31"/>
      <c r="G48" s="31"/>
      <c r="H48" s="149">
        <v>842.148</v>
      </c>
      <c r="I48" s="149">
        <v>191.601</v>
      </c>
      <c r="J48" s="149">
        <v>743.618</v>
      </c>
      <c r="K48" s="32"/>
    </row>
    <row r="49" spans="1:11" s="33" customFormat="1" ht="11.25" customHeight="1">
      <c r="A49" s="35" t="s">
        <v>38</v>
      </c>
      <c r="B49" s="29"/>
      <c r="C49" s="30">
        <v>56620</v>
      </c>
      <c r="D49" s="30">
        <v>57181</v>
      </c>
      <c r="E49" s="30">
        <v>61838</v>
      </c>
      <c r="F49" s="31"/>
      <c r="G49" s="31"/>
      <c r="H49" s="149">
        <v>245.463</v>
      </c>
      <c r="I49" s="149">
        <v>75.606</v>
      </c>
      <c r="J49" s="149">
        <v>252.228</v>
      </c>
      <c r="K49" s="32"/>
    </row>
    <row r="50" spans="1:11" s="42" customFormat="1" ht="11.25" customHeight="1">
      <c r="A50" s="43" t="s">
        <v>39</v>
      </c>
      <c r="B50" s="37"/>
      <c r="C50" s="38">
        <v>786326</v>
      </c>
      <c r="D50" s="38">
        <v>780873</v>
      </c>
      <c r="E50" s="38">
        <v>763123</v>
      </c>
      <c r="F50" s="39">
        <v>97.72690309435721</v>
      </c>
      <c r="G50" s="40"/>
      <c r="H50" s="150">
        <v>3291.9640000000004</v>
      </c>
      <c r="I50" s="151">
        <v>973.2300000000001</v>
      </c>
      <c r="J50" s="151">
        <v>3014.201</v>
      </c>
      <c r="K50" s="41">
        <v>309.71106521582766</v>
      </c>
    </row>
    <row r="51" spans="1:11" s="33" customFormat="1" ht="11.25" customHeight="1">
      <c r="A51" s="35"/>
      <c r="B51" s="44"/>
      <c r="C51" s="45"/>
      <c r="D51" s="45"/>
      <c r="E51" s="45"/>
      <c r="F51" s="46"/>
      <c r="G51" s="31"/>
      <c r="H51" s="149"/>
      <c r="I51" s="149"/>
      <c r="J51" s="149"/>
      <c r="K51" s="32"/>
    </row>
    <row r="52" spans="1:11" s="42" customFormat="1" ht="11.25" customHeight="1">
      <c r="A52" s="36" t="s">
        <v>40</v>
      </c>
      <c r="B52" s="37"/>
      <c r="C52" s="38">
        <v>39510</v>
      </c>
      <c r="D52" s="38">
        <v>39510</v>
      </c>
      <c r="E52" s="38">
        <v>39510</v>
      </c>
      <c r="F52" s="39">
        <v>100</v>
      </c>
      <c r="G52" s="40"/>
      <c r="H52" s="150">
        <v>86.182</v>
      </c>
      <c r="I52" s="151">
        <v>86.182</v>
      </c>
      <c r="J52" s="151">
        <v>86.182</v>
      </c>
      <c r="K52" s="41">
        <v>100</v>
      </c>
    </row>
    <row r="53" spans="1:11" s="33" customFormat="1" ht="11.25" customHeight="1">
      <c r="A53" s="35"/>
      <c r="B53" s="29"/>
      <c r="C53" s="30"/>
      <c r="D53" s="30"/>
      <c r="E53" s="30"/>
      <c r="F53" s="31"/>
      <c r="G53" s="31"/>
      <c r="H53" s="149"/>
      <c r="I53" s="149"/>
      <c r="J53" s="149"/>
      <c r="K53" s="32"/>
    </row>
    <row r="54" spans="1:11" s="33" customFormat="1" ht="11.25" customHeight="1">
      <c r="A54" s="35" t="s">
        <v>41</v>
      </c>
      <c r="B54" s="29"/>
      <c r="C54" s="30">
        <v>143105</v>
      </c>
      <c r="D54" s="30">
        <v>138213</v>
      </c>
      <c r="E54" s="30">
        <v>130812</v>
      </c>
      <c r="F54" s="31"/>
      <c r="G54" s="31"/>
      <c r="H54" s="149">
        <v>440.719</v>
      </c>
      <c r="I54" s="149">
        <v>320.18</v>
      </c>
      <c r="J54" s="149">
        <v>389.502</v>
      </c>
      <c r="K54" s="32"/>
    </row>
    <row r="55" spans="1:11" s="33" customFormat="1" ht="11.25" customHeight="1">
      <c r="A55" s="35" t="s">
        <v>42</v>
      </c>
      <c r="B55" s="29"/>
      <c r="C55" s="30">
        <v>149573</v>
      </c>
      <c r="D55" s="30">
        <v>144431</v>
      </c>
      <c r="E55" s="30">
        <v>145789</v>
      </c>
      <c r="F55" s="31"/>
      <c r="G55" s="31"/>
      <c r="H55" s="149">
        <v>432.72</v>
      </c>
      <c r="I55" s="149">
        <v>389.965</v>
      </c>
      <c r="J55" s="149">
        <v>451.946</v>
      </c>
      <c r="K55" s="32"/>
    </row>
    <row r="56" spans="1:11" s="33" customFormat="1" ht="11.25" customHeight="1">
      <c r="A56" s="35" t="s">
        <v>43</v>
      </c>
      <c r="B56" s="29"/>
      <c r="C56" s="30">
        <v>253918</v>
      </c>
      <c r="D56" s="30">
        <v>261224</v>
      </c>
      <c r="E56" s="30">
        <v>264321</v>
      </c>
      <c r="F56" s="31"/>
      <c r="G56" s="31"/>
      <c r="H56" s="149">
        <v>859.24</v>
      </c>
      <c r="I56" s="149">
        <v>852.948</v>
      </c>
      <c r="J56" s="149">
        <v>806.708</v>
      </c>
      <c r="K56" s="32"/>
    </row>
    <row r="57" spans="1:11" s="33" customFormat="1" ht="11.25" customHeight="1">
      <c r="A57" s="35" t="s">
        <v>44</v>
      </c>
      <c r="B57" s="29"/>
      <c r="C57" s="30">
        <v>86671</v>
      </c>
      <c r="D57" s="30">
        <v>93477</v>
      </c>
      <c r="E57" s="30">
        <v>88265</v>
      </c>
      <c r="F57" s="31"/>
      <c r="G57" s="31"/>
      <c r="H57" s="149">
        <v>265.747</v>
      </c>
      <c r="I57" s="149">
        <v>237.841</v>
      </c>
      <c r="J57" s="149">
        <v>262.044</v>
      </c>
      <c r="K57" s="32"/>
    </row>
    <row r="58" spans="1:11" s="33" customFormat="1" ht="11.25" customHeight="1">
      <c r="A58" s="35" t="s">
        <v>45</v>
      </c>
      <c r="B58" s="29"/>
      <c r="C58" s="30">
        <v>145970</v>
      </c>
      <c r="D58" s="30">
        <v>150855</v>
      </c>
      <c r="E58" s="30">
        <v>148922</v>
      </c>
      <c r="F58" s="31"/>
      <c r="G58" s="31"/>
      <c r="H58" s="149">
        <v>559.866</v>
      </c>
      <c r="I58" s="149">
        <v>246.199</v>
      </c>
      <c r="J58" s="149">
        <v>519.811</v>
      </c>
      <c r="K58" s="32"/>
    </row>
    <row r="59" spans="1:11" s="42" customFormat="1" ht="11.25" customHeight="1">
      <c r="A59" s="36" t="s">
        <v>46</v>
      </c>
      <c r="B59" s="37"/>
      <c r="C59" s="38">
        <v>779237</v>
      </c>
      <c r="D59" s="38">
        <v>788200</v>
      </c>
      <c r="E59" s="38">
        <v>778109</v>
      </c>
      <c r="F59" s="39">
        <v>98.719741182441</v>
      </c>
      <c r="G59" s="40"/>
      <c r="H59" s="150">
        <v>2558.2920000000004</v>
      </c>
      <c r="I59" s="151">
        <v>2047.1329999999998</v>
      </c>
      <c r="J59" s="151">
        <v>2430.011</v>
      </c>
      <c r="K59" s="41">
        <f>IF(I59&gt;0,100*J59/I59,0)</f>
        <v>118.70313262499312</v>
      </c>
    </row>
    <row r="60" spans="1:11" s="33" customFormat="1" ht="11.25" customHeight="1">
      <c r="A60" s="35"/>
      <c r="B60" s="29"/>
      <c r="C60" s="30"/>
      <c r="D60" s="30"/>
      <c r="E60" s="30"/>
      <c r="F60" s="31"/>
      <c r="G60" s="31"/>
      <c r="H60" s="149"/>
      <c r="I60" s="149"/>
      <c r="J60" s="149"/>
      <c r="K60" s="32"/>
    </row>
    <row r="61" spans="1:11" s="33" customFormat="1" ht="11.25" customHeight="1">
      <c r="A61" s="35" t="s">
        <v>47</v>
      </c>
      <c r="B61" s="29"/>
      <c r="C61" s="30">
        <v>3103</v>
      </c>
      <c r="D61" s="30">
        <v>2450</v>
      </c>
      <c r="E61" s="30">
        <v>2800</v>
      </c>
      <c r="F61" s="31"/>
      <c r="G61" s="31"/>
      <c r="H61" s="149">
        <v>3.569</v>
      </c>
      <c r="I61" s="149">
        <v>4.53875</v>
      </c>
      <c r="J61" s="149">
        <v>4.883</v>
      </c>
      <c r="K61" s="32"/>
    </row>
    <row r="62" spans="1:11" s="33" customFormat="1" ht="11.25" customHeight="1">
      <c r="A62" s="35" t="s">
        <v>48</v>
      </c>
      <c r="B62" s="29"/>
      <c r="C62" s="30">
        <v>3655</v>
      </c>
      <c r="D62" s="30">
        <v>3455</v>
      </c>
      <c r="E62" s="30">
        <v>2900</v>
      </c>
      <c r="F62" s="31"/>
      <c r="G62" s="31"/>
      <c r="H62" s="149">
        <v>5.997</v>
      </c>
      <c r="I62" s="149">
        <v>4.408</v>
      </c>
      <c r="J62" s="149">
        <v>3.484</v>
      </c>
      <c r="K62" s="32"/>
    </row>
    <row r="63" spans="1:11" s="33" customFormat="1" ht="11.25" customHeight="1">
      <c r="A63" s="35" t="s">
        <v>49</v>
      </c>
      <c r="B63" s="29"/>
      <c r="C63" s="30">
        <v>9057</v>
      </c>
      <c r="D63" s="30">
        <v>9306</v>
      </c>
      <c r="E63" s="30">
        <v>8561</v>
      </c>
      <c r="F63" s="31"/>
      <c r="G63" s="31"/>
      <c r="H63" s="149">
        <v>6.378</v>
      </c>
      <c r="I63" s="149">
        <v>20.96</v>
      </c>
      <c r="J63" s="149">
        <v>23.656</v>
      </c>
      <c r="K63" s="32"/>
    </row>
    <row r="64" spans="1:11" s="42" customFormat="1" ht="11.25" customHeight="1">
      <c r="A64" s="36" t="s">
        <v>50</v>
      </c>
      <c r="B64" s="37"/>
      <c r="C64" s="38">
        <v>15815</v>
      </c>
      <c r="D64" s="38">
        <v>15211</v>
      </c>
      <c r="E64" s="38">
        <v>14261</v>
      </c>
      <c r="F64" s="39">
        <v>93.75451975544014</v>
      </c>
      <c r="G64" s="40"/>
      <c r="H64" s="150">
        <v>15.943999999999999</v>
      </c>
      <c r="I64" s="151">
        <v>29.906750000000002</v>
      </c>
      <c r="J64" s="151">
        <v>32.022999999999996</v>
      </c>
      <c r="K64" s="41">
        <v>107.07616173606291</v>
      </c>
    </row>
    <row r="65" spans="1:11" s="33" customFormat="1" ht="11.25" customHeight="1">
      <c r="A65" s="35"/>
      <c r="B65" s="29"/>
      <c r="C65" s="30"/>
      <c r="D65" s="30"/>
      <c r="E65" s="30"/>
      <c r="F65" s="31"/>
      <c r="G65" s="31"/>
      <c r="H65" s="149"/>
      <c r="I65" s="149"/>
      <c r="J65" s="149"/>
      <c r="K65" s="32"/>
    </row>
    <row r="66" spans="1:11" s="42" customFormat="1" ht="11.25" customHeight="1">
      <c r="A66" s="36" t="s">
        <v>51</v>
      </c>
      <c r="B66" s="37"/>
      <c r="C66" s="38">
        <v>22226</v>
      </c>
      <c r="D66" s="38">
        <v>20437</v>
      </c>
      <c r="E66" s="38">
        <v>21096</v>
      </c>
      <c r="F66" s="39">
        <v>103.22454371972402</v>
      </c>
      <c r="G66" s="40"/>
      <c r="H66" s="150">
        <v>23.706</v>
      </c>
      <c r="I66" s="151">
        <v>22.027</v>
      </c>
      <c r="J66" s="151">
        <v>28.161</v>
      </c>
      <c r="K66" s="41">
        <v>127.84764153084852</v>
      </c>
    </row>
    <row r="67" spans="1:11" s="33" customFormat="1" ht="11.25" customHeight="1">
      <c r="A67" s="35"/>
      <c r="B67" s="29"/>
      <c r="C67" s="30"/>
      <c r="D67" s="30"/>
      <c r="E67" s="30"/>
      <c r="F67" s="31"/>
      <c r="G67" s="31"/>
      <c r="H67" s="149"/>
      <c r="I67" s="149"/>
      <c r="J67" s="149"/>
      <c r="K67" s="32"/>
    </row>
    <row r="68" spans="1:11" s="33" customFormat="1" ht="11.25" customHeight="1">
      <c r="A68" s="35" t="s">
        <v>52</v>
      </c>
      <c r="B68" s="29"/>
      <c r="C68" s="30">
        <v>53943</v>
      </c>
      <c r="D68" s="30">
        <v>56100</v>
      </c>
      <c r="E68" s="30">
        <v>55920</v>
      </c>
      <c r="F68" s="31"/>
      <c r="G68" s="31"/>
      <c r="H68" s="149">
        <v>105.757</v>
      </c>
      <c r="I68" s="149">
        <v>118.6</v>
      </c>
      <c r="J68" s="149">
        <v>232.5</v>
      </c>
      <c r="K68" s="32"/>
    </row>
    <row r="69" spans="1:11" s="33" customFormat="1" ht="11.25" customHeight="1">
      <c r="A69" s="35" t="s">
        <v>53</v>
      </c>
      <c r="B69" s="29"/>
      <c r="C69" s="30">
        <v>769</v>
      </c>
      <c r="D69" s="30">
        <v>830</v>
      </c>
      <c r="E69" s="30">
        <v>770</v>
      </c>
      <c r="F69" s="31"/>
      <c r="G69" s="31"/>
      <c r="H69" s="149">
        <v>1.264</v>
      </c>
      <c r="I69" s="149">
        <v>1.6</v>
      </c>
      <c r="J69" s="149">
        <v>2.45</v>
      </c>
      <c r="K69" s="32"/>
    </row>
    <row r="70" spans="1:11" s="42" customFormat="1" ht="11.25" customHeight="1">
      <c r="A70" s="36" t="s">
        <v>54</v>
      </c>
      <c r="B70" s="37"/>
      <c r="C70" s="38">
        <v>54712</v>
      </c>
      <c r="D70" s="38">
        <v>56930</v>
      </c>
      <c r="E70" s="38">
        <v>56690</v>
      </c>
      <c r="F70" s="39">
        <v>99.57842965044792</v>
      </c>
      <c r="G70" s="40"/>
      <c r="H70" s="150">
        <v>107.021</v>
      </c>
      <c r="I70" s="151">
        <v>120.19999999999999</v>
      </c>
      <c r="J70" s="151">
        <v>234.95</v>
      </c>
      <c r="K70" s="41">
        <v>195.4658901830283</v>
      </c>
    </row>
    <row r="71" spans="1:11" s="33" customFormat="1" ht="11.25" customHeight="1">
      <c r="A71" s="35"/>
      <c r="B71" s="29"/>
      <c r="C71" s="30"/>
      <c r="D71" s="30"/>
      <c r="E71" s="30"/>
      <c r="F71" s="31"/>
      <c r="G71" s="31"/>
      <c r="H71" s="149"/>
      <c r="I71" s="149"/>
      <c r="J71" s="149"/>
      <c r="K71" s="32"/>
    </row>
    <row r="72" spans="1:11" s="33" customFormat="1" ht="11.25" customHeight="1">
      <c r="A72" s="35" t="s">
        <v>55</v>
      </c>
      <c r="B72" s="29"/>
      <c r="C72" s="30">
        <v>9905</v>
      </c>
      <c r="D72" s="30">
        <v>8575</v>
      </c>
      <c r="E72" s="30">
        <v>8200</v>
      </c>
      <c r="F72" s="31"/>
      <c r="G72" s="31"/>
      <c r="H72" s="149">
        <v>3.604</v>
      </c>
      <c r="I72" s="149">
        <v>14.275</v>
      </c>
      <c r="J72" s="149">
        <v>15.235</v>
      </c>
      <c r="K72" s="32"/>
    </row>
    <row r="73" spans="1:11" s="33" customFormat="1" ht="11.25" customHeight="1">
      <c r="A73" s="35" t="s">
        <v>56</v>
      </c>
      <c r="B73" s="29"/>
      <c r="C73" s="30">
        <v>7756</v>
      </c>
      <c r="D73" s="30">
        <v>9262</v>
      </c>
      <c r="E73" s="30">
        <v>9765</v>
      </c>
      <c r="F73" s="31"/>
      <c r="G73" s="31"/>
      <c r="H73" s="149">
        <v>16.547</v>
      </c>
      <c r="I73" s="149">
        <v>27.54</v>
      </c>
      <c r="J73" s="149">
        <v>51.708</v>
      </c>
      <c r="K73" s="32"/>
    </row>
    <row r="74" spans="1:11" s="33" customFormat="1" ht="11.25" customHeight="1">
      <c r="A74" s="35" t="s">
        <v>57</v>
      </c>
      <c r="B74" s="29"/>
      <c r="C74" s="30">
        <v>10904</v>
      </c>
      <c r="D74" s="30">
        <v>14470</v>
      </c>
      <c r="E74" s="30">
        <v>18589</v>
      </c>
      <c r="F74" s="31"/>
      <c r="G74" s="31"/>
      <c r="H74" s="149">
        <v>17.36</v>
      </c>
      <c r="I74" s="149">
        <v>19.245</v>
      </c>
      <c r="J74" s="149">
        <v>80.502</v>
      </c>
      <c r="K74" s="32"/>
    </row>
    <row r="75" spans="1:11" s="33" customFormat="1" ht="11.25" customHeight="1">
      <c r="A75" s="35" t="s">
        <v>58</v>
      </c>
      <c r="B75" s="29"/>
      <c r="C75" s="30">
        <v>46961</v>
      </c>
      <c r="D75" s="30">
        <v>44356</v>
      </c>
      <c r="E75" s="30">
        <v>42230</v>
      </c>
      <c r="F75" s="31"/>
      <c r="G75" s="31"/>
      <c r="H75" s="149">
        <v>51.263</v>
      </c>
      <c r="I75" s="149">
        <v>85.118</v>
      </c>
      <c r="J75" s="149">
        <v>62.198</v>
      </c>
      <c r="K75" s="32"/>
    </row>
    <row r="76" spans="1:11" s="33" customFormat="1" ht="11.25" customHeight="1">
      <c r="A76" s="35" t="s">
        <v>59</v>
      </c>
      <c r="B76" s="29"/>
      <c r="C76" s="30">
        <v>1130</v>
      </c>
      <c r="D76" s="30">
        <v>1380</v>
      </c>
      <c r="E76" s="30">
        <v>1289</v>
      </c>
      <c r="F76" s="31"/>
      <c r="G76" s="31"/>
      <c r="H76" s="149">
        <v>4.089</v>
      </c>
      <c r="I76" s="149">
        <v>5.35</v>
      </c>
      <c r="J76" s="149">
        <v>4.995</v>
      </c>
      <c r="K76" s="32"/>
    </row>
    <row r="77" spans="1:11" s="33" customFormat="1" ht="11.25" customHeight="1">
      <c r="A77" s="35" t="s">
        <v>60</v>
      </c>
      <c r="B77" s="29"/>
      <c r="C77" s="30">
        <v>7177</v>
      </c>
      <c r="D77" s="30">
        <v>7545</v>
      </c>
      <c r="E77" s="30">
        <v>7098</v>
      </c>
      <c r="F77" s="31"/>
      <c r="G77" s="31"/>
      <c r="H77" s="149">
        <v>11.996</v>
      </c>
      <c r="I77" s="149">
        <v>16.851</v>
      </c>
      <c r="J77" s="149">
        <v>25.6</v>
      </c>
      <c r="K77" s="32"/>
    </row>
    <row r="78" spans="1:11" s="33" customFormat="1" ht="11.25" customHeight="1">
      <c r="A78" s="35" t="s">
        <v>61</v>
      </c>
      <c r="B78" s="29"/>
      <c r="C78" s="30">
        <v>13846</v>
      </c>
      <c r="D78" s="30">
        <v>12700</v>
      </c>
      <c r="E78" s="30">
        <v>13276</v>
      </c>
      <c r="F78" s="31"/>
      <c r="G78" s="31"/>
      <c r="H78" s="149">
        <v>23.839</v>
      </c>
      <c r="I78" s="149">
        <v>33.472</v>
      </c>
      <c r="J78" s="149">
        <v>54.526</v>
      </c>
      <c r="K78" s="32"/>
    </row>
    <row r="79" spans="1:11" s="33" customFormat="1" ht="11.25" customHeight="1">
      <c r="A79" s="35" t="s">
        <v>62</v>
      </c>
      <c r="B79" s="29"/>
      <c r="C79" s="30">
        <v>15777</v>
      </c>
      <c r="D79" s="30">
        <v>16055</v>
      </c>
      <c r="E79" s="30">
        <v>24228</v>
      </c>
      <c r="F79" s="31"/>
      <c r="G79" s="31"/>
      <c r="H79" s="149">
        <v>35.017</v>
      </c>
      <c r="I79" s="149">
        <v>49.102</v>
      </c>
      <c r="J79" s="149">
        <v>103.481</v>
      </c>
      <c r="K79" s="32"/>
    </row>
    <row r="80" spans="1:11" s="42" customFormat="1" ht="11.25" customHeight="1">
      <c r="A80" s="43" t="s">
        <v>63</v>
      </c>
      <c r="B80" s="37"/>
      <c r="C80" s="38">
        <v>113456</v>
      </c>
      <c r="D80" s="38">
        <v>114343</v>
      </c>
      <c r="E80" s="38">
        <v>124675</v>
      </c>
      <c r="F80" s="39">
        <v>109.03597071967677</v>
      </c>
      <c r="G80" s="40"/>
      <c r="H80" s="150">
        <v>163.71499999999997</v>
      </c>
      <c r="I80" s="151">
        <v>250.953</v>
      </c>
      <c r="J80" s="151">
        <v>398.245</v>
      </c>
      <c r="K80" s="41">
        <v>158.69306204747502</v>
      </c>
    </row>
    <row r="81" spans="1:11" s="33" customFormat="1" ht="11.25" customHeight="1">
      <c r="A81" s="35"/>
      <c r="B81" s="29"/>
      <c r="C81" s="30"/>
      <c r="D81" s="30"/>
      <c r="E81" s="30"/>
      <c r="F81" s="31"/>
      <c r="G81" s="31"/>
      <c r="H81" s="149"/>
      <c r="I81" s="149"/>
      <c r="J81" s="149"/>
      <c r="K81" s="32"/>
    </row>
    <row r="82" spans="1:11" s="33" customFormat="1" ht="11.25" customHeight="1">
      <c r="A82" s="35" t="s">
        <v>64</v>
      </c>
      <c r="B82" s="29"/>
      <c r="C82" s="30">
        <v>121</v>
      </c>
      <c r="D82" s="30">
        <v>121</v>
      </c>
      <c r="E82" s="30">
        <v>122</v>
      </c>
      <c r="F82" s="31"/>
      <c r="G82" s="31"/>
      <c r="H82" s="149">
        <v>0.19</v>
      </c>
      <c r="I82" s="149">
        <v>0.19</v>
      </c>
      <c r="J82" s="149">
        <v>0.192</v>
      </c>
      <c r="K82" s="32"/>
    </row>
    <row r="83" spans="1:11" s="33" customFormat="1" ht="11.25" customHeight="1">
      <c r="A83" s="35" t="s">
        <v>65</v>
      </c>
      <c r="B83" s="29"/>
      <c r="C83" s="30">
        <v>50</v>
      </c>
      <c r="D83" s="30">
        <v>50</v>
      </c>
      <c r="E83" s="30">
        <v>50</v>
      </c>
      <c r="F83" s="31"/>
      <c r="G83" s="31"/>
      <c r="H83" s="149">
        <v>0.051</v>
      </c>
      <c r="I83" s="149">
        <v>0.051</v>
      </c>
      <c r="J83" s="149">
        <v>0.05</v>
      </c>
      <c r="K83" s="32"/>
    </row>
    <row r="84" spans="1:11" s="42" customFormat="1" ht="11.25" customHeight="1">
      <c r="A84" s="36" t="s">
        <v>66</v>
      </c>
      <c r="B84" s="37"/>
      <c r="C84" s="38">
        <v>171</v>
      </c>
      <c r="D84" s="38">
        <v>171</v>
      </c>
      <c r="E84" s="38">
        <v>172</v>
      </c>
      <c r="F84" s="39">
        <v>100.58479532163743</v>
      </c>
      <c r="G84" s="40"/>
      <c r="H84" s="150">
        <v>0.241</v>
      </c>
      <c r="I84" s="151">
        <v>0.241</v>
      </c>
      <c r="J84" s="151">
        <v>0.242</v>
      </c>
      <c r="K84" s="41">
        <v>100.4149377593361</v>
      </c>
    </row>
    <row r="85" spans="1:11" s="33" customFormat="1" ht="11.25" customHeight="1" thickBot="1">
      <c r="A85" s="35"/>
      <c r="B85" s="29"/>
      <c r="C85" s="30"/>
      <c r="D85" s="30"/>
      <c r="E85" s="30"/>
      <c r="F85" s="31"/>
      <c r="G85" s="31"/>
      <c r="H85" s="149"/>
      <c r="I85" s="149"/>
      <c r="J85" s="149"/>
      <c r="K85" s="32"/>
    </row>
    <row r="86" spans="1:11" s="33" customFormat="1" ht="11.25" customHeight="1">
      <c r="A86" s="47"/>
      <c r="B86" s="48"/>
      <c r="C86" s="49"/>
      <c r="D86" s="49"/>
      <c r="E86" s="49"/>
      <c r="F86" s="50"/>
      <c r="G86" s="31"/>
      <c r="H86" s="152"/>
      <c r="I86" s="153"/>
      <c r="J86" s="153"/>
      <c r="K86" s="50"/>
    </row>
    <row r="87" spans="1:11" s="42" customFormat="1" ht="11.25" customHeight="1">
      <c r="A87" s="51" t="s">
        <v>67</v>
      </c>
      <c r="B87" s="52"/>
      <c r="C87" s="53">
        <v>2563195</v>
      </c>
      <c r="D87" s="53">
        <v>2597569</v>
      </c>
      <c r="E87" s="53">
        <v>2562169</v>
      </c>
      <c r="F87" s="54">
        <f>IF(D87&gt;0,100*E87/D87,0)</f>
        <v>98.63718730859507</v>
      </c>
      <c r="G87" s="40"/>
      <c r="H87" s="154">
        <v>9176.159000000001</v>
      </c>
      <c r="I87" s="155">
        <v>5939.60975</v>
      </c>
      <c r="J87" s="155">
        <v>8993.894</v>
      </c>
      <c r="K87" s="54">
        <f>IF(I87&gt;0,100*J87/I87,0)</f>
        <v>151.4223051438691</v>
      </c>
    </row>
    <row r="88" spans="1:11" ht="11.25" customHeight="1" thickBot="1">
      <c r="A88" s="55"/>
      <c r="B88" s="56"/>
      <c r="C88" s="57"/>
      <c r="D88" s="57"/>
      <c r="E88" s="57"/>
      <c r="F88" s="58"/>
      <c r="G88" s="59"/>
      <c r="H88" s="60"/>
      <c r="I88" s="61"/>
      <c r="J88" s="61"/>
      <c r="K88" s="58"/>
    </row>
    <row r="622" ht="11.25" customHeight="1">
      <c r="B622" s="63"/>
    </row>
    <row r="623" ht="11.25" customHeight="1">
      <c r="B623" s="63"/>
    </row>
    <row r="624" ht="11.25" customHeight="1">
      <c r="B624" s="63"/>
    </row>
    <row r="625" ht="11.25" customHeight="1">
      <c r="B625" s="63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Jaudenes Piferrer, Sofía</dc:creator>
  <cp:keywords/>
  <dc:description/>
  <cp:lastModifiedBy>Jaudenes Piferrer, Sofía</cp:lastModifiedBy>
  <cp:lastPrinted>2018-11-15T11:40:21Z</cp:lastPrinted>
  <dcterms:created xsi:type="dcterms:W3CDTF">2018-11-12T12:40:15Z</dcterms:created>
  <dcterms:modified xsi:type="dcterms:W3CDTF">2018-11-15T11:40:53Z</dcterms:modified>
  <cp:category/>
  <cp:version/>
  <cp:contentType/>
  <cp:contentStatus/>
</cp:coreProperties>
</file>